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2ADBAB79-2812-404C-BA3A-40C5313D00CF}"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AM36" i="10" s="1"/>
  <c r="BE34" i="10" s="1"/>
  <c r="BW34" i="10" l="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<sst xmlns="http://schemas.openxmlformats.org/spreadsheetml/2006/main" count="1173" uniqueCount="621">
  <si>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</si>
  <si>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</si>
  <si>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</si>
  <si>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</si>
  <si>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</si>
  <si>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</si>
  <si>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</si>
  <si>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</si>
  <si>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</si>
  <si>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</si>
  <si>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</si>
  <si>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</si>
  <si>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</si>
  <si>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</si>
  <si>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</si>
  <si>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</si>
  <si>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</si>
  <si>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</si>
  <si>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</si>
  <si>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</si>
  <si>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</si>
  <si>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</si>
  <si>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</si>
  <si>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</si>
  <si>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</si>
  <si>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</si>
  <si>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</si>
  <si>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</si>
  <si>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</si>
  <si>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</si>
  <si>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</si>
  <si>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</si>
  <si>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</si>
  <si>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</si>
  <si>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</si>
  <si>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</si>
  <si>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</si>
  <si>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</si>
  <si>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</si>
  <si>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</si>
  <si>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</si>
  <si>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</si>
  <si>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</si>
  <si>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</si>
  <si>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</si>
  <si>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</si>
  <si>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</si>
  <si>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</si>
  <si>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</si>
  <si>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</si>
  <si>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</si>
  <si>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</si>
  <si>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</si>
  <si>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</si>
  <si>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</si>
  <si>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</si>
  <si>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</si>
  <si>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</si>
  <si>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</si>
  <si>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</si>
  <si>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</si>
  <si>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</si>
  <si>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</si>
  <si>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</si>
  <si>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</si>
  <si>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</si>
  <si>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</si>
  <si>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</si>
  <si>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</si>
  <si>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</si>
  <si>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</si>
  <si>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</si>
  <si>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</si>
  <si>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</si>
  <si>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</si>
  <si>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</si>
  <si>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</si>
  <si>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</si>
  <si>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</si>
  <si>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</si>
  <si>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</si>
  <si>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</si>
  <si>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</si>
  <si>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</si>
  <si>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</si>
  <si>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</si>
  <si>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</si>
  <si>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</si>
  <si>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</si>
  <si>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</si>
  <si>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</si>
  <si>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</si>
  <si>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</si>
  <si>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</si>
  <si>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</si>
  <si>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</si>
  <si>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</si>
  <si>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</si>
  <si>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</si>
  <si>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</si>
  <si>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</si>
  <si>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</si>
  <si>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</si>
  <si>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</si>
  <si>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</si>
  <si>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</si>
  <si>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</si>
  <si>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</si>
  <si>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</si>
  <si>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</si>
  <si>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</si>
  <si>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</si>
  <si>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</si>
  <si>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</si>
  <si>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</si>
  <si>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</si>
  <si>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</si>
  <si>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</si>
  <si>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</si>
  <si>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</si>
  <si>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</si>
  <si>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</si>
  <si>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</si>
  <si>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</si>
  <si>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</si>
  <si>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</si>
  <si>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</si>
  <si>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</si>
  <si>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</si>
  <si>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</si>
  <si>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</si>
  <si>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</si>
  <si>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</si>
  <si>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</si>
  <si>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</si>
  <si>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</si>
  <si>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</si>
  <si>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</si>
  <si>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</si>
  <si>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</si>
  <si>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</si>
  <si>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</si>
  <si>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</si>
  <si>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</si>
  <si>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</si>
  <si>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</si>
  <si>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</si>
  <si>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</si>
  <si>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</si>
  <si>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</si>
  <si>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</si>
  <si>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</si>
  <si>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</si>
  <si>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</si>
  <si>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</si>
  <si>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</si>
  <si>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</si>
  <si>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</si>
  <si>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</si>
  <si>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</si>
  <si>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</si>
  <si>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</si>
  <si>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</si>
  <si>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</si>
  <si>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</si>
  <si>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</si>
  <si>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</si>
  <si>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</si>
  <si>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</si>
  <si>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</si>
  <si>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</si>
  <si>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</si>
  <si>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</si>
  <si>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</si>
  <si>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</si>
  <si>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</si>
  <si>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</si>
  <si>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</si>
  <si>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</si>
  <si>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</si>
  <si>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</si>
  <si>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</si>
  <si>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</si>
  <si>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</si>
  <si>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</si>
  <si>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</si>
  <si>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</si>
  <si>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</si>
  <si>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</si>
  <si>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</si>
  <si>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</si>
  <si>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</si>
  <si>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</si>
  <si>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</si>
  <si>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</si>
  <si>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</si>
  <si>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</si>
  <si>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</si>
  <si>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</si>
  <si>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</si>
  <si>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</si>
  <si>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</si>
  <si>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</si>
  <si>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</si>
  <si>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</si>
  <si>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</si>
  <si>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</si>
  <si>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</si>
  <si>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</si>
  <si>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</si>
  <si>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</si>
  <si>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</si>
  <si>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</si>
  <si>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石川県輪島市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</si>
  <si>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</si>
  <si>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</si>
  <si>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</si>
  <si>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</si>
  <si>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</si>
  <si>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</si>
  <si>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</si>
  <si>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</si>
  <si>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</si>
  <si>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</si>
  <si>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</si>
  <si>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</si>
  <si>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</si>
  <si>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</si>
  <si>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</si>
  <si>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</si>
  <si>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</si>
  <si>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</si>
  <si>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</si>
  <si>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</si>
  <si>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</si>
  <si>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</si>
  <si>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</si>
  <si>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</si>
  <si>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</si>
  <si>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</si>
  <si>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</si>
  <si>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</si>
  <si>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</si>
  <si>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</si>
  <si>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</si>
  <si>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</si>
  <si>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</si>
  <si>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</si>
  <si>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</si>
  <si>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</si>
  <si>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</si>
  <si>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</si>
  <si>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</si>
  <si>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</si>
  <si>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</si>
  <si>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</si>
  <si>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</si>
  <si>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</si>
  <si>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</si>
  <si>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</si>
  <si>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</si>
  <si>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</si>
  <si>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</si>
  <si>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</si>
  <si>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</si>
  <si>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</si>
  <si>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</si>
  <si>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</si>
  <si>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</si>
  <si>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</si>
  <si>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</si>
  <si>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</si>
  <si>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</si>
  <si>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</si>
  <si>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</si>
  <si>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</si>
  <si>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</si>
  <si>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</si>
  <si>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</si>
  <si>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</si>
  <si>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</si>
  <si>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</si>
  <si>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</si>
  <si>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</si>
  <si>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</si>
  <si>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</si>
  <si>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</si>
  <si>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</si>
  <si>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</si>
  <si>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</si>
  <si>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</si>
  <si>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</si>
  <si>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</si>
  <si>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</si>
  <si>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</si>
  <si>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</si>
  <si>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</si>
  <si>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</si>
  <si>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</si>
  <si>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</si>
  <si>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</si>
  <si>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</si>
  <si>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</si>
  <si>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</si>
  <si>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</si>
  <si>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</si>
  <si>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</si>
  <si>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</si>
  <si>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</si>
  <si>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</si>
  <si>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</si>
  <si>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</si>
  <si>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</si>
  <si>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</si>
  <si>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</si>
  <si>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</si>
  <si>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</si>
  <si>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</si>
  <si>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</si>
  <si>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</si>
  <si>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</si>
  <si>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</si>
  <si>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</si>
  <si>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</si>
  <si>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</si>
  <si>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</si>
  <si>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</si>
  <si>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</si>
  <si>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</si>
  <si>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</si>
  <si>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</si>
  <si>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</si>
  <si>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</si>
  <si>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</si>
  <si>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</si>
  <si>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</si>
  <si>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</si>
  <si>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</si>
  <si>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</si>
  <si>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</si>
  <si>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</si>
  <si>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</si>
  <si>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</si>
  <si>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</si>
  <si>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</si>
  <si>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</si>
  <si>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</si>
  <si>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</si>
  <si>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</si>
  <si>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</si>
  <si>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</si>
  <si>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</si>
  <si>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</si>
  <si>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</si>
  <si>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</si>
  <si>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</si>
  <si>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</si>
  <si>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</si>
  <si>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</si>
  <si>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</si>
  <si>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</si>
  <si>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</si>
  <si>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</si>
  <si>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</si>
  <si>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</si>
  <si>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</si>
  <si>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</si>
  <si>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石川県輪島市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</si>
  <si>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</si>
  <si>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</si>
  <si>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</si>
  <si>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</si>
  <si>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</si>
  <si>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</si>
  <si>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</si>
  <si>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</si>
  <si>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</si>
  <si>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</si>
  <si>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</si>
  <si>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</si>
  <si>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</si>
  <si>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</si>
  <si>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</si>
  <si>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</si>
  <si>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</si>
  <si>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</si>
  <si>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</si>
  <si>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</si>
  <si>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</si>
  <si>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</si>
  <si>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</si>
  <si>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</si>
  <si>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</si>
  <si>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</si>
  <si>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</si>
  <si>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</si>
  <si>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</si>
  <si>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</si>
  <si>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</si>
  <si>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</si>
  <si>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</si>
  <si>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</si>
  <si>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</si>
  <si>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</si>
  <si>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</si>
  <si>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</si>
  <si>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</si>
  <si>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</si>
  <si>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</si>
  <si>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</si>
  <si>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</si>
  <si>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</si>
  <si>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</si>
  <si>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</si>
  <si>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</si>
  <si>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</si>
  <si>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</si>
  <si>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</si>
  <si>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</si>
  <si>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</si>
  <si>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</si>
  <si>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</si>
  <si>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</si>
  <si>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</si>
  <si>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</si>
  <si>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</si>
  <si>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</si>
  <si>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</si>
  <si>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</si>
  <si>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</si>
  <si>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</si>
  <si>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</si>
  <si>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</si>
  <si>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</si>
  <si>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</si>
  <si>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</si>
  <si>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</si>
  <si>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</si>
  <si>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</si>
  <si>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</si>
  <si>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</si>
  <si>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</si>
  <si>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</si>
  <si>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</si>
  <si>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</si>
  <si>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</si>
  <si>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</si>
  <si>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</si>
  <si>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</si>
  <si>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</si>
  <si>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</si>
  <si>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</si>
  <si>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</si>
  <si>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</si>
  <si>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</si>
  <si>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</si>
  <si>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</si>
  <si>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</si>
  <si>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</si>
  <si>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</si>
  <si>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</si>
  <si>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</si>
  <si>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</si>
  <si>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</si>
  <si>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</si>
  <si>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</si>
  <si>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</si>
  <si>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</si>
  <si>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</si>
  <si>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</si>
  <si>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</si>
  <si>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</si>
  <si>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</si>
  <si>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</si>
  <si>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</si>
  <si>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</si>
  <si>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</si>
  <si>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</si>
  <si>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</si>
  <si>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</si>
  <si>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</si>
  <si>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</si>
  <si>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</si>
  <si>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</si>
  <si>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</si>
  <si>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</si>
  <si>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</si>
  <si>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</si>
  <si>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</si>
  <si>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</si>
  <si>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</si>
  <si>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</si>
  <si>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</si>
  <si>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</si>
  <si>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</si>
  <si>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</si>
  <si>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</si>
  <si>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</si>
  <si>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</si>
  <si>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</si>
  <si>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</si>
  <si>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</si>
  <si>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</si>
  <si>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</si>
  <si>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</si>
  <si>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</si>
  <si>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</si>
  <si>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</si>
  <si>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</si>
  <si>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</si>
  <si>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</si>
  <si>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</si>
  <si>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</si>
  <si>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</si>
  <si>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</si>
  <si>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</si>
  <si>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</si>
  <si>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</si>
  <si>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</si>
  <si>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</si>
  <si>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</si>
  <si>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</si>
  <si>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</si>
  <si>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</si>
  <si>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</si>
  <si>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</si>
  <si>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</si>
  <si>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</si>
  <si>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</si>
  <si>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</si>
  <si>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</si>
  <si>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</si>
  <si>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</si>
  <si>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</si>
  <si>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</si>
  <si>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</si>
  <si>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</si>
  <si>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</si>
  <si>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</si>
  <si>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</si>
  <si>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</si>
  <si>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</si>
  <si>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</si>
  <si>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</si>
  <si>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</si>
  <si>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</si>
  <si>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</si>
  <si>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</si>
  <si>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</si>
  <si>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</si>
  <si>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</si>
  <si>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</si>
  <si>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</si>
  <si>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</si>
  <si>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</si>
  <si>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</si>
  <si>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</si>
  <si>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</si>
  <si>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</si>
  <si>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</si>
  <si>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</si>
  <si>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</si>
  <si>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</si>
  <si>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</si>
  <si>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</si>
  <si>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</si>
  <si>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</si>
  <si>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</si>
  <si>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</si>
  <si>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1.96</t>
  </si>
  <si>
    <t>▲ 3.54</t>
  </si>
  <si>
    <t>▲ 1.82</t>
  </si>
  <si>
    <t>病院事業会計</t>
  </si>
  <si>
    <t>水道事業会計</t>
  </si>
  <si>
    <t>一般会計</t>
  </si>
  <si>
    <t>介護保険特別会計</t>
  </si>
  <si>
    <t>臨海土地造成事業特別会計</t>
  </si>
  <si>
    <t>下水道事業会計</t>
  </si>
  <si>
    <t>▲ 0.09</t>
  </si>
  <si>
    <t>国民健康保険特別会計(直営診療施設勘定)</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</si>
  <si>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</si>
  <si>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</si>
  <si>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</si>
  <si>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</si>
  <si>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</si>
  <si>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</si>
  <si>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</si>
  <si>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</si>
  <si>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</si>
  <si>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まちづくり事業基金</t>
    <rPh sb="5" eb="9">
      <t>ジギョウキキン</t>
    </rPh>
    <phoneticPr fontId="5"/>
  </si>
  <si>
    <t>公共施設等総合整備基金</t>
    <rPh sb="0" eb="4">
      <t>コウキョウシセツ</t>
    </rPh>
    <rPh sb="4" eb="5">
      <t>トウ</t>
    </rPh>
    <rPh sb="5" eb="9">
      <t>ソウゴウセイビ</t>
    </rPh>
    <rPh sb="9" eb="11">
      <t>キキン</t>
    </rPh>
    <phoneticPr fontId="5"/>
  </si>
  <si>
    <t>地域福祉推進基金</t>
    <rPh sb="0" eb="4">
      <t>チイキフクシ</t>
    </rPh>
    <rPh sb="4" eb="8">
      <t>スイシンキキン</t>
    </rPh>
    <phoneticPr fontId="5"/>
  </si>
  <si>
    <t>過疎地域持続的発展特別事業基金</t>
    <phoneticPr fontId="2"/>
  </si>
  <si>
    <t>ふるさと応援基金</t>
    <phoneticPr fontId="2"/>
  </si>
  <si>
    <t>公益財団法人輪島市漆芸美術館</t>
    <rPh sb="0" eb="2">
      <t>コウエキ</t>
    </rPh>
    <rPh sb="2" eb="4">
      <t>ザイダン</t>
    </rPh>
    <rPh sb="4" eb="6">
      <t>ホウジン</t>
    </rPh>
    <rPh sb="6" eb="8">
      <t>ワジマ</t>
    </rPh>
    <rPh sb="8" eb="9">
      <t>シ</t>
    </rPh>
    <rPh sb="9" eb="11">
      <t>シツゲイ</t>
    </rPh>
    <rPh sb="11" eb="14">
      <t>ビジュツカン</t>
    </rPh>
    <phoneticPr fontId="2"/>
  </si>
  <si>
    <t>公益財団法人白米千枚田景勝保存協議会</t>
    <rPh sb="0" eb="2">
      <t>コウエキ</t>
    </rPh>
    <rPh sb="2" eb="6">
      <t>ザイダンホウジン</t>
    </rPh>
    <rPh sb="6" eb="7">
      <t>シロ</t>
    </rPh>
    <rPh sb="7" eb="8">
      <t>コメ</t>
    </rPh>
    <rPh sb="8" eb="11">
      <t>センマイダ</t>
    </rPh>
    <rPh sb="11" eb="13">
      <t>ケイショウ</t>
    </rPh>
    <rPh sb="13" eb="18">
      <t>ホゾンキョウギカイ</t>
    </rPh>
    <phoneticPr fontId="2"/>
  </si>
  <si>
    <t>輪島温泉観光開発株式会社</t>
    <rPh sb="0" eb="2">
      <t>ワジマ</t>
    </rPh>
    <rPh sb="2" eb="4">
      <t>オンセン</t>
    </rPh>
    <rPh sb="4" eb="6">
      <t>カンコウ</t>
    </rPh>
    <rPh sb="6" eb="8">
      <t>カイハツ</t>
    </rPh>
    <rPh sb="8" eb="10">
      <t>カブシキ</t>
    </rPh>
    <rPh sb="10" eb="12">
      <t>カイシャ</t>
    </rPh>
    <phoneticPr fontId="2"/>
  </si>
  <si>
    <t>株式会社まちづくり輪島</t>
    <rPh sb="0" eb="2">
      <t>カブシキ</t>
    </rPh>
    <rPh sb="2" eb="4">
      <t>カイシャ</t>
    </rPh>
    <rPh sb="9" eb="11">
      <t>ワジマ</t>
    </rPh>
    <phoneticPr fontId="2"/>
  </si>
  <si>
    <t>財団法人日本海むら開発公社</t>
    <rPh sb="0" eb="4">
      <t>ザイダンホウジン</t>
    </rPh>
    <rPh sb="4" eb="7">
      <t>ニホンカイ</t>
    </rPh>
    <rPh sb="9" eb="11">
      <t>カイハツ</t>
    </rPh>
    <rPh sb="11" eb="13">
      <t>コウシャ</t>
    </rPh>
    <phoneticPr fontId="2"/>
  </si>
  <si>
    <t>有限会社門前生活環境</t>
    <rPh sb="0" eb="2">
      <t>ユウゲン</t>
    </rPh>
    <rPh sb="2" eb="4">
      <t>カイシャ</t>
    </rPh>
    <rPh sb="4" eb="6">
      <t>モンゼン</t>
    </rPh>
    <rPh sb="6" eb="8">
      <t>セイカツ</t>
    </rPh>
    <rPh sb="8" eb="10">
      <t>カンキョウ</t>
    </rPh>
    <phoneticPr fontId="2"/>
  </si>
  <si>
    <t>.-</t>
    <phoneticPr fontId="2"/>
  </si>
  <si>
    <t>-</t>
    <phoneticPr fontId="2"/>
  </si>
  <si>
    <t>-</t>
    <phoneticPr fontId="2"/>
  </si>
  <si>
    <t>奥能登広域圏事務組合</t>
    <rPh sb="0" eb="3">
      <t>オクノト</t>
    </rPh>
    <rPh sb="3" eb="6">
      <t>コウイキケン</t>
    </rPh>
    <rPh sb="6" eb="10">
      <t>ジムクミアイ</t>
    </rPh>
    <phoneticPr fontId="2"/>
  </si>
  <si>
    <t>輪島市穴水町環境衛生施設組合</t>
    <rPh sb="0" eb="3">
      <t>ワジマシ</t>
    </rPh>
    <rPh sb="3" eb="6">
      <t>アナミズマチ</t>
    </rPh>
    <rPh sb="6" eb="10">
      <t>カンキョウエイセイ</t>
    </rPh>
    <rPh sb="10" eb="12">
      <t>シセツ</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</si>
  <si>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5">
      <t>コウムサイガイ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</si>
  <si>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</si>
  <si>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8">
      <t>ウンエイジョセイ</t>
    </rPh>
    <rPh sb="8" eb="10">
      <t>キキン</t>
    </rPh>
    <rPh sb="10" eb="14">
      <t>ジムクミアイ</t>
    </rPh>
    <phoneticPr fontId="2"/>
  </si>
  <si>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2"/>
  </si>
  <si>
    <t>石川県後期高齢者医療広域連合（後期高齢者医療特別会計）</t>
    <rPh sb="0" eb="7">
      <t>イシカワケンコウキコウレイ</t>
    </rPh>
    <rPh sb="7" eb="8">
      <t>モノ</t>
    </rPh>
    <rPh sb="8" eb="10">
      <t>イリョウ</t>
    </rPh>
    <rPh sb="10" eb="14">
      <t>コウイキレンゴウ</t>
    </rPh>
    <rPh sb="15" eb="20">
      <t>コウキコウレイシャ</t>
    </rPh>
    <rPh sb="20" eb="22">
      <t>イリョウ</t>
    </rPh>
    <rPh sb="22" eb="24">
      <t>トクベツ</t>
    </rPh>
    <rPh sb="24" eb="26">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</si>
  <si>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</si>
  <si>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</si>
  <si>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わずかに上回っているのに対し、将来負担比率は類似団体平均値を大きく上回っている。今後、公共施設の大型改修を予定していることから、有形固定資産減価償却率は低下するものの地方債の発行により将来負担比率が上昇することにより、類似団体平均との乖離は進むものと見込まれる。</t>
    <rPh sb="0" eb="11">
      <t>ユウケイコテイシサンゲンカショウキャクリツ</t>
    </rPh>
    <rPh sb="12" eb="19">
      <t>ルイジダンタイヘイキンチ</t>
    </rPh>
    <rPh sb="24" eb="26">
      <t>ウワマワ</t>
    </rPh>
    <rPh sb="32" eb="33">
      <t>タイ</t>
    </rPh>
    <rPh sb="35" eb="41">
      <t>ショウライフタンヒリツ</t>
    </rPh>
    <rPh sb="42" eb="49">
      <t>ルイジダンタイヘイキンチ</t>
    </rPh>
    <rPh sb="50" eb="51">
      <t>オオ</t>
    </rPh>
    <rPh sb="53" eb="55">
      <t>ウワマワ</t>
    </rPh>
    <rPh sb="60" eb="62">
      <t>コンゴ</t>
    </rPh>
    <rPh sb="68" eb="70">
      <t>オオガタ</t>
    </rPh>
    <rPh sb="70" eb="72">
      <t>カイシュウ</t>
    </rPh>
    <rPh sb="73" eb="75">
      <t>ヨテイ</t>
    </rPh>
    <rPh sb="84" eb="95">
      <t>ユウケイコテイシサンゲンカショウキャクリツ</t>
    </rPh>
    <rPh sb="96" eb="98">
      <t>テイカ</t>
    </rPh>
    <rPh sb="103" eb="106">
      <t>チホウサイ</t>
    </rPh>
    <rPh sb="107" eb="109">
      <t>ハッコウ</t>
    </rPh>
    <rPh sb="119" eb="121">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</si>
  <si>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</si>
  <si>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</si>
  <si>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</si>
  <si>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</si>
  <si>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</si>
  <si>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</si>
  <si>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の将来負担比率が9.5％低下した一方で、本市においては将来負担比率・実質公債費比率ともに前年度から上昇したため、類似団体平均値との乖離が進行した。実質公債費比率については、令和4年度単年度実質公債費比率が令和元年度実質公債費比率を4.3％も上回ったことにより数値が1％以上上昇した。令和5年度からは令和2年度に借入した都市再構築戦略事業等にかかる過疎対策事業債の償還が開始することから、実質公債費比率はさらに上昇することが予想されるため、これまで以上に交際費の適正化に取り組む必要がある。</t>
    <rPh sb="0" eb="7">
      <t>ルイジダンタイヘイキンチ</t>
    </rPh>
    <rPh sb="19" eb="21">
      <t>テイカ</t>
    </rPh>
    <rPh sb="23" eb="25">
      <t>イッポウ</t>
    </rPh>
    <rPh sb="27" eb="29">
      <t>ホンシ</t>
    </rPh>
    <rPh sb="34" eb="40">
      <t>ショウライフタンヒリツ</t>
    </rPh>
    <rPh sb="41" eb="48">
      <t>ジッシツコウサイヒヒリツ</t>
    </rPh>
    <rPh sb="51" eb="54">
      <t>ゼンネンド</t>
    </rPh>
    <rPh sb="56" eb="58">
      <t>ジョウショウ</t>
    </rPh>
    <rPh sb="63" eb="70">
      <t>ルイジダンタイヘイキンチ</t>
    </rPh>
    <rPh sb="72" eb="74">
      <t>カイリ</t>
    </rPh>
    <rPh sb="75" eb="77">
      <t>シンコウ</t>
    </rPh>
    <rPh sb="80" eb="87">
      <t>ジッシツコウサイヒヒリツ</t>
    </rPh>
    <rPh sb="93" eb="95">
      <t>レイワ</t>
    </rPh>
    <rPh sb="96" eb="98">
      <t>ネンド</t>
    </rPh>
    <rPh sb="98" eb="101">
      <t>タンネンド</t>
    </rPh>
    <rPh sb="101" eb="108">
      <t>ジッシツコウサイヒヒリツ</t>
    </rPh>
    <rPh sb="109" eb="111">
      <t>レイワ</t>
    </rPh>
    <rPh sb="111" eb="114">
      <t>ガンネンド</t>
    </rPh>
    <rPh sb="114" eb="121">
      <t>ジッシツコウサイヒヒリツ</t>
    </rPh>
    <rPh sb="127" eb="129">
      <t>ウワマワ</t>
    </rPh>
    <rPh sb="136" eb="138">
      <t>スウチ</t>
    </rPh>
    <rPh sb="141" eb="143">
      <t>イジョウ</t>
    </rPh>
    <rPh sb="143" eb="145">
      <t>ジョウショウ</t>
    </rPh>
    <rPh sb="156" eb="158">
      <t>レイワ</t>
    </rPh>
    <rPh sb="159" eb="161">
      <t>ネンド</t>
    </rPh>
    <rPh sb="162" eb="164">
      <t>カリイレ</t>
    </rPh>
    <rPh sb="166" eb="175">
      <t>トシサイコウチクセンリャクジギョウ</t>
    </rPh>
    <rPh sb="175" eb="176">
      <t>トウ</t>
    </rPh>
    <rPh sb="180" eb="184">
      <t>カソタイサク</t>
    </rPh>
    <rPh sb="184" eb="187">
      <t>ジギョウサイ</t>
    </rPh>
    <rPh sb="188" eb="190">
      <t>ショウカン</t>
    </rPh>
    <rPh sb="191" eb="193">
      <t>カイシ</t>
    </rPh>
    <rPh sb="200" eb="207">
      <t>ジッシツコウサイヒヒリツ</t>
    </rPh>
    <rPh sb="211" eb="213">
      <t>ジョウショウ</t>
    </rPh>
    <rPh sb="218" eb="220">
      <t>ヨソウ</t>
    </rPh>
    <rPh sb="230" eb="232">
      <t>イジョウ</t>
    </rPh>
    <rPh sb="233" eb="236">
      <t>コウサイヒ</t>
    </rPh>
    <rPh sb="237" eb="240">
      <t>テキセイカ</t>
    </rPh>
    <rPh sb="241" eb="242">
      <t>ト</t>
    </rPh>
    <rPh sb="243" eb="244">
      <t>ク</t>
    </rPh>
    <rPh sb="245" eb="24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</si>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</sst>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292EDF-D03C-4D12-A812-60EC9D349E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E41B-4F0D-833B-9E889E4DDD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118208</c:v>
                </c:pt>
                <c:pt idx="1">
                  <c:v>130336</c:v>
                </c:pt>
                <c:pt idx="2">
                  <c:v>236510</c:v>
                </c:pt>
                <c:pt idx="3">
                  <c:v>153220</c:v>
                </c:pt>
                <c:pt idx="4">
                  <c:v>77594</c:v>
                </c:pt>
              </c:numCache>
            </c:numRef>
          </c:val>
          <c:smooth val="0"/>
          <c:extLst>
            <c:ext xmlns:c16="http://schemas.microsoft.com/office/drawing/2014/chart" uri="{C3380CC4-5D6E-409C-BE32-E72D297353CC}">
              <c16:uniqueId val="{00000001-E41B-4F0D-833B-9E889E4DDD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0.79</c:v>
                </c:pt>
                <c:pt idx="1">
                  <c:v>0.7</c:v>
                </c:pt>
                <c:pt idx="2">
                  <c:v>5.74</c:v>
                </c:pt>
                <c:pt idx="3">
                  <c:v>8.68</c:v>
                </c:pt>
                <c:pt idx="4">
                  <c:v>4.76</c:v>
                </c:pt>
              </c:numCache>
            </c:numRef>
          </c:val>
          <c:extLst>
            <c:ext xmlns:c16="http://schemas.microsoft.com/office/drawing/2014/chart" uri="{C3380CC4-5D6E-409C-BE32-E72D297353CC}">
              <c16:uniqueId val="{00000000-1797-4F7F-B4FB-78628FCB3D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25.4</c:v>
                </c:pt>
                <c:pt idx="1">
                  <c:v>22.94</c:v>
                </c:pt>
                <c:pt idx="2">
                  <c:v>22.92</c:v>
                </c:pt>
                <c:pt idx="3">
                  <c:v>25.22</c:v>
                </c:pt>
                <c:pt idx="4">
                  <c:v>31.23</c:v>
                </c:pt>
              </c:numCache>
            </c:numRef>
          </c:val>
          <c:extLst>
            <c:ext xmlns:c16="http://schemas.microsoft.com/office/drawing/2014/chart" uri="{C3380CC4-5D6E-409C-BE32-E72D297353CC}">
              <c16:uniqueId val="{00000001-1797-4F7F-B4FB-78628FCB3D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-1.96</c:v>
                </c:pt>
                <c:pt idx="1">
                  <c:v>-3.54</c:v>
                </c:pt>
                <c:pt idx="2">
                  <c:v>5.07</c:v>
                </c:pt>
                <c:pt idx="3">
                  <c:v>3.11</c:v>
                </c:pt>
                <c:pt idx="4">
                  <c:v>-1.82</c:v>
                </c:pt>
              </c:numCache>
            </c:numRef>
          </c:val>
          <c:smooth val="0"/>
          <c:extLst>
            <c:ext xmlns:c16="http://schemas.microsoft.com/office/drawing/2014/chart" uri="{C3380CC4-5D6E-409C-BE32-E72D297353CC}">
              <c16:uniqueId val="{00000002-1797-4F7F-B4FB-78628FCB3D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0.02</c:v>
                </c:pt>
                <c:pt idx="4">
                  <c:v>#N/A</c:v>
                </c:pt>
                <c:pt idx="5">
                  <c:v>0.15</c:v>
                </c:pt>
                <c:pt idx="6">
                  <c:v>#N/A</c:v>
                </c:pt>
                <c:pt idx="7">
                  <c:v>0.45</c:v>
                </c:pt>
                <c:pt idx="8">
                  <c:v>#N/A</c:v>
                </c:pt>
                <c:pt idx="9">
                  <c:v>0.1</c:v>
                </c:pt>
              </c:numCache>
            </c:numRef>
          </c:val>
          <c:extLst>
            <c:ext xmlns:c16="http://schemas.microsoft.com/office/drawing/2014/chart" uri="{C3380CC4-5D6E-409C-BE32-E72D297353CC}">
              <c16:uniqueId val="{00000000-0C35-4EF6-8A83-4F63B591A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35-4EF6-8A83-4F63B591AE3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0.09</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2-0C35-4EF6-8A83-4F63B591AE3C}"/>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0.31</c:v>
                </c:pt>
                <c:pt idx="2">
                  <c:v>#N/A</c:v>
                </c:pt>
                <c:pt idx="3">
                  <c:v>0.28999999999999998</c:v>
                </c:pt>
                <c:pt idx="4">
                  <c:v>#N/A</c:v>
                </c:pt>
                <c:pt idx="5">
                  <c:v>0.28000000000000003</c:v>
                </c:pt>
                <c:pt idx="6">
                  <c:v>#N/A</c:v>
                </c:pt>
                <c:pt idx="7">
                  <c:v>0.28000000000000003</c:v>
                </c:pt>
                <c:pt idx="8">
                  <c:v>#N/A</c:v>
                </c:pt>
                <c:pt idx="9">
                  <c:v>0.25</c:v>
                </c:pt>
              </c:numCache>
            </c:numRef>
          </c:val>
          <c:extLst>
            <c:ext xmlns:c16="http://schemas.microsoft.com/office/drawing/2014/chart" uri="{C3380CC4-5D6E-409C-BE32-E72D297353CC}">
              <c16:uniqueId val="{00000003-0C35-4EF6-8A83-4F63B591AE3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0.09</c:v>
                </c:pt>
                <c:pt idx="3">
                  <c:v>#N/A</c:v>
                </c:pt>
                <c:pt idx="4">
                  <c:v>#N/A</c:v>
                </c:pt>
                <c:pt idx="5">
                  <c:v>7.0000000000000007E-2</c:v>
                </c:pt>
                <c:pt idx="6">
                  <c:v>#N/A</c:v>
                </c:pt>
                <c:pt idx="7">
                  <c:v>0.13</c:v>
                </c:pt>
                <c:pt idx="8">
                  <c:v>#N/A</c:v>
                </c:pt>
                <c:pt idx="9">
                  <c:v>0.31</c:v>
                </c:pt>
              </c:numCache>
            </c:numRef>
          </c:val>
          <c:extLst>
            <c:ext xmlns:c16="http://schemas.microsoft.com/office/drawing/2014/chart" uri="{C3380CC4-5D6E-409C-BE32-E72D297353CC}">
              <c16:uniqueId val="{00000004-0C35-4EF6-8A83-4F63B591AE3C}"/>
            </c:ext>
          </c:extLst>
        </c:ser>
        <c:ser>
          <c:idx val="5"/>
          <c:order val="5"/>
          <c:tx>
            <c:strRef>
              <c:f>データシート!$A$32</c:f>
              <c:strCache>
                <c:ptCount val="1"/>
                <c:pt idx="0">
                  <c:v>臨海土地造成事業特別会計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1.05</c:v>
                </c:pt>
                <c:pt idx="4">
                  <c:v>#N/A</c:v>
                </c:pt>
                <c:pt idx="5">
                  <c:v>0.9</c:v>
                </c:pt>
                <c:pt idx="6">
                  <c:v>#N/A</c:v>
                </c:pt>
                <c:pt idx="7">
                  <c:v>0.79</c:v>
                </c:pt>
                <c:pt idx="8">
                  <c:v>#N/A</c:v>
                </c:pt>
                <c:pt idx="9">
                  <c:v>0.6</c:v>
                </c:pt>
              </c:numCache>
            </c:numRef>
          </c:val>
          <c:extLst>
            <c:ext xmlns:c16="http://schemas.microsoft.com/office/drawing/2014/chart" uri="{C3380CC4-5D6E-409C-BE32-E72D297353CC}">
              <c16:uniqueId val="{00000005-0C35-4EF6-8A83-4F63B591AE3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0.36</c:v>
                </c:pt>
                <c:pt idx="4">
                  <c:v>#N/A</c:v>
                </c:pt>
                <c:pt idx="5">
                  <c:v>0.34</c:v>
                </c:pt>
                <c:pt idx="6">
                  <c:v>#N/A</c:v>
                </c:pt>
                <c:pt idx="7">
                  <c:v>0.79</c:v>
                </c:pt>
                <c:pt idx="8">
                  <c:v>#N/A</c:v>
                </c:pt>
                <c:pt idx="9">
                  <c:v>1.62</c:v>
                </c:pt>
              </c:numCache>
            </c:numRef>
          </c:val>
          <c:extLst>
            <c:ext xmlns:c16="http://schemas.microsoft.com/office/drawing/2014/chart" uri="{C3380CC4-5D6E-409C-BE32-E72D297353CC}">
              <c16:uniqueId val="{00000006-0C35-4EF6-8A83-4F63B591AE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0.55000000000000004</c:v>
                </c:pt>
                <c:pt idx="4">
                  <c:v>#N/A</c:v>
                </c:pt>
                <c:pt idx="5">
                  <c:v>5.65</c:v>
                </c:pt>
                <c:pt idx="6">
                  <c:v>#N/A</c:v>
                </c:pt>
                <c:pt idx="7">
                  <c:v>8.6</c:v>
                </c:pt>
                <c:pt idx="8">
                  <c:v>#N/A</c:v>
                </c:pt>
                <c:pt idx="9">
                  <c:v>4.68</c:v>
                </c:pt>
              </c:numCache>
            </c:numRef>
          </c:val>
          <c:extLst>
            <c:ext xmlns:c16="http://schemas.microsoft.com/office/drawing/2014/chart" uri="{C3380CC4-5D6E-409C-BE32-E72D297353CC}">
              <c16:uniqueId val="{00000007-0C35-4EF6-8A83-4F63B591AE3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20.05</c:v>
                </c:pt>
                <c:pt idx="2">
                  <c:v>#N/A</c:v>
                </c:pt>
                <c:pt idx="3">
                  <c:v>20.5</c:v>
                </c:pt>
                <c:pt idx="4">
                  <c:v>#N/A</c:v>
                </c:pt>
                <c:pt idx="5">
                  <c:v>19.95</c:v>
                </c:pt>
                <c:pt idx="6">
                  <c:v>#N/A</c:v>
                </c:pt>
                <c:pt idx="7">
                  <c:v>18.54</c:v>
                </c:pt>
                <c:pt idx="8">
                  <c:v>#N/A</c:v>
                </c:pt>
                <c:pt idx="9">
                  <c:v>18.12</c:v>
                </c:pt>
              </c:numCache>
            </c:numRef>
          </c:val>
          <c:extLst>
            <c:ext xmlns:c16="http://schemas.microsoft.com/office/drawing/2014/chart" uri="{C3380CC4-5D6E-409C-BE32-E72D297353CC}">
              <c16:uniqueId val="{00000008-0C35-4EF6-8A83-4F63B591AE3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7.89</c:v>
                </c:pt>
                <c:pt idx="4">
                  <c:v>#N/A</c:v>
                </c:pt>
                <c:pt idx="5">
                  <c:v>13.4</c:v>
                </c:pt>
                <c:pt idx="6">
                  <c:v>#N/A</c:v>
                </c:pt>
                <c:pt idx="7">
                  <c:v>20.48</c:v>
                </c:pt>
                <c:pt idx="8">
                  <c:v>#N/A</c:v>
                </c:pt>
                <c:pt idx="9">
                  <c:v>28.28</c:v>
                </c:pt>
              </c:numCache>
            </c:numRef>
          </c:val>
          <c:extLst>
            <c:ext xmlns:c16="http://schemas.microsoft.com/office/drawing/2014/chart" uri="{C3380CC4-5D6E-409C-BE32-E72D297353CC}">
              <c16:uniqueId val="{00000009-0C35-4EF6-8A83-4F63B591A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3766</c:v>
                </c:pt>
                <c:pt idx="5">
                  <c:v>3586</c:v>
                </c:pt>
                <c:pt idx="8">
                  <c:v>3486</c:v>
                </c:pt>
                <c:pt idx="11">
                  <c:v>3555</c:v>
                </c:pt>
                <c:pt idx="14">
                  <c:v>3180</c:v>
                </c:pt>
              </c:numCache>
            </c:numRef>
          </c:val>
          <c:extLst>
            <c:ext xmlns:c16="http://schemas.microsoft.com/office/drawing/2014/chart" uri="{C3380CC4-5D6E-409C-BE32-E72D297353CC}">
              <c16:uniqueId val="{00000000-7CA0-4703-95F0-84443BC5D0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A0-4703-95F0-84443BC5D0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A0-4703-95F0-84443BC5D0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70</c:v>
                </c:pt>
                <c:pt idx="6">
                  <c:v>65</c:v>
                </c:pt>
                <c:pt idx="9">
                  <c:v>65</c:v>
                </c:pt>
                <c:pt idx="12">
                  <c:v>65</c:v>
                </c:pt>
              </c:numCache>
            </c:numRef>
          </c:val>
          <c:extLst>
            <c:ext xmlns:c16="http://schemas.microsoft.com/office/drawing/2014/chart" uri="{C3380CC4-5D6E-409C-BE32-E72D297353CC}">
              <c16:uniqueId val="{00000003-7CA0-4703-95F0-84443BC5D0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1047</c:v>
                </c:pt>
                <c:pt idx="6">
                  <c:v>985</c:v>
                </c:pt>
                <c:pt idx="9">
                  <c:v>1006</c:v>
                </c:pt>
                <c:pt idx="12">
                  <c:v>975</c:v>
                </c:pt>
              </c:numCache>
            </c:numRef>
          </c:val>
          <c:extLst>
            <c:ext xmlns:c16="http://schemas.microsoft.com/office/drawing/2014/chart" uri="{C3380CC4-5D6E-409C-BE32-E72D297353CC}">
              <c16:uniqueId val="{00000004-7CA0-4703-95F0-84443BC5D0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A0-4703-95F0-84443BC5D0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A0-4703-95F0-84443BC5D0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3491</c:v>
                </c:pt>
                <c:pt idx="3">
                  <c:v>3420</c:v>
                </c:pt>
                <c:pt idx="6">
                  <c:v>3420</c:v>
                </c:pt>
                <c:pt idx="9">
                  <c:v>3690</c:v>
                </c:pt>
                <c:pt idx="12">
                  <c:v>3519</c:v>
                </c:pt>
              </c:numCache>
            </c:numRef>
          </c:val>
          <c:extLst>
            <c:ext xmlns:c16="http://schemas.microsoft.com/office/drawing/2014/chart" uri="{C3380CC4-5D6E-409C-BE32-E72D297353CC}">
              <c16:uniqueId val="{00000007-7CA0-4703-95F0-84443BC5D0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792</c:v>
                </c:pt>
                <c:pt idx="2">
                  <c:v>#N/A</c:v>
                </c:pt>
                <c:pt idx="3">
                  <c:v>#N/A</c:v>
                </c:pt>
                <c:pt idx="4">
                  <c:v>951</c:v>
                </c:pt>
                <c:pt idx="5">
                  <c:v>#N/A</c:v>
                </c:pt>
                <c:pt idx="6">
                  <c:v>#N/A</c:v>
                </c:pt>
                <c:pt idx="7">
                  <c:v>984</c:v>
                </c:pt>
                <c:pt idx="8">
                  <c:v>#N/A</c:v>
                </c:pt>
                <c:pt idx="9">
                  <c:v>#N/A</c:v>
                </c:pt>
                <c:pt idx="10">
                  <c:v>1206</c:v>
                </c:pt>
                <c:pt idx="11">
                  <c:v>#N/A</c:v>
                </c:pt>
                <c:pt idx="12">
                  <c:v>#N/A</c:v>
                </c:pt>
                <c:pt idx="13">
                  <c:v>1379</c:v>
                </c:pt>
                <c:pt idx="14">
                  <c:v>#N/A</c:v>
                </c:pt>
              </c:numCache>
            </c:numRef>
          </c:val>
          <c:smooth val="0"/>
          <c:extLst>
            <c:ext xmlns:c16="http://schemas.microsoft.com/office/drawing/2014/chart" uri="{C3380CC4-5D6E-409C-BE32-E72D297353CC}">
              <c16:uniqueId val="{00000008-7CA0-4703-95F0-84443BC5D0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29693</c:v>
                </c:pt>
                <c:pt idx="5">
                  <c:v>28587</c:v>
                </c:pt>
                <c:pt idx="8">
                  <c:v>29282</c:v>
                </c:pt>
                <c:pt idx="11">
                  <c:v>28738</c:v>
                </c:pt>
                <c:pt idx="14">
                  <c:v>26566</c:v>
                </c:pt>
              </c:numCache>
            </c:numRef>
          </c:val>
          <c:extLst>
            <c:ext xmlns:c16="http://schemas.microsoft.com/office/drawing/2014/chart" uri="{C3380CC4-5D6E-409C-BE32-E72D297353CC}">
              <c16:uniqueId val="{00000000-8ED2-4239-9199-B963B9F61D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2083</c:v>
                </c:pt>
                <c:pt idx="5">
                  <c:v>1955</c:v>
                </c:pt>
                <c:pt idx="8">
                  <c:v>1854</c:v>
                </c:pt>
                <c:pt idx="11">
                  <c:v>1823</c:v>
                </c:pt>
                <c:pt idx="14">
                  <c:v>1700</c:v>
                </c:pt>
              </c:numCache>
            </c:numRef>
          </c:val>
          <c:extLst>
            <c:ext xmlns:c16="http://schemas.microsoft.com/office/drawing/2014/chart" uri="{C3380CC4-5D6E-409C-BE32-E72D297353CC}">
              <c16:uniqueId val="{00000001-8ED2-4239-9199-B963B9F61D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4661</c:v>
                </c:pt>
                <c:pt idx="5">
                  <c:v>4296</c:v>
                </c:pt>
                <c:pt idx="8">
                  <c:v>4324</c:v>
                </c:pt>
                <c:pt idx="11">
                  <c:v>4830</c:v>
                </c:pt>
                <c:pt idx="14">
                  <c:v>5505</c:v>
                </c:pt>
              </c:numCache>
            </c:numRef>
          </c:val>
          <c:extLst>
            <c:ext xmlns:c16="http://schemas.microsoft.com/office/drawing/2014/chart" uri="{C3380CC4-5D6E-409C-BE32-E72D297353CC}">
              <c16:uniqueId val="{00000002-8ED2-4239-9199-B963B9F61D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2-4239-9199-B963B9F61D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2-4239-9199-B963B9F61D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D2-4239-9199-B963B9F61D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1976</c:v>
                </c:pt>
                <c:pt idx="3">
                  <c:v>1899</c:v>
                </c:pt>
                <c:pt idx="6">
                  <c:v>2037</c:v>
                </c:pt>
                <c:pt idx="9">
                  <c:v>2024</c:v>
                </c:pt>
                <c:pt idx="12">
                  <c:v>2099</c:v>
                </c:pt>
              </c:numCache>
            </c:numRef>
          </c:val>
          <c:extLst>
            <c:ext xmlns:c16="http://schemas.microsoft.com/office/drawing/2014/chart" uri="{C3380CC4-5D6E-409C-BE32-E72D297353CC}">
              <c16:uniqueId val="{00000006-8ED2-4239-9199-B963B9F61D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396</c:v>
                </c:pt>
                <c:pt idx="3">
                  <c:v>332</c:v>
                </c:pt>
                <c:pt idx="6">
                  <c:v>268</c:v>
                </c:pt>
                <c:pt idx="9">
                  <c:v>204</c:v>
                </c:pt>
                <c:pt idx="12">
                  <c:v>140</c:v>
                </c:pt>
              </c:numCache>
            </c:numRef>
          </c:val>
          <c:extLst>
            <c:ext xmlns:c16="http://schemas.microsoft.com/office/drawing/2014/chart" uri="{C3380CC4-5D6E-409C-BE32-E72D297353CC}">
              <c16:uniqueId val="{00000007-8ED2-4239-9199-B963B9F61D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12899</c:v>
                </c:pt>
                <c:pt idx="3">
                  <c:v>11661</c:v>
                </c:pt>
                <c:pt idx="6">
                  <c:v>10435</c:v>
                </c:pt>
                <c:pt idx="9">
                  <c:v>10063</c:v>
                </c:pt>
                <c:pt idx="12">
                  <c:v>9622</c:v>
                </c:pt>
              </c:numCache>
            </c:numRef>
          </c:val>
          <c:extLst>
            <c:ext xmlns:c16="http://schemas.microsoft.com/office/drawing/2014/chart" uri="{C3380CC4-5D6E-409C-BE32-E72D297353CC}">
              <c16:uniqueId val="{00000008-8ED2-4239-9199-B963B9F61D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D2-4239-9199-B963B9F61D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28422</c:v>
                </c:pt>
                <c:pt idx="3">
                  <c:v>28222</c:v>
                </c:pt>
                <c:pt idx="6">
                  <c:v>29969</c:v>
                </c:pt>
                <c:pt idx="9">
                  <c:v>29837</c:v>
                </c:pt>
                <c:pt idx="12">
                  <c:v>28606</c:v>
                </c:pt>
              </c:numCache>
            </c:numRef>
          </c:val>
          <c:extLst>
            <c:ext xmlns:c16="http://schemas.microsoft.com/office/drawing/2014/chart" uri="{C3380CC4-5D6E-409C-BE32-E72D297353CC}">
              <c16:uniqueId val="{0000000A-8ED2-4239-9199-B963B9F61D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7257</c:v>
                </c:pt>
                <c:pt idx="2">
                  <c:v>#N/A</c:v>
                </c:pt>
                <c:pt idx="3">
                  <c:v>#N/A</c:v>
                </c:pt>
                <c:pt idx="4">
                  <c:v>7277</c:v>
                </c:pt>
                <c:pt idx="5">
                  <c:v>#N/A</c:v>
                </c:pt>
                <c:pt idx="6">
                  <c:v>#N/A</c:v>
                </c:pt>
                <c:pt idx="7">
                  <c:v>7249</c:v>
                </c:pt>
                <c:pt idx="8">
                  <c:v>#N/A</c:v>
                </c:pt>
                <c:pt idx="9">
                  <c:v>#N/A</c:v>
                </c:pt>
                <c:pt idx="10">
                  <c:v>6737</c:v>
                </c:pt>
                <c:pt idx="11">
                  <c:v>#N/A</c:v>
                </c:pt>
                <c:pt idx="12">
                  <c:v>#N/A</c:v>
                </c:pt>
                <c:pt idx="13">
                  <c:v>6696</c:v>
                </c:pt>
                <c:pt idx="14">
                  <c:v>#N/A</c:v>
                </c:pt>
              </c:numCache>
            </c:numRef>
          </c:val>
          <c:smooth val="0"/>
          <c:extLst>
            <c:ext xmlns:c16="http://schemas.microsoft.com/office/drawing/2014/chart" uri="{C3380CC4-5D6E-409C-BE32-E72D297353CC}">
              <c16:uniqueId val="{0000000B-8ED2-4239-9199-B963B9F61D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2703</c:v>
                </c:pt>
                <c:pt idx="1">
                  <c:v>3054</c:v>
                </c:pt>
                <c:pt idx="2">
                  <c:v>3656</c:v>
                </c:pt>
              </c:numCache>
            </c:numRef>
          </c:val>
          <c:extLst>
            <c:ext xmlns:c16="http://schemas.microsoft.com/office/drawing/2014/chart" uri="{C3380CC4-5D6E-409C-BE32-E72D297353CC}">
              <c16:uniqueId val="{00000000-2A01-4CFF-A9CD-3BCA23AA4C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263</c:v>
                </c:pt>
                <c:pt idx="1">
                  <c:v>263</c:v>
                </c:pt>
                <c:pt idx="2">
                  <c:v>263</c:v>
                </c:pt>
              </c:numCache>
            </c:numRef>
          </c:val>
          <c:extLst>
            <c:ext xmlns:c16="http://schemas.microsoft.com/office/drawing/2014/chart" uri="{C3380CC4-5D6E-409C-BE32-E72D297353CC}">
              <c16:uniqueId val="{00000001-2A01-4CFF-A9CD-3BCA23AA4C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2152</c:v>
                </c:pt>
                <c:pt idx="1">
                  <c:v>2028</c:v>
                </c:pt>
                <c:pt idx="2">
                  <c:v>2078</c:v>
                </c:pt>
              </c:numCache>
            </c:numRef>
          </c:val>
          <c:extLst>
            <c:ext xmlns:c16="http://schemas.microsoft.com/office/drawing/2014/chart" uri="{C3380CC4-5D6E-409C-BE32-E72D297353CC}">
              <c16:uniqueId val="{00000002-2A01-4CFF-A9CD-3BCA23AA4C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{441AE228-E33A-4E1B-B26A-6897C6FCDFFD}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69F-498E-A15A-7F43D99187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{283B2838-6780-43C6-AE01-9E815786A32D}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9F-498E-A15A-7F43D99187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{C066DD84-887F-4ABE-A184-2DF566397C3B}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9F-498E-A15A-7F43D99187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{79746CED-945C-4765-A8D9-E572912FB5AC}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9F-498E-A15A-7F43D99187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{1C13FF9F-CF94-4757-9A60-9CCA57E93985}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9F-498E-A15A-7F43D99187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{C405AEFF-0D6D-420D-B78D-0A1AE0DF9F00}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69F-498E-A15A-7F43D99187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{5BE1D6DC-DDF1-48F2-A175-2596E6544CB2}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69F-498E-A15A-7F43D99187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{C9E3523A-E3A3-4C28-ACF3-B447EF639DA9}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69F-498E-A15A-7F43D991872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{5985E543-9DCC-4291-AF50-87219EE164B5}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69F-498E-A15A-7F43D99187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66.5</c:v>
                </c:pt>
              </c:numCache>
            </c:numRef>
          </c:xVal>
          <c:yVal>
            <c:numRef>
              <c:f>公会計指標分析・財政指標組合せ分析表!$BP$51:$DC$51</c:f>
              <c:numCache>
                <c:formatCode>#,##0.0;"▲ "#,##0.0</c:formatCode>
                <c:ptCount val="40"/>
                <c:pt idx="32">
                  <c:v>76.599999999999994</c:v>
                </c:pt>
              </c:numCache>
            </c:numRef>
          </c:yVal>
          <c:smooth val="0"/>
          <c:extLst>
            <c:ext xmlns:c16="http://schemas.microsoft.com/office/drawing/2014/chart" uri="{C3380CC4-5D6E-409C-BE32-E72D297353CC}">
              <c16:uniqueId val="{00000009-169F-498E-A15A-7F43D99187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{AD0B95EC-DA52-4A70-B9B3-E0C821B1A92C}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69F-498E-A15A-7F43D99187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{5362B9A5-63DA-42AF-8F48-481028CE4B10}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9F-498E-A15A-7F43D99187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{2A01DD35-4D13-45B7-9F63-F8BC762030DD}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9F-498E-A15A-7F43D99187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{4AF22AAB-0785-484C-ADA4-22B52EA4ACF3}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9F-498E-A15A-7F43D99187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{76C544E6-51C9-4050-889C-E1882CF41C0A}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9F-498E-A15A-7F43D99187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{5406AB06-35FB-41A4-A073-D133D9ACA187}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69F-498E-A15A-7F43D99187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{C8F2846A-3235-45B9-A14C-7B9FA3A77144}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69F-498E-A15A-7F43D99187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{74146541-0683-4E3B-ABCC-F32C9682830C}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69F-498E-A15A-7F43D991872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{A30A1A92-1194-4197-826B-2982DF756D49}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69F-498E-A15A-7F43D99187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65</c:v>
                </c:pt>
              </c:numCache>
            </c:numRef>
          </c:xVal>
          <c:yVal>
            <c:numRef>
              <c:f>公会計指標分析・財政指標組合せ分析表!$BP$55:$DC$55</c:f>
              <c:numCache>
                <c:formatCode>#,##0.0;"▲ "#,##0.0</c:formatCode>
                <c:ptCount val="40"/>
                <c:pt idx="32">
                  <c:v>15.7</c:v>
                </c:pt>
              </c:numCache>
            </c:numRef>
          </c:yVal>
          <c:smooth val="0"/>
          <c:extLst>
            <c:ext xmlns:c16="http://schemas.microsoft.com/office/drawing/2014/chart" uri="{C3380CC4-5D6E-409C-BE32-E72D297353CC}">
              <c16:uniqueId val="{00000013-169F-498E-A15A-7F43D9918729}"/>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{384866EF-501B-4AEA-A85A-C8D327EC0242}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D7F-4B28-A791-56B5AA2480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{F593155F-4730-4AE6-8894-358ABC2D1EE2}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F-4B28-A791-56B5AA2480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{BE1F59FB-D013-49DD-8F54-9D4C6A0191A8}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F-4B28-A791-56B5AA2480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{493E4E24-F5BA-4733-8D8B-BA8F6600C2E7}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F-4B28-A791-56B5AA2480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{EA93EFE7-4302-400F-B868-6E35FEF187AE}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F-4B28-A791-56B5AA24809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{59E876E1-4EB8-4582-BFA8-1B84F8005178}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D7F-4B28-A791-56B5AA24809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{F8B71449-D5B3-4DF3-B8F1-48B5DBA8FC26}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D7F-4B28-A791-56B5AA24809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{BB7953AB-AF08-45E0-8FE5-367C21AB5798}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D7F-4B28-A791-56B5AA24809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{ACBD245A-FB2B-46D8-877D-133BC2973B73}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D7F-4B28-A791-56B5AA2480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10.4</c:v>
                </c:pt>
                <c:pt idx="16">
                  <c:v>10.8</c:v>
                </c:pt>
                <c:pt idx="24">
                  <c:v>12</c:v>
                </c:pt>
                <c:pt idx="32">
                  <c:v>13.5</c:v>
                </c:pt>
              </c:numCache>
            </c:numRef>
          </c:xVal>
          <c:yVal>
            <c:numRef>
              <c:f>公会計指標分析・財政指標組合せ分析表!$BP$73:$DC$73</c:f>
              <c:numCache>
                <c:formatCode>#,##0.0;"▲ "#,##0.0</c:formatCode>
                <c:ptCount val="40"/>
                <c:pt idx="0">
                  <c:v>86.7</c:v>
                </c:pt>
                <c:pt idx="8">
                  <c:v>87.9</c:v>
                </c:pt>
                <c:pt idx="16">
                  <c:v>84.7</c:v>
                </c:pt>
                <c:pt idx="24">
                  <c:v>74.3</c:v>
                </c:pt>
                <c:pt idx="32">
                  <c:v>76.599999999999994</c:v>
                </c:pt>
              </c:numCache>
            </c:numRef>
          </c:yVal>
          <c:smooth val="0"/>
          <c:extLst>
            <c:ext xmlns:c16="http://schemas.microsoft.com/office/drawing/2014/chart" uri="{C3380CC4-5D6E-409C-BE32-E72D297353CC}">
              <c16:uniqueId val="{00000009-AD7F-4B28-A791-56B5AA2480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63535005996957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{25B02955-D838-4802-95B0-6BFEB54C0489}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D7F-4B28-A791-56B5AA2480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{0B1A302F-62D2-4FC7-A9C2-6159472C207A}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F-4B28-A791-56B5AA2480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{DB37CE06-973B-4849-956B-00AE7654D81C}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F-4B28-A791-56B5AA2480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{5D161BEC-0D42-4294-8BAC-EC1BE167A108}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F-4B28-A791-56B5AA2480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{D9B2B1B3-5BFF-4DFB-AB36-15062568AEB4}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F-4B28-A791-56B5AA24809E}"/>
                </c:ext>
              </c:extLst>
            </c:dLbl>
            <c:dLbl>
              <c:idx val="8"/>
              <c:layout>
                <c:manualLayout>
                  <c:x val="0"/>
                  <c:y val="1.463535005996957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{721CBFE3-6A06-4CBF-B5D6-BED3A9FF0721}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D7F-4B28-A791-56B5AA24809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{D16830EF-856B-4A24-AEB3-0334961FAC9B}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D7F-4B28-A791-56B5AA24809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{16CCE294-FD88-4CD3-8AEF-EDD49AAE988C}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D7F-4B28-A791-56B5AA24809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{4D0CBEDE-277A-4B1A-996A-68F78B18EF72}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D7F-4B28-A791-56B5AA2480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D7F-4B28-A791-56B5AA24809E}"/>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6D10B7-33F4-45A2-A092-9CB31308313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B12E08E-E451-403A-AEBE-225CE148DA3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FDD7076-33C8-4149-A489-C5FAD6BEF05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90A41D9-ED37-4712-B271-6A4F2336F74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5C44796-61B6-4B8F-BB9D-622A2BC2493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07ABFB-2281-42C6-87C6-AAE8467A50B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DD03064-8D72-4591-917F-2501EF54997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C13DFA9-6E56-4F84-A061-0430762C11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F8B2254-E2E9-4D88-9542-C4A8E07E5EB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64C09E7-702A-4EAF-837E-40C6C1CA6B5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0CDA84D-FA46-42B1-86E8-C54754774C3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338692C-B021-4A95-973A-B42A82406F2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A1AFAEC-836C-4A13-A717-AC8801946D1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6F555EF-5D1A-4F1A-B39C-7301E1C6AD8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397588E-CC2A-423A-8DC9-DCD52A6735F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CB3537B-66B3-4970-AB9C-197B6CBADFD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9E63DB8-9A83-4432-B76C-DA240765A79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FBA1C28-AEE1-460B-B9F6-F0E6E41333B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6B11270-5A6F-455A-9B65-4E5FD1E9702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8AC490-9401-45D0-AD0A-6E340E26272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35F114C-9A26-448D-80F4-6BDF70783ED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3DD910E-5F89-4A4D-9288-09C97044940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B93F24-CD29-4ED1-9700-5DA9B0922B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DE7600E-1FC1-44BE-AD0A-4F2D26A32F7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9159A01-0FEF-45CD-9195-29238830939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265DB8F-C4B6-457E-B323-2055CDF45B1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3A7BA2E-2A6B-40BE-8E48-639CB210010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13DE0D2-9F32-4FB5-96D8-ADA3E3A15B8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142CF3B-31D5-4D62-9754-4D4890DA2C2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A6D5512-1B49-420D-93BA-20E9C606402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631521C-BC9D-4497-AC77-07C28D70689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621FA70-0627-4C79-81D6-1DDFB64F52F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3EBB7F-3190-40E2-845B-DFA12D81A3D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A28585B-941C-4330-988D-CAB87D65082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1F1715-EA89-4951-9883-90072C42DBA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3098075-EC55-409D-A6EF-29E6CE6BA23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E144144-4037-418E-A886-3F480488DC1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ADEFDBE-B3B8-46A1-BB8D-C2C98521B6B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5B7A49-79AE-419A-B74A-19A5ACEA382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FB23B15-7ED3-4231-8EAA-97105BB92E7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F9C2D0F-42A7-4C9C-8EAF-0485EA53520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AE6F6DD-43F9-42F3-9037-83DE3F2A075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40357AA-997E-4638-9DB0-8C2094EBFBE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AD21D1A-6AAE-45DC-BEEE-980E1890A00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0527B9-89DC-45FC-9CB4-685F708A075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02D91C8-CCEF-4FF0-9A40-E21F91FB39E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1D6B90F-6FB5-4F21-9566-289E8C95F51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単年度の指標としては、基準財政需要額の減等により、</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ヵ年平均では、近年ほぼ横ばいで推移しており、人口減少や全国平均を上回る高齢化率（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R5.1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％）により、依然として類似団体の平均を下回っている状況にある。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今後も引き続き「第二次輪島市総合計画」に基づき、主要事業の重点化による投資的経費の抑制や、市債権の適正な管理、市税の収納率向上に取り組み、財政の健全化を図る。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69B3535-77E9-4D69-AFDE-7D339D270C7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9BEA967-2534-4B46-ADFD-5F94BFD4C0B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15324FC9-F7BE-4A45-BB1D-B5ABDA50DC4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92DEC203-FA7D-40B1-9E38-C5ACB567DDEA}"/>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0CE381C-C564-4E9C-BB9A-98BFFAF4991D}"/>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6AB78D0-6282-4920-97F2-A38BE25A6837}"/>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8970ED6-2B14-4DED-A652-68CCC773700A}"/>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B3D126B8-EEEF-41C9-8672-4E18F5E78BB6}"/>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513E2056-879A-42A1-81EE-EA513123E438}"/>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535464A-4171-49DD-8487-B06F1E992E4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514C90AD-661F-432E-8402-A927854CBFA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414B9DB-F83F-4236-AC50-B0DA1DB674A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0D7E351-C600-489C-900B-9112851CEAD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8554CCD-90FA-46D1-8CD6-8A5F8BAD77C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44826D9B-41D9-4B86-B091-AB2F8D3F0792}"/>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7A30C57E-EDF9-4304-A225-54A9A9CE4933}"/>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1A469058-2A3A-4AC1-B585-9510C5B1F864}"/>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73AA8978-A878-4C58-B094-67C9CFD31095}"/>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92710</xdr:rowOff>
    </xdr:to>
    <xdr:cxnSp macro="">
      <xdr:nvCxnSpPr>
        <xdr:cNvPr id="67" name="直線コネクタ 66">
          <a:extLst>
            <a:ext uri="{FF2B5EF4-FFF2-40B4-BE49-F238E27FC236}">
              <a16:creationId xmlns:a16="http://schemas.microsoft.com/office/drawing/2014/main" id="{CE7164C6-23BB-435F-B29C-D2CF45356D6F}"/>
            </a:ext>
          </a:extLst>
        </xdr:cNvPr>
        <xdr:cNvCxnSpPr/>
      </xdr:nvCxnSpPr>
      <xdr:spPr>
        <a:xfrm flipV="1">
          <a:off x="4114800" y="7612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811B6B9D-53BC-4615-89A7-C926FEE6C492}"/>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9991AB9-2025-4DCD-87A3-123F99273624}"/>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AD2089F3-E442-4D2A-92F6-A704538C4DC3}"/>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7FC9F79-3436-48F3-8B54-AE9C1E734681}"/>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8E6989AB-2E7F-4A81-8BC2-A808DC6FE6D5}"/>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42DB091F-80DA-4721-BC2D-B29779F4C77D}"/>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9C0CD2E-DA04-45F1-B1E7-EC2D158A2EC8}"/>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C0D3DB88-07C8-425D-AA06-1D71CED5A0B6}"/>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99B8FDF4-4AAC-4893-B83D-5D27092229C5}"/>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2CF78304-F789-45ED-B683-E7C2F98AA58B}"/>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7C918385-E507-4394-9C05-00A02BEC7798}"/>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7FE4CE66-709C-4904-AC53-CEBD7A224E62}"/>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47063282-94D2-4D38-9C59-01114CD9AE19}"/>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FBDB7AE2-AD8A-4EAD-BC91-23BFCB32DFC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5B484DB-69E5-4FB6-984B-7AFD8BEF0AA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BF83551-A4F1-409C-91D9-6B0AD83706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A94B0F6-1050-4085-9356-5579BBEFB88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237D516-AB22-4647-A585-D2E9DB23992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A080E0DF-1A82-40D7-B294-EEC8822810D9}"/>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260B6B0B-3B57-4F11-8DD7-FCDA5562EC4A}"/>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8" name="楕円 87">
          <a:extLst>
            <a:ext uri="{FF2B5EF4-FFF2-40B4-BE49-F238E27FC236}">
              <a16:creationId xmlns:a16="http://schemas.microsoft.com/office/drawing/2014/main" id="{CE40FA1A-1114-4550-88E8-C9BD69AE7FED}"/>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89" name="テキスト ボックス 88">
          <a:extLst>
            <a:ext uri="{FF2B5EF4-FFF2-40B4-BE49-F238E27FC236}">
              <a16:creationId xmlns:a16="http://schemas.microsoft.com/office/drawing/2014/main" id="{19688738-A2D4-449F-82B8-72B120D2A845}"/>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3A7FF5B-6C1E-402B-A256-3E6CE9647E81}"/>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C3BB87E4-8811-4097-80C6-26B33BAD4D0B}"/>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7993EA56-B4C7-4A58-BEE6-03200A5FE2D4}"/>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BF00DFAB-9F20-4B92-88CA-3617429B0E91}"/>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602093E4-1A10-41E3-8437-458DE303C7DD}"/>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9E1E0347-6148-47DC-9E19-D43F74E29C3A}"/>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C857709-64DF-4B59-8379-C6FCDF2B4A5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CC6A1DC-D589-4265-BEAA-FE18321BCE4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1BA0D9BA-476B-4E44-A194-7F9316DE5CD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0034ABA-08C8-4FA2-869C-AE49BC46A86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646B001-50DA-4CFF-AB74-10B408269BD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97D1F62-06A3-4885-8AC7-F3F46B6A0D5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2E8BCCBD-8532-43BB-93C5-FD04ECFF8CC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F68304CD-69DD-4C62-964F-A88D20970AB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2DBDBC43-CF2F-4C63-96E8-903CA67AE3F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271C302-38B0-4142-A844-FCB518574A8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508DE225-C137-4A5B-9849-7EF3FFD781F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C4C4F28-D98C-44A9-9EB1-FAE4D9092B0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E585CDF-9F94-446B-BE9C-094D4A8CFD9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地方税や地方譲与税がわずかに増額したものの地方交付税や繰越金の減少により経常一般財源等の総額が大きく減少したことに加え、人件費の増加による経常経費充当額の増加により、経常収支比率が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ポイント増と悪化した。</a:t>
          </a:r>
        </a:p>
        <a:p>
          <a:r>
            <a:rPr kumimoji="1" lang="ja-JP" altLang="en-US" sz="1300">
              <a:latin typeface="ＭＳ Ｐゴシック" panose="020B0600070205080204" pitchFamily="50" charset="-128"/>
              <a:ea typeface="ＭＳ Ｐゴシック" panose="020B0600070205080204" pitchFamily="50" charset="-128"/>
            </a:rPr>
            <a:t>　自立した財政運営を行えるよう、今まで以上に事務事業の見直しを強化するとともに、公共施設等の統廃合を積極的に進め、経常経費の削減に努める。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234BED79-2CD4-473E-AB45-69A4F6FE165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EDB34D1E-C778-4B5D-A6FD-075230F14CA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E5F16B8-6423-4C17-A648-9E980AE235D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91115EFC-E5E3-4ED6-BFDB-F131F6F4FDC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D658D2C-6453-46E8-A38B-2E32E1E7B67B}"/>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4770B339-F184-4372-B728-41D7CA74C1C9}"/>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DF049DA6-B521-47F0-B042-A9DE77F5BC7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C131C860-F378-4513-B7A0-9CD30219126C}"/>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89F75A48-BCB9-4958-AE21-E5019F6BCBCD}"/>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BFB6578-1534-494D-8BC3-1C3E29265B4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2FBE6BA1-D4FD-46B7-90E4-126A8278D9A9}"/>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742B37D-9212-493A-8354-2E3A1C8663FC}"/>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B928CD9B-2A3C-4A1A-AF9A-88C665139F18}"/>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38AAF6AF-7590-4A43-AE94-EE4E70A549FC}"/>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BACDAD24-9EC5-4125-9C94-2AEBA9816A68}"/>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6AEB8BF-81F9-4083-B4E1-A8CD843FFCC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B2A7864-2955-451E-BEA3-CE77D3D5F3F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847B9F1-60F2-4703-9BC9-9FD3B632288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211C7340-C778-48DC-8351-6CD243D29225}"/>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6202B3FE-8DA9-4725-BA79-3CE5D5AF93E3}"/>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592ECD06-AD5F-413D-8EFE-D22F3AC7488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E111731C-E19D-4834-8857-D77677B6043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E5FDB026-312C-48BB-92F5-1469D273135E}"/>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61</xdr:row>
      <xdr:rowOff>46990</xdr:rowOff>
    </xdr:to>
    <xdr:cxnSp macro="">
      <xdr:nvCxnSpPr>
        <xdr:cNvPr id="132" name="直線コネクタ 131">
          <a:extLst>
            <a:ext uri="{FF2B5EF4-FFF2-40B4-BE49-F238E27FC236}">
              <a16:creationId xmlns:a16="http://schemas.microsoft.com/office/drawing/2014/main" id="{0D5695E5-F630-4F92-8D10-D41EC710AD9A}"/>
            </a:ext>
          </a:extLst>
        </xdr:cNvPr>
        <xdr:cNvCxnSpPr/>
      </xdr:nvCxnSpPr>
      <xdr:spPr>
        <a:xfrm>
          <a:off x="4114800" y="10415815"/>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F57AE959-FA99-42FD-9E24-6DB74F9CE05A}"/>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309FC60-473C-44EC-B868-329444FE2D16}"/>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60</xdr:row>
      <xdr:rowOff>156391</xdr:rowOff>
    </xdr:to>
    <xdr:cxnSp macro="">
      <xdr:nvCxnSpPr>
        <xdr:cNvPr id="135" name="直線コネクタ 134">
          <a:extLst>
            <a:ext uri="{FF2B5EF4-FFF2-40B4-BE49-F238E27FC236}">
              <a16:creationId xmlns:a16="http://schemas.microsoft.com/office/drawing/2014/main" id="{171818D6-6ABC-4264-ABBA-B59CB08C4F2D}"/>
            </a:ext>
          </a:extLst>
        </xdr:cNvPr>
        <xdr:cNvCxnSpPr/>
      </xdr:nvCxnSpPr>
      <xdr:spPr>
        <a:xfrm flipV="1">
          <a:off x="3225800" y="104158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5ECC1397-1493-4181-A00F-A5FF9DA1BAC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DF05946C-A32A-4A1C-8725-DA1644F67609}"/>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33201</xdr:rowOff>
    </xdr:to>
    <xdr:cxnSp macro="">
      <xdr:nvCxnSpPr>
        <xdr:cNvPr id="138" name="直線コネクタ 137">
          <a:extLst>
            <a:ext uri="{FF2B5EF4-FFF2-40B4-BE49-F238E27FC236}">
              <a16:creationId xmlns:a16="http://schemas.microsoft.com/office/drawing/2014/main" id="{FAACDF4D-B99F-4E96-9719-FF161632D544}"/>
            </a:ext>
          </a:extLst>
        </xdr:cNvPr>
        <xdr:cNvCxnSpPr/>
      </xdr:nvCxnSpPr>
      <xdr:spPr>
        <a:xfrm flipV="1">
          <a:off x="2336800" y="104433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4B894327-4B14-4C28-987B-F2ACA87B7E6B}"/>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9F8B6D23-6A64-4701-A041-7631C6020775}"/>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33201</xdr:rowOff>
    </xdr:from>
    <xdr:to>
      <xdr:col>11</xdr:col>
      <xdr:colOff>31750</xdr:colOff>
      <xdr:row>61</xdr:row>
      <xdr:rowOff>53884</xdr:rowOff>
    </xdr:to>
    <xdr:cxnSp macro="">
      <xdr:nvCxnSpPr>
        <xdr:cNvPr id="141" name="直線コネクタ 140">
          <a:extLst>
            <a:ext uri="{FF2B5EF4-FFF2-40B4-BE49-F238E27FC236}">
              <a16:creationId xmlns:a16="http://schemas.microsoft.com/office/drawing/2014/main" id="{1C0AAA89-5FD7-4DD8-88B5-EAD406BA61E4}"/>
            </a:ext>
          </a:extLst>
        </xdr:cNvPr>
        <xdr:cNvCxnSpPr/>
      </xdr:nvCxnSpPr>
      <xdr:spPr>
        <a:xfrm flipV="1">
          <a:off x="1447800" y="104916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5FEC61B8-20F3-4878-BC08-9604D8684052}"/>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96DB4FC1-A5C6-4C19-A979-8247675EF583}"/>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F3A0276-F130-4D94-9A3A-660AA110E071}"/>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732AF30A-5FFB-4F93-9A00-1CD150955679}"/>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784613-2F4D-4FE0-94C2-B83322833F3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A1EA05-1A1C-4B0F-987D-D27B56D8FBA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008D426-A496-4539-BB3B-959A7294D21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C8083D-8642-4EED-A93C-6DCB9972901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C733ED3-0D5A-40B9-A85B-2177DE750E7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90E32A45-F598-40ED-8F14-67FC0D2E1428}"/>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2" name="財政構造の弾力性該当値テキスト">
          <a:extLst>
            <a:ext uri="{FF2B5EF4-FFF2-40B4-BE49-F238E27FC236}">
              <a16:creationId xmlns:a16="http://schemas.microsoft.com/office/drawing/2014/main" id="{477412F7-7440-4C66-8152-BC448CAD5414}"/>
            </a:ext>
          </a:extLst>
        </xdr:cNvPr>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a:extLst>
            <a:ext uri="{FF2B5EF4-FFF2-40B4-BE49-F238E27FC236}">
              <a16:creationId xmlns:a16="http://schemas.microsoft.com/office/drawing/2014/main" id="{57418F2A-B955-41F0-A468-D51E0C385EDD}"/>
            </a:ext>
          </a:extLst>
        </xdr:cNvPr>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4" name="テキスト ボックス 153">
          <a:extLst>
            <a:ext uri="{FF2B5EF4-FFF2-40B4-BE49-F238E27FC236}">
              <a16:creationId xmlns:a16="http://schemas.microsoft.com/office/drawing/2014/main" id="{9BC6290E-D55D-4EFD-A92A-03D2BD1D3F55}"/>
            </a:ext>
          </a:extLst>
        </xdr:cNvPr>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5" name="楕円 154">
          <a:extLst>
            <a:ext uri="{FF2B5EF4-FFF2-40B4-BE49-F238E27FC236}">
              <a16:creationId xmlns:a16="http://schemas.microsoft.com/office/drawing/2014/main" id="{A7E722C8-F25C-417D-AD8B-132960C7D717}"/>
            </a:ext>
          </a:extLst>
        </xdr:cNvPr>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6" name="テキスト ボックス 155">
          <a:extLst>
            <a:ext uri="{FF2B5EF4-FFF2-40B4-BE49-F238E27FC236}">
              <a16:creationId xmlns:a16="http://schemas.microsoft.com/office/drawing/2014/main" id="{2155E3A1-BA6E-4CDA-98FE-4B1B236F68F6}"/>
            </a:ext>
          </a:extLst>
        </xdr:cNvPr>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153851</xdr:rowOff>
    </xdr:from>
    <xdr:to>
      <xdr:col>11</xdr:col>
      <xdr:colOff>82550</xdr:colOff>
      <xdr:row>61</xdr:row>
      <xdr:rowOff>84001</xdr:rowOff>
    </xdr:to>
    <xdr:sp macro="" textlink="">
      <xdr:nvSpPr>
        <xdr:cNvPr id="157" name="楕円 156">
          <a:extLst>
            <a:ext uri="{FF2B5EF4-FFF2-40B4-BE49-F238E27FC236}">
              <a16:creationId xmlns:a16="http://schemas.microsoft.com/office/drawing/2014/main" id="{F322F73F-40C7-4614-B413-00566A9ABAD7}"/>
            </a:ext>
          </a:extLst>
        </xdr:cNvPr>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68778</xdr:rowOff>
    </xdr:from>
    <xdr:ext cx="762000" cy="259045"/>
    <xdr:sp macro="" textlink="">
      <xdr:nvSpPr>
        <xdr:cNvPr id="158" name="テキスト ボックス 157">
          <a:extLst>
            <a:ext uri="{FF2B5EF4-FFF2-40B4-BE49-F238E27FC236}">
              <a16:creationId xmlns:a16="http://schemas.microsoft.com/office/drawing/2014/main" id="{749CECBB-8547-4653-8FED-055A1EE20EF8}"/>
            </a:ext>
          </a:extLst>
        </xdr:cNvPr>
        <xdr:cNvSpPr txBox="1"/>
      </xdr:nvSpPr>
      <xdr:spPr>
        <a:xfrm>
          <a:off x="1955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59" name="楕円 158">
          <a:extLst>
            <a:ext uri="{FF2B5EF4-FFF2-40B4-BE49-F238E27FC236}">
              <a16:creationId xmlns:a16="http://schemas.microsoft.com/office/drawing/2014/main" id="{6C90E0E2-A1D3-4934-9905-B1CEE1DE129F}"/>
            </a:ext>
          </a:extLst>
        </xdr:cNvPr>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89461</xdr:rowOff>
    </xdr:from>
    <xdr:ext cx="762000" cy="259045"/>
    <xdr:sp macro="" textlink="">
      <xdr:nvSpPr>
        <xdr:cNvPr id="160" name="テキスト ボックス 159">
          <a:extLst>
            <a:ext uri="{FF2B5EF4-FFF2-40B4-BE49-F238E27FC236}">
              <a16:creationId xmlns:a16="http://schemas.microsoft.com/office/drawing/2014/main" id="{F72E4AB3-0044-41A1-9E36-7E34F33A0586}"/>
            </a:ext>
          </a:extLst>
        </xdr:cNvPr>
        <xdr:cNvSpPr txBox="1"/>
      </xdr:nvSpPr>
      <xdr:spPr>
        <a:xfrm>
          <a:off x="1066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A05DF80-B4FC-42D3-9D48-AB630314548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87DBE94-DEDC-46A4-81F3-78F77BD75BB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3DCC580-4E77-461A-8784-D2BCE9DD1A0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DB85AFE-3475-40E2-8B0E-4EAFFD45F76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8D1B5DE-7215-4ADF-9CF2-6CBB3DF981B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6F4AC8-C709-4F5D-B894-05D9A839C3A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BFB8B1F-5967-4524-90D4-F7073F4DD2C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8CBF55B-38BF-408F-9913-9FB45C161D7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C9F7F70-38CC-436A-AE26-76831D5F741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50AC866-E82B-4047-8D75-68EB4790A6A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400DFC12-4932-45A8-B2D4-837965E7070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9F3B7D-5C57-477A-A292-6EC5D4970A7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D0793F2-EBB1-498D-A521-D5B1B4F14DA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人件費は、普通建設事業（単独分）の事業費支弁振替額の減少により前年度と比べ増加し、物件費についても中学校給食費無償化による賄材料費の増加等により前年度と比べ増加した。</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今後も引き続き事務事業の見直しを図るとともに、市内にある類似施設や遊休施設の在り方を検討し、経常経費の削減に努める。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126273C-F630-4351-B32A-D0F4661D925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56B960F-DE7F-4322-B59E-6C5561EDB78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FEAA058-989D-4228-B6D1-90323DCBDCE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A658681-C149-4DEC-9AC1-9CB76AA68B0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C0B133C-17AD-4276-8CA3-CF8C8F2C7C3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9CC1D4F-28E8-46EC-A423-B6EC6AC6A25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D22B349-F8E9-45B5-B435-E9B98E66302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FAE74AD-8301-441C-9ADE-779C30443C2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67D852B-3659-4045-8CD8-46BD2CE394B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0AFB84E-3175-4E0B-8ED1-11F49DBD2AC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8E0A87E-AF89-4E82-AE9B-545EE3DDF21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C5EB0EC9-0B69-4FDF-A495-BA3B5EFB44F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4ED3E1FA-7377-484C-8E1D-D0937E13F2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4D2E565-0F22-42EE-AFD4-E88FB01114F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AC7B45E-63AD-4E26-8D97-370D2862028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DF1DB53-B212-4B3D-BC8B-FFBCD43BDD0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C31A11FF-FAA1-440B-AE6D-AD35732706F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ACCE03A-9B73-4490-8D8F-4213A29C33E4}"/>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4C83D58B-0064-4712-B759-8DB83FC6E69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F6229DB3-AA01-4639-941E-E1DD7CAFF769}"/>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25D18B5E-D3BC-4CD9-96C4-96EF6D13547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A1040C69-B18C-45B2-BF25-3C988D09F6D2}"/>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100000</xdr:rowOff>
    </xdr:from>
    <xdr:to>
      <xdr:col>23</xdr:col>
      <xdr:colOff>133350</xdr:colOff>
      <xdr:row>82</xdr:row>
      <xdr:rowOff>101398</xdr:rowOff>
    </xdr:to>
    <xdr:cxnSp macro="">
      <xdr:nvCxnSpPr>
        <xdr:cNvPr id="196" name="直線コネクタ 195">
          <a:extLst>
            <a:ext uri="{FF2B5EF4-FFF2-40B4-BE49-F238E27FC236}">
              <a16:creationId xmlns:a16="http://schemas.microsoft.com/office/drawing/2014/main" id="{6E6831FD-51CB-4A39-951C-BE6861BDF3C8}"/>
            </a:ext>
          </a:extLst>
        </xdr:cNvPr>
        <xdr:cNvCxnSpPr/>
      </xdr:nvCxnSpPr>
      <xdr:spPr>
        <a:xfrm>
          <a:off x="4114800" y="14158900"/>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7394C1F9-A6A0-4182-BEC0-A62544DB6441}"/>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35647C10-4EAF-49EA-B5B5-B75B990245D5}"/>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72851</xdr:rowOff>
    </xdr:from>
    <xdr:to>
      <xdr:col>19</xdr:col>
      <xdr:colOff>133350</xdr:colOff>
      <xdr:row>82</xdr:row>
      <xdr:rowOff>100000</xdr:rowOff>
    </xdr:to>
    <xdr:cxnSp macro="">
      <xdr:nvCxnSpPr>
        <xdr:cNvPr id="199" name="直線コネクタ 198">
          <a:extLst>
            <a:ext uri="{FF2B5EF4-FFF2-40B4-BE49-F238E27FC236}">
              <a16:creationId xmlns:a16="http://schemas.microsoft.com/office/drawing/2014/main" id="{61D04DB2-F60A-4E44-AF0D-D75FE0E6F225}"/>
            </a:ext>
          </a:extLst>
        </xdr:cNvPr>
        <xdr:cNvCxnSpPr/>
      </xdr:nvCxnSpPr>
      <xdr:spPr>
        <a:xfrm>
          <a:off x="3225800" y="14131751"/>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AED58441-4FD6-41C9-9EA6-9952D1114504}"/>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9BE17CA9-6AC8-4636-BA58-C00763703674}"/>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25812</xdr:rowOff>
    </xdr:from>
    <xdr:to>
      <xdr:col>15</xdr:col>
      <xdr:colOff>82550</xdr:colOff>
      <xdr:row>82</xdr:row>
      <xdr:rowOff>72851</xdr:rowOff>
    </xdr:to>
    <xdr:cxnSp macro="">
      <xdr:nvCxnSpPr>
        <xdr:cNvPr id="202" name="直線コネクタ 201">
          <a:extLst>
            <a:ext uri="{FF2B5EF4-FFF2-40B4-BE49-F238E27FC236}">
              <a16:creationId xmlns:a16="http://schemas.microsoft.com/office/drawing/2014/main" id="{24671645-931E-4B42-8E5C-3A4C0FAFC446}"/>
            </a:ext>
          </a:extLst>
        </xdr:cNvPr>
        <xdr:cNvCxnSpPr/>
      </xdr:nvCxnSpPr>
      <xdr:spPr>
        <a:xfrm>
          <a:off x="2336800" y="14084712"/>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EC3DD6F-5181-4CA5-A762-78170D36367E}"/>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8B2329F5-4887-4923-947C-988892D59793}"/>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24057</xdr:rowOff>
    </xdr:from>
    <xdr:to>
      <xdr:col>11</xdr:col>
      <xdr:colOff>31750</xdr:colOff>
      <xdr:row>82</xdr:row>
      <xdr:rowOff>25812</xdr:rowOff>
    </xdr:to>
    <xdr:cxnSp macro="">
      <xdr:nvCxnSpPr>
        <xdr:cNvPr id="205" name="直線コネクタ 204">
          <a:extLst>
            <a:ext uri="{FF2B5EF4-FFF2-40B4-BE49-F238E27FC236}">
              <a16:creationId xmlns:a16="http://schemas.microsoft.com/office/drawing/2014/main" id="{FB5392C4-4C73-40E4-90E2-9FAC188F065F}"/>
            </a:ext>
          </a:extLst>
        </xdr:cNvPr>
        <xdr:cNvCxnSpPr/>
      </xdr:nvCxnSpPr>
      <xdr:spPr>
        <a:xfrm>
          <a:off x="1447800" y="14082957"/>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D4335D7-B830-48EB-BDEC-5B3F2722BC97}"/>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4EF21D08-22EC-4A78-A800-4D41DC486B55}"/>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17379415-F5E2-4D0F-B482-CEFECC8BB7C1}"/>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957FBD7B-7D79-41F9-A24C-AC37594D0F81}"/>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7088E84-3FB7-46B7-BFCE-446BE75C8C5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E69DA3A-491A-44B4-9F82-686A942C743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0D85B02-B806-48A1-A368-3E5724F11B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8B35C20-FD13-412E-8548-CE83D775B6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942F42B-A9D2-4ADA-804D-8A86D114D25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50598</xdr:rowOff>
    </xdr:from>
    <xdr:to>
      <xdr:col>23</xdr:col>
      <xdr:colOff>184150</xdr:colOff>
      <xdr:row>82</xdr:row>
      <xdr:rowOff>152198</xdr:rowOff>
    </xdr:to>
    <xdr:sp macro="" textlink="">
      <xdr:nvSpPr>
        <xdr:cNvPr id="215" name="楕円 214">
          <a:extLst>
            <a:ext uri="{FF2B5EF4-FFF2-40B4-BE49-F238E27FC236}">
              <a16:creationId xmlns:a16="http://schemas.microsoft.com/office/drawing/2014/main" id="{353CCCB0-9E37-473E-97DB-4E1CC174F79C}"/>
            </a:ext>
          </a:extLst>
        </xdr:cNvPr>
        <xdr:cNvSpPr/>
      </xdr:nvSpPr>
      <xdr:spPr>
        <a:xfrm>
          <a:off x="4902200" y="141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22675</xdr:rowOff>
    </xdr:from>
    <xdr:ext cx="762000" cy="259045"/>
    <xdr:sp macro="" textlink="">
      <xdr:nvSpPr>
        <xdr:cNvPr id="216" name="人件費・物件費等の状況該当値テキスト">
          <a:extLst>
            <a:ext uri="{FF2B5EF4-FFF2-40B4-BE49-F238E27FC236}">
              <a16:creationId xmlns:a16="http://schemas.microsoft.com/office/drawing/2014/main" id="{8F3D291F-B10C-4A94-874B-D29B8C3F9CB0}"/>
            </a:ext>
          </a:extLst>
        </xdr:cNvPr>
        <xdr:cNvSpPr txBox="1"/>
      </xdr:nvSpPr>
      <xdr:spPr>
        <a:xfrm>
          <a:off x="5041900" y="140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49200</xdr:rowOff>
    </xdr:from>
    <xdr:to>
      <xdr:col>19</xdr:col>
      <xdr:colOff>184150</xdr:colOff>
      <xdr:row>82</xdr:row>
      <xdr:rowOff>150800</xdr:rowOff>
    </xdr:to>
    <xdr:sp macro="" textlink="">
      <xdr:nvSpPr>
        <xdr:cNvPr id="217" name="楕円 216">
          <a:extLst>
            <a:ext uri="{FF2B5EF4-FFF2-40B4-BE49-F238E27FC236}">
              <a16:creationId xmlns:a16="http://schemas.microsoft.com/office/drawing/2014/main" id="{8AFB3EF0-6104-44B5-B1BD-EC0EE61BAB45}"/>
            </a:ext>
          </a:extLst>
        </xdr:cNvPr>
        <xdr:cNvSpPr/>
      </xdr:nvSpPr>
      <xdr:spPr>
        <a:xfrm>
          <a:off x="4064000" y="141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135577</xdr:rowOff>
    </xdr:from>
    <xdr:ext cx="736600" cy="259045"/>
    <xdr:sp macro="" textlink="">
      <xdr:nvSpPr>
        <xdr:cNvPr id="218" name="テキスト ボックス 217">
          <a:extLst>
            <a:ext uri="{FF2B5EF4-FFF2-40B4-BE49-F238E27FC236}">
              <a16:creationId xmlns:a16="http://schemas.microsoft.com/office/drawing/2014/main" id="{D914C2D8-A113-4C87-AD5E-F309FFAA2B4E}"/>
            </a:ext>
          </a:extLst>
        </xdr:cNvPr>
        <xdr:cNvSpPr txBox="1"/>
      </xdr:nvSpPr>
      <xdr:spPr>
        <a:xfrm>
          <a:off x="3733800" y="1419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22051</xdr:rowOff>
    </xdr:from>
    <xdr:to>
      <xdr:col>15</xdr:col>
      <xdr:colOff>133350</xdr:colOff>
      <xdr:row>82</xdr:row>
      <xdr:rowOff>123651</xdr:rowOff>
    </xdr:to>
    <xdr:sp macro="" textlink="">
      <xdr:nvSpPr>
        <xdr:cNvPr id="219" name="楕円 218">
          <a:extLst>
            <a:ext uri="{FF2B5EF4-FFF2-40B4-BE49-F238E27FC236}">
              <a16:creationId xmlns:a16="http://schemas.microsoft.com/office/drawing/2014/main" id="{628922BF-C7A1-41D6-8319-A3B09F088112}"/>
            </a:ext>
          </a:extLst>
        </xdr:cNvPr>
        <xdr:cNvSpPr/>
      </xdr:nvSpPr>
      <xdr:spPr>
        <a:xfrm>
          <a:off x="3175000" y="140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108428</xdr:rowOff>
    </xdr:from>
    <xdr:ext cx="762000" cy="259045"/>
    <xdr:sp macro="" textlink="">
      <xdr:nvSpPr>
        <xdr:cNvPr id="220" name="テキスト ボックス 219">
          <a:extLst>
            <a:ext uri="{FF2B5EF4-FFF2-40B4-BE49-F238E27FC236}">
              <a16:creationId xmlns:a16="http://schemas.microsoft.com/office/drawing/2014/main" id="{3EFBF24B-54DF-4434-870E-C305B8197979}"/>
            </a:ext>
          </a:extLst>
        </xdr:cNvPr>
        <xdr:cNvSpPr txBox="1"/>
      </xdr:nvSpPr>
      <xdr:spPr>
        <a:xfrm>
          <a:off x="2844800" y="141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146462</xdr:rowOff>
    </xdr:from>
    <xdr:to>
      <xdr:col>11</xdr:col>
      <xdr:colOff>82550</xdr:colOff>
      <xdr:row>82</xdr:row>
      <xdr:rowOff>76612</xdr:rowOff>
    </xdr:to>
    <xdr:sp macro="" textlink="">
      <xdr:nvSpPr>
        <xdr:cNvPr id="221" name="楕円 220">
          <a:extLst>
            <a:ext uri="{FF2B5EF4-FFF2-40B4-BE49-F238E27FC236}">
              <a16:creationId xmlns:a16="http://schemas.microsoft.com/office/drawing/2014/main" id="{A4549309-A97D-4527-8124-BAFB2E0F97CB}"/>
            </a:ext>
          </a:extLst>
        </xdr:cNvPr>
        <xdr:cNvSpPr/>
      </xdr:nvSpPr>
      <xdr:spPr>
        <a:xfrm>
          <a:off x="2286000" y="140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61389</xdr:rowOff>
    </xdr:from>
    <xdr:ext cx="762000" cy="259045"/>
    <xdr:sp macro="" textlink="">
      <xdr:nvSpPr>
        <xdr:cNvPr id="222" name="テキスト ボックス 221">
          <a:extLst>
            <a:ext uri="{FF2B5EF4-FFF2-40B4-BE49-F238E27FC236}">
              <a16:creationId xmlns:a16="http://schemas.microsoft.com/office/drawing/2014/main" id="{40F6A2B3-E80A-4C4B-8AA5-A1ACC3165DD6}"/>
            </a:ext>
          </a:extLst>
        </xdr:cNvPr>
        <xdr:cNvSpPr txBox="1"/>
      </xdr:nvSpPr>
      <xdr:spPr>
        <a:xfrm>
          <a:off x="1955800" y="1412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144707</xdr:rowOff>
    </xdr:from>
    <xdr:to>
      <xdr:col>7</xdr:col>
      <xdr:colOff>31750</xdr:colOff>
      <xdr:row>82</xdr:row>
      <xdr:rowOff>74857</xdr:rowOff>
    </xdr:to>
    <xdr:sp macro="" textlink="">
      <xdr:nvSpPr>
        <xdr:cNvPr id="223" name="楕円 222">
          <a:extLst>
            <a:ext uri="{FF2B5EF4-FFF2-40B4-BE49-F238E27FC236}">
              <a16:creationId xmlns:a16="http://schemas.microsoft.com/office/drawing/2014/main" id="{99FEA801-CCF0-4497-9760-314F803DECD9}"/>
            </a:ext>
          </a:extLst>
        </xdr:cNvPr>
        <xdr:cNvSpPr/>
      </xdr:nvSpPr>
      <xdr:spPr>
        <a:xfrm>
          <a:off x="1397000" y="140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59634</xdr:rowOff>
    </xdr:from>
    <xdr:ext cx="762000" cy="259045"/>
    <xdr:sp macro="" textlink="">
      <xdr:nvSpPr>
        <xdr:cNvPr id="224" name="テキスト ボックス 223">
          <a:extLst>
            <a:ext uri="{FF2B5EF4-FFF2-40B4-BE49-F238E27FC236}">
              <a16:creationId xmlns:a16="http://schemas.microsoft.com/office/drawing/2014/main" id="{577DEEA9-B369-4501-9FDD-1E8F7D35022C}"/>
            </a:ext>
          </a:extLst>
        </xdr:cNvPr>
        <xdr:cNvSpPr txBox="1"/>
      </xdr:nvSpPr>
      <xdr:spPr>
        <a:xfrm>
          <a:off x="1066800" y="141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62D84EA4-0A6F-418A-9E4C-9D322AE87EB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DCD97F9F-1EBE-445D-8924-3DF0BED26D7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5C056526-8D77-4666-A720-2DD8EC46275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22A8AB49-9E9D-49AA-80C5-8C7BA3A4056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1E0FDCF-0725-46C0-A109-0F131C9A782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A0BABBA1-FE76-43A9-BC55-57E480D14DA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5D6AA35-474F-4AC9-8954-6D4BEBEF3E4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E3420592-0026-44EA-9B37-908B963C0DD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5F5988F-0EF4-42D3-92BA-BD7F6D308E0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4AD9CB65-3B97-4FB3-AAE2-71E85763A7C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2495ACE2-7960-4869-9A44-58835C7B972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7473F517-E5D4-490E-8A56-A63C2C1D589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2B5AFC18-DE4D-4D7B-95D3-5A2DB6BF513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類似団体平均とほぼ同程度の水準にある。</a:t>
          </a:r>
        </a:p>
        <a:p>
          <a:r>
            <a:rPr kumimoji="1" lang="ja-JP" altLang="en-US" sz="1300">
              <a:latin typeface="ＭＳ Ｐゴシック" panose="020B0600070205080204" pitchFamily="50" charset="-128"/>
              <a:ea typeface="ＭＳ Ｐゴシック" panose="020B0600070205080204" pitchFamily="50" charset="-128"/>
            </a:rPr>
            <a:t>　今後も国や地域経済の実情に応じて給与の適正化を図る。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96CD0F41-8A78-41E3-8487-2A60D3935F2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8E2510D-798F-4077-AA00-B9208C84B59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CF8327C-7C8C-47E8-B3E0-354E87BDC05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4217BBB1-AFC5-4CAA-89AC-7E2DA33E95A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21A0EDC-0D21-4306-BFA6-D848DA68B78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CC954923-63F5-4988-A6C3-A7A7B96DBC7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A62D8E6-FEEA-4D4C-935D-B31C715243D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8D6671F2-3163-42A7-8337-D6F43DD8A5E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9C64844E-BDCA-44B6-8EBE-49845179C90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6BAAB6C3-388E-48FC-B030-E60AD2A6B41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351BBFA-91CB-47D9-B570-B7D478EAA3B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61CA409D-D1AC-4EF4-9A6E-84379F7D86B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802F799-B3AE-4854-B7EB-78142C8ADF2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2EB214A-E9C9-4B05-A790-2533B8BAC51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1C11D30-0C50-4AED-8D06-F79211A8D9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5137CF7A-7EBE-4DF1-B0D4-CABC980CB488}"/>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925BABF1-1D58-40C1-83E7-37B77059D60F}"/>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785F18DC-618E-4A2B-BCFC-91D8F634863E}"/>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E875547D-D8E7-4D75-95B6-39617FEBE87B}"/>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6F2CFB9B-3F00-4E2B-B72C-65B1119801F3}"/>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831CD350-CD80-4A58-9C8A-34D13FF06C51}"/>
            </a:ext>
          </a:extLst>
        </xdr:cNvPr>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DB3F9825-4CEC-43D1-AE66-0ED8B57ABB76}"/>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472549DF-270A-40A1-B01F-47384EE1710E}"/>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BF23C8D1-77C6-4258-A111-9EA58D209508}"/>
            </a:ext>
          </a:extLst>
        </xdr:cNvPr>
        <xdr:cNvCxnSpPr/>
      </xdr:nvCxnSpPr>
      <xdr:spPr>
        <a:xfrm flipV="1">
          <a:off x="15290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5D943179-8E85-4E59-8B95-3C5BFCC13DBC}"/>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2A6B85F8-E7DC-4CF1-9737-3771FE4C584D}"/>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679EA373-3771-4B95-B7DA-26F54768F3ED}"/>
            </a:ext>
          </a:extLst>
        </xdr:cNvPr>
        <xdr:cNvCxnSpPr/>
      </xdr:nvCxnSpPr>
      <xdr:spPr>
        <a:xfrm>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A90EADEE-E21D-4A19-9749-24357BB08121}"/>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95AE60B1-3FAD-4551-9CB3-609D2C7F8A13}"/>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53E1A71D-9FA0-4B75-A3E1-44720203B75F}"/>
            </a:ext>
          </a:extLst>
        </xdr:cNvPr>
        <xdr:cNvCxnSpPr/>
      </xdr:nvCxnSpPr>
      <xdr:spPr>
        <a:xfrm flipV="1">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21B84914-A1B7-4EEC-8DB2-A166A4F03706}"/>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4C2EC474-65C4-4DDC-A0DB-021ED936B09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A3E1F867-CBD2-46BB-BF23-668E4277D6C6}"/>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5B79E1C-C677-4C1F-A51F-DDA90B86908F}"/>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3589EBE-D80F-40F9-8A6C-F840E800989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3D8FC00-E555-4DD2-B723-DB63CA41F74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AC63196-6F34-4F7E-A617-E81A29C9F50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A1D2D7D-38E4-4C26-AFE8-645E0C79FFC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9944ABA-3053-496C-A9DF-087B5DDB945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AF2F4A4A-3C51-4FBC-B93D-211BC467890E}"/>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7A8F80C1-87ED-4BE0-880C-28D0CAE59BAF}"/>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EC1FA00-096B-4084-BA3D-E1692ECB7296}"/>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AEAA34BA-1FE6-4A07-9457-1C962951A054}"/>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a:extLst>
            <a:ext uri="{FF2B5EF4-FFF2-40B4-BE49-F238E27FC236}">
              <a16:creationId xmlns:a16="http://schemas.microsoft.com/office/drawing/2014/main" id="{1A929ADC-4421-4AEC-8D00-79216FA177C3}"/>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26E041EF-AA3C-4BFC-82F6-92E1BB42DAAA}"/>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a:extLst>
            <a:ext uri="{FF2B5EF4-FFF2-40B4-BE49-F238E27FC236}">
              <a16:creationId xmlns:a16="http://schemas.microsoft.com/office/drawing/2014/main" id="{CB91A266-58DC-4305-8E05-CC8D1E20EA9C}"/>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7E81A804-542C-4FE5-AC9C-C2F449E0ABC6}"/>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386E7A05-A8A9-4848-85BD-36AF26B98E16}"/>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A70EBA3C-9BE0-472F-9683-D8B2A0AD0C37}"/>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725EDC4-B398-4CCB-94A8-CADB9BF3774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2FE7C949-83D0-421D-BB07-8CFE0449B07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8F761FF-F376-4E2F-9F86-026126604F5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5651F99-BB15-4F4C-8114-7450C70CD9E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3F69E90-12C5-4AD0-AC8A-A6DAE596B71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C981DD16-03EA-47E1-A596-3786EBA5664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DEE787D-8CAE-4D30-A4A7-A0AFEC95139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5BC4428-A1EA-46FD-BA82-A1A977D622C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13F1741-C02F-4A2C-9819-BA838B51925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9C9E475-C584-47D5-A440-FA6677B0953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C4CC3A1-E721-4DE8-83F2-A1278422BE5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D7129FA-D108-42B4-B8CF-7A34DCD43F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046B2C2-B34B-4297-A59D-80FCD899ECE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比から微減したが、分母となる住基人口が減少しており、依然として類似団体平均を上回っているため、適切な人員配置に努めるとともに、可能な業務については積極的に民間活力を導入するなど組織の見直し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D7AD1CD-6848-4369-9B6C-21589FD780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DDBD058-4413-4DE3-B8CF-9C1C5525C2B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3906944-B24B-4057-AE4F-CF79D52F7A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68EBFD81-403F-4698-9CF7-A63571FF535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88FCD98-76EB-4C40-8E01-07DAD568E6F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81BA5E44-7597-4ABF-9662-B319A32ABAA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1CA416E-F02E-4730-B957-59F927B2CC8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8494D90B-D7A4-45E8-B725-A69693EA459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D10232B9-8BCF-4F2D-AA58-E61882B7E68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75C929AB-B8C9-42D9-8B12-25C8AF860DF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C8251237-FEB7-4588-B980-E682AC6DDE8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4266B74C-93F3-4760-B18E-304EFD5F3BF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AE76CA43-47EA-4B92-8770-C722EFEE21C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8B8D022B-A52F-4552-AABC-6F43EBCC545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BF1B944-E26F-45D3-8F11-02E2C516BF9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DEE8DD51-C980-4284-B878-1ABA767E93D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DFE134A2-D84E-49D2-8BAB-831264B0A2F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6505FA8-B695-4B3A-A0D6-56638F3C5BC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A7D4B42B-32AD-4830-9DCC-D5281DF32578}"/>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EA1C3671-4FFE-4D62-BB62-24CA80867B35}"/>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90BDD8EB-EF17-4413-832F-651CDE97DE52}"/>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6AC582D7-F5F6-48E8-B3A8-5A0A93E0AA22}"/>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BD937ED7-E785-4500-A27B-FF77C3522667}"/>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58238</xdr:rowOff>
    </xdr:to>
    <xdr:cxnSp macro="">
      <xdr:nvCxnSpPr>
        <xdr:cNvPr id="323" name="直線コネクタ 322">
          <a:extLst>
            <a:ext uri="{FF2B5EF4-FFF2-40B4-BE49-F238E27FC236}">
              <a16:creationId xmlns:a16="http://schemas.microsoft.com/office/drawing/2014/main" id="{52985B1F-BAAB-42E1-832F-44534DEAD906}"/>
            </a:ext>
          </a:extLst>
        </xdr:cNvPr>
        <xdr:cNvCxnSpPr/>
      </xdr:nvCxnSpPr>
      <xdr:spPr>
        <a:xfrm>
          <a:off x="16179800" y="10651369"/>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1C927960-6EF0-4851-99A9-6FDB6E8C4CD9}"/>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A4A29C16-4BA2-4FF6-83B3-C0F94947D462}"/>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152702</xdr:rowOff>
    </xdr:from>
    <xdr:to>
      <xdr:col>77</xdr:col>
      <xdr:colOff>44450</xdr:colOff>
      <xdr:row>62</xdr:row>
      <xdr:rowOff>21469</xdr:rowOff>
    </xdr:to>
    <xdr:cxnSp macro="">
      <xdr:nvCxnSpPr>
        <xdr:cNvPr id="326" name="直線コネクタ 325">
          <a:extLst>
            <a:ext uri="{FF2B5EF4-FFF2-40B4-BE49-F238E27FC236}">
              <a16:creationId xmlns:a16="http://schemas.microsoft.com/office/drawing/2014/main" id="{5F9A821B-DECC-4F78-98B9-8DECEF5A3098}"/>
            </a:ext>
          </a:extLst>
        </xdr:cNvPr>
        <xdr:cNvCxnSpPr/>
      </xdr:nvCxnSpPr>
      <xdr:spPr>
        <a:xfrm>
          <a:off x="15290800" y="106111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977DF3AE-4EB9-457A-86C3-792DD8D08D37}"/>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473E5008-F8FB-4899-9906-3EC81A4E0A8C}"/>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152702</xdr:rowOff>
    </xdr:to>
    <xdr:cxnSp macro="">
      <xdr:nvCxnSpPr>
        <xdr:cNvPr id="329" name="直線コネクタ 328">
          <a:extLst>
            <a:ext uri="{FF2B5EF4-FFF2-40B4-BE49-F238E27FC236}">
              <a16:creationId xmlns:a16="http://schemas.microsoft.com/office/drawing/2014/main" id="{C7A856C2-AF27-4C83-B0A6-E64DB86DAF46}"/>
            </a:ext>
          </a:extLst>
        </xdr:cNvPr>
        <xdr:cNvCxnSpPr/>
      </xdr:nvCxnSpPr>
      <xdr:spPr>
        <a:xfrm>
          <a:off x="14401800" y="1058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3DB0033-A8A7-459D-8D57-87F31B5F41F5}"/>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DFCBA9F9-1BA8-4FB4-832C-02E9E72D9527}"/>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129722</xdr:rowOff>
    </xdr:to>
    <xdr:cxnSp macro="">
      <xdr:nvCxnSpPr>
        <xdr:cNvPr id="332" name="直線コネクタ 331">
          <a:extLst>
            <a:ext uri="{FF2B5EF4-FFF2-40B4-BE49-F238E27FC236}">
              <a16:creationId xmlns:a16="http://schemas.microsoft.com/office/drawing/2014/main" id="{0DE9D3BA-6FF0-4E79-BAF2-B68ADA9D924D}"/>
            </a:ext>
          </a:extLst>
        </xdr:cNvPr>
        <xdr:cNvCxnSpPr/>
      </xdr:nvCxnSpPr>
      <xdr:spPr>
        <a:xfrm>
          <a:off x="13512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4AB80626-E6AD-4AB6-AC8D-6F5E920131AD}"/>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EF748A01-B884-4D04-90EA-3CF742224205}"/>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9AFFCB05-F3A5-4252-8270-CD44151AC875}"/>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4B4CD0D1-AD1D-4607-87C9-45AA0BBA31C5}"/>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05EF40E-1F9C-43C6-870B-27DE9BD2E42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1F7C21E-2780-48AB-89F9-BA7EEA8B165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03C1B06-B305-4662-8F0F-FD66F5A3B97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F3569A2-17A1-4411-877D-EE38F6D774C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63569D8-36D8-4AAF-8AB5-AF4EC5FE790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2" name="楕円 341">
          <a:extLst>
            <a:ext uri="{FF2B5EF4-FFF2-40B4-BE49-F238E27FC236}">
              <a16:creationId xmlns:a16="http://schemas.microsoft.com/office/drawing/2014/main" id="{3AFFDA52-B80E-4CF5-99BD-D15211F9EEED}"/>
            </a:ext>
          </a:extLst>
        </xdr:cNvPr>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3" name="定員管理の状況該当値テキスト">
          <a:extLst>
            <a:ext uri="{FF2B5EF4-FFF2-40B4-BE49-F238E27FC236}">
              <a16:creationId xmlns:a16="http://schemas.microsoft.com/office/drawing/2014/main" id="{826387CF-05A5-4384-ADC0-74CE39C170E6}"/>
            </a:ext>
          </a:extLst>
        </xdr:cNvPr>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44" name="楕円 343">
          <a:extLst>
            <a:ext uri="{FF2B5EF4-FFF2-40B4-BE49-F238E27FC236}">
              <a16:creationId xmlns:a16="http://schemas.microsoft.com/office/drawing/2014/main" id="{FC68771A-D834-4A12-BB39-DD849873D978}"/>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45" name="テキスト ボックス 344">
          <a:extLst>
            <a:ext uri="{FF2B5EF4-FFF2-40B4-BE49-F238E27FC236}">
              <a16:creationId xmlns:a16="http://schemas.microsoft.com/office/drawing/2014/main" id="{F3968462-57EF-4C7B-BA65-027BF90C565C}"/>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101902</xdr:rowOff>
    </xdr:from>
    <xdr:to>
      <xdr:col>73</xdr:col>
      <xdr:colOff>44450</xdr:colOff>
      <xdr:row>62</xdr:row>
      <xdr:rowOff>32052</xdr:rowOff>
    </xdr:to>
    <xdr:sp macro="" textlink="">
      <xdr:nvSpPr>
        <xdr:cNvPr id="346" name="楕円 345">
          <a:extLst>
            <a:ext uri="{FF2B5EF4-FFF2-40B4-BE49-F238E27FC236}">
              <a16:creationId xmlns:a16="http://schemas.microsoft.com/office/drawing/2014/main" id="{4B73B95E-C653-48DF-85D4-4765C0B25D06}"/>
            </a:ext>
          </a:extLst>
        </xdr:cNvPr>
        <xdr:cNvSpPr/>
      </xdr:nvSpPr>
      <xdr:spPr>
        <a:xfrm>
          <a:off x="15240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47" name="テキスト ボックス 346">
          <a:extLst>
            <a:ext uri="{FF2B5EF4-FFF2-40B4-BE49-F238E27FC236}">
              <a16:creationId xmlns:a16="http://schemas.microsoft.com/office/drawing/2014/main" id="{0E4622BE-2B85-4F98-A3C3-6493F8CE42E8}"/>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8" name="楕円 347">
          <a:extLst>
            <a:ext uri="{FF2B5EF4-FFF2-40B4-BE49-F238E27FC236}">
              <a16:creationId xmlns:a16="http://schemas.microsoft.com/office/drawing/2014/main" id="{34C3B88E-7034-4CD7-8278-674FC3ADAD9F}"/>
            </a:ext>
          </a:extLst>
        </xdr:cNvPr>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165299</xdr:rowOff>
    </xdr:from>
    <xdr:ext cx="762000" cy="259045"/>
    <xdr:sp macro="" textlink="">
      <xdr:nvSpPr>
        <xdr:cNvPr id="349" name="テキスト ボックス 348">
          <a:extLst>
            <a:ext uri="{FF2B5EF4-FFF2-40B4-BE49-F238E27FC236}">
              <a16:creationId xmlns:a16="http://schemas.microsoft.com/office/drawing/2014/main" id="{517149CA-BF93-4893-99EC-FEB4D588E048}"/>
            </a:ext>
          </a:extLst>
        </xdr:cNvPr>
        <xdr:cNvSpPr txBox="1"/>
      </xdr:nvSpPr>
      <xdr:spPr>
        <a:xfrm>
          <a:off x="14020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0" name="楕円 349">
          <a:extLst>
            <a:ext uri="{FF2B5EF4-FFF2-40B4-BE49-F238E27FC236}">
              <a16:creationId xmlns:a16="http://schemas.microsoft.com/office/drawing/2014/main" id="{34148390-4F1D-4866-9A1F-233D2E944193}"/>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1" name="テキスト ボックス 350">
          <a:extLst>
            <a:ext uri="{FF2B5EF4-FFF2-40B4-BE49-F238E27FC236}">
              <a16:creationId xmlns:a16="http://schemas.microsoft.com/office/drawing/2014/main" id="{EBD43131-2559-4712-950D-5413552B7E6C}"/>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5B159307-C502-46BE-ABC4-C43DCB52411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1C18206-EA5E-4977-8CB8-988E3A62B59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DD8DB26F-1B1C-4367-B272-8926306546F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AA83D242-2C07-4EB6-9584-D2D87183AF6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5EE12F5B-0C6F-4277-894A-D08EE13BD3C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E86BD548-67C8-4ACF-AD9B-D01991DCC18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C869A205-C622-4197-ACD1-C71A0953EB8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E997ADB-A92C-45F1-B37E-5CA287C29BE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AF363F29-9FA5-4A9D-B2A9-8E258AA1C53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9B7B939D-AAC8-4129-9D8A-D559733A6B9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A911343E-372F-4E6C-BC7B-445326EF580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E0D5B5D2-23D6-45DD-A9E9-9A8F5F967B8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95EC3DD-0199-4CEB-92E6-8F399D26BCF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年度過疎債の償還終了による交付税措置額や標準財政規模の減少により、前年度比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標準団体と比較しても地方債残高が多く、公債費比率も高く推移している。また、公営企業への準元利償還金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も増加するなど、財政の硬直化が懸念される。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2EA86872-1A8C-44CA-A3B1-D2A5670A03B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A445583-0E61-4D3F-B028-F52A9ABBCB3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2951530-0DF3-4712-8B22-84FA808A929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71B9256-E44E-4FB6-A8AF-45056473309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2694F450-2BF6-45F7-8758-CD8A011A2B7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31DBA44-CA50-48F9-821D-F0AF7EF2FE3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C6423F4-BF5F-43A7-BCEA-20CD2018B46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C41B4342-2F57-451E-9F46-5C3B064A7F2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F560999A-2CF6-4F84-ACDE-99765B22CA0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B08FFB5B-68CE-4C6F-A81C-71296B49223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5BB724A7-E96E-40AB-9A1B-A6B1812C204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D8459747-0948-45E9-9895-C4BD6C2B02B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B81034D-0C47-445C-8C69-F500566C753B}"/>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16B095E-E0F1-4D27-8709-A7C542B274E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BBF940E-7AC6-41EE-A466-4D8B2BB01ED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D3346ACC-6997-4BE0-8E6D-24ED7193561E}"/>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3D3C3951-5838-4B7C-A323-28185A8E2253}"/>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25F25EE0-F6B2-47AD-A212-D0DB217DE07E}"/>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850AFDB1-74D0-4727-9266-4A5A4E56752F}"/>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F7DB6439-886D-483C-84B7-D4642C79A4EE}"/>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108479</xdr:rowOff>
    </xdr:to>
    <xdr:cxnSp macro="">
      <xdr:nvCxnSpPr>
        <xdr:cNvPr id="385" name="直線コネクタ 384">
          <a:extLst>
            <a:ext uri="{FF2B5EF4-FFF2-40B4-BE49-F238E27FC236}">
              <a16:creationId xmlns:a16="http://schemas.microsoft.com/office/drawing/2014/main" id="{1805535B-9C56-4F39-8FDF-FB80E4477802}"/>
            </a:ext>
          </a:extLst>
        </xdr:cNvPr>
        <xdr:cNvCxnSpPr/>
      </xdr:nvCxnSpPr>
      <xdr:spPr>
        <a:xfrm>
          <a:off x="16179800" y="642196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BE898E70-347F-4437-9DDF-32E5B22F6DD7}"/>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AFC61CFF-F1C3-41BC-9900-6FD9302F9328}"/>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78317</xdr:rowOff>
    </xdr:to>
    <xdr:cxnSp macro="">
      <xdr:nvCxnSpPr>
        <xdr:cNvPr id="388" name="直線コネクタ 387">
          <a:extLst>
            <a:ext uri="{FF2B5EF4-FFF2-40B4-BE49-F238E27FC236}">
              <a16:creationId xmlns:a16="http://schemas.microsoft.com/office/drawing/2014/main" id="{6714CE54-6D87-4438-88F2-7F332713A9C9}"/>
            </a:ext>
          </a:extLst>
        </xdr:cNvPr>
        <xdr:cNvCxnSpPr/>
      </xdr:nvCxnSpPr>
      <xdr:spPr>
        <a:xfrm>
          <a:off x="15290800" y="63978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4FF221BC-C95B-461D-9BA4-5AF476FD685A}"/>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E0A21A7C-51E4-4172-AAC7-0D615C0D095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91" name="直線コネクタ 390">
          <a:extLst>
            <a:ext uri="{FF2B5EF4-FFF2-40B4-BE49-F238E27FC236}">
              <a16:creationId xmlns:a16="http://schemas.microsoft.com/office/drawing/2014/main" id="{6A80E10B-F773-4C50-B7E2-267BD6A712D0}"/>
            </a:ext>
          </a:extLst>
        </xdr:cNvPr>
        <xdr:cNvCxnSpPr/>
      </xdr:nvCxnSpPr>
      <xdr:spPr>
        <a:xfrm>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C1DDCF9-48AF-4664-8851-634A4CCB8961}"/>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CD367EC5-A7DF-4CF3-8D31-EA88B57C5AEE}"/>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46143</xdr:rowOff>
    </xdr:to>
    <xdr:cxnSp macro="">
      <xdr:nvCxnSpPr>
        <xdr:cNvPr id="394" name="直線コネクタ 393">
          <a:extLst>
            <a:ext uri="{FF2B5EF4-FFF2-40B4-BE49-F238E27FC236}">
              <a16:creationId xmlns:a16="http://schemas.microsoft.com/office/drawing/2014/main" id="{97732499-6B6E-4A07-B4B5-521891E22CC6}"/>
            </a:ext>
          </a:extLst>
        </xdr:cNvPr>
        <xdr:cNvCxnSpPr/>
      </xdr:nvCxnSpPr>
      <xdr:spPr>
        <a:xfrm>
          <a:off x="13512800" y="63837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9A301CD0-EEAC-488A-8130-A1A157880DA1}"/>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4CC35221-75AE-4050-9DC1-C289F1192DA9}"/>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18FAB2B-0291-4AFB-84E6-33B0D8A731BB}"/>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B1CDE8E2-E96F-418A-90FC-8337F380D473}"/>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606CD96-B55D-4B2A-8502-889CCEDD16C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54EEA90-61E3-43DF-907C-AF2F4223DC4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E5D8F22-3FB3-46E8-B038-26B9E2C1912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AF6B721-D391-4565-80C8-592B05B848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9B95FBB-B4F0-4351-95FC-986F8079DF8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57679</xdr:rowOff>
    </xdr:from>
    <xdr:to>
      <xdr:col>81</xdr:col>
      <xdr:colOff>95250</xdr:colOff>
      <xdr:row>37</xdr:row>
      <xdr:rowOff>159279</xdr:rowOff>
    </xdr:to>
    <xdr:sp macro="" textlink="">
      <xdr:nvSpPr>
        <xdr:cNvPr id="404" name="楕円 403">
          <a:extLst>
            <a:ext uri="{FF2B5EF4-FFF2-40B4-BE49-F238E27FC236}">
              <a16:creationId xmlns:a16="http://schemas.microsoft.com/office/drawing/2014/main" id="{F17B3210-C2B1-4B58-9102-E42AA3DD393A}"/>
            </a:ext>
          </a:extLst>
        </xdr:cNvPr>
        <xdr:cNvSpPr/>
      </xdr:nvSpPr>
      <xdr:spPr>
        <a:xfrm>
          <a:off x="169672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29756</xdr:rowOff>
    </xdr:from>
    <xdr:ext cx="762000" cy="259045"/>
    <xdr:sp macro="" textlink="">
      <xdr:nvSpPr>
        <xdr:cNvPr id="405" name="公債費負担の状況該当値テキスト">
          <a:extLst>
            <a:ext uri="{FF2B5EF4-FFF2-40B4-BE49-F238E27FC236}">
              <a16:creationId xmlns:a16="http://schemas.microsoft.com/office/drawing/2014/main" id="{8EE78D57-D781-41C2-8F10-DA723F45D1CB}"/>
            </a:ext>
          </a:extLst>
        </xdr:cNvPr>
        <xdr:cNvSpPr txBox="1"/>
      </xdr:nvSpPr>
      <xdr:spPr>
        <a:xfrm>
          <a:off x="17106900" y="637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a:extLst>
            <a:ext uri="{FF2B5EF4-FFF2-40B4-BE49-F238E27FC236}">
              <a16:creationId xmlns:a16="http://schemas.microsoft.com/office/drawing/2014/main" id="{B2646797-8BD3-41AD-9FB4-8E80EF9E2311}"/>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7" name="テキスト ボックス 406">
          <a:extLst>
            <a:ext uri="{FF2B5EF4-FFF2-40B4-BE49-F238E27FC236}">
              <a16:creationId xmlns:a16="http://schemas.microsoft.com/office/drawing/2014/main" id="{0BED6490-4042-40FB-9346-F8585CAC7C9B}"/>
            </a:ext>
          </a:extLst>
        </xdr:cNvPr>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a:extLst>
            <a:ext uri="{FF2B5EF4-FFF2-40B4-BE49-F238E27FC236}">
              <a16:creationId xmlns:a16="http://schemas.microsoft.com/office/drawing/2014/main" id="{601B645D-4902-4D7B-BDC3-93152F48173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9" name="テキスト ボックス 408">
          <a:extLst>
            <a:ext uri="{FF2B5EF4-FFF2-40B4-BE49-F238E27FC236}">
              <a16:creationId xmlns:a16="http://schemas.microsoft.com/office/drawing/2014/main" id="{14ABAEA7-9695-4748-A8DB-7CB600C9579C}"/>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10" name="楕円 409">
          <a:extLst>
            <a:ext uri="{FF2B5EF4-FFF2-40B4-BE49-F238E27FC236}">
              <a16:creationId xmlns:a16="http://schemas.microsoft.com/office/drawing/2014/main" id="{6F9644C6-38D2-4051-8A32-0EFADE2E710F}"/>
            </a:ext>
          </a:extLst>
        </xdr:cNvPr>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411" name="テキスト ボックス 410">
          <a:extLst>
            <a:ext uri="{FF2B5EF4-FFF2-40B4-BE49-F238E27FC236}">
              <a16:creationId xmlns:a16="http://schemas.microsoft.com/office/drawing/2014/main" id="{ECB1D69C-5411-42DD-9DB3-D21A586383AA}"/>
            </a:ext>
          </a:extLst>
        </xdr:cNvPr>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2" name="楕円 411">
          <a:extLst>
            <a:ext uri="{FF2B5EF4-FFF2-40B4-BE49-F238E27FC236}">
              <a16:creationId xmlns:a16="http://schemas.microsoft.com/office/drawing/2014/main" id="{4494FAC6-5ECD-4B3A-80C2-714ED6AA9C1B}"/>
            </a:ext>
          </a:extLst>
        </xdr:cNvPr>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75688</xdr:rowOff>
    </xdr:from>
    <xdr:ext cx="762000" cy="259045"/>
    <xdr:sp macro="" textlink="">
      <xdr:nvSpPr>
        <xdr:cNvPr id="413" name="テキスト ボックス 412">
          <a:extLst>
            <a:ext uri="{FF2B5EF4-FFF2-40B4-BE49-F238E27FC236}">
              <a16:creationId xmlns:a16="http://schemas.microsoft.com/office/drawing/2014/main" id="{F1481706-E560-47C5-BCD6-B2448A77B77C}"/>
            </a:ext>
          </a:extLst>
        </xdr:cNvPr>
        <xdr:cNvSpPr txBox="1"/>
      </xdr:nvSpPr>
      <xdr:spPr>
        <a:xfrm>
          <a:off x="13131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840FD97-6B69-4050-9830-CB3369E798B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852D1E6-22B6-4925-9F01-2702642018A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19A25590-0F25-44FD-9863-A8C6300F665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A644E01-119D-4737-9237-641A5F49365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F2D9428A-D013-4BD6-8B5C-903AB10C7EA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6205095-5014-4422-B709-71B94B1E582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F0824BD-033A-4F5A-A868-B7725B1A066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8F3F568-070A-4F8A-8826-C619D80D34D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1610003-D218-4923-AA21-02B07A17718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2246DA6-3680-4068-B1D0-456B38BC947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C793B52-6377-4D11-B9A2-E9DED54452C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C1DDD5F-CECF-4FF0-96E0-108E32DF3CA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D24B1BBA-9FAC-46BC-B4CC-938C1EBE003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その要因としては、地方債残高や水道・病院事業会計の企業債等繰入見込額の減少に比べ、標準財政規模の減少幅が大きいことによる。</a:t>
          </a:r>
        </a:p>
        <a:p>
          <a:r>
            <a:rPr kumimoji="1" lang="ja-JP" altLang="en-US" sz="1300">
              <a:latin typeface="ＭＳ Ｐゴシック" panose="020B0600070205080204" pitchFamily="50" charset="-128"/>
              <a:ea typeface="ＭＳ Ｐゴシック" panose="020B0600070205080204" pitchFamily="50" charset="-128"/>
            </a:rPr>
            <a:t>　今後も、財政状況を考慮しながら繰上償還の実施を検討するとともに、新たに地方債を発行する場合は、交付税算入上より有利なものを選択するなど一層の比率逓減を図り、財政の健全化に努める。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D5406C85-3762-4062-A045-55F29AEC6C3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B37F118-053F-4AC8-812A-CA7FBD5588D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B9D9441C-2367-45E8-80F1-A16A3821720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9CB369AA-2D26-4589-B09A-CCD510A6EA73}"/>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9CE50DE9-77BC-4D6B-B92A-437C6848AF5C}"/>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8F629C18-D579-45FB-9140-BFCD379D2D2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10CE46C7-D0B4-41F9-AC58-E75A03DE989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6B2A07B0-CF2F-474F-9187-059D3D43B50B}"/>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1F85FD2E-5A7A-4EED-816A-E8C9A18C2C36}"/>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42FC577E-0067-42DD-A274-AF0EDC3332C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B675E9D0-DA4B-4119-BAB5-3C5F6D16A38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6AFC39CF-4CD7-46C0-8ACE-72F3440A6E51}"/>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86C04BBD-136C-4FE2-94AF-F902C739F23A}"/>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11664C43-6271-4EE8-A646-153F816FB784}"/>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B93B0A74-CFAE-4BE9-AE58-E929A9E0176C}"/>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CDB48859-5BC5-4ECE-B4DC-A47A622B87AC}"/>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105315</xdr:rowOff>
    </xdr:from>
    <xdr:to>
      <xdr:col>81</xdr:col>
      <xdr:colOff>44450</xdr:colOff>
      <xdr:row>17</xdr:row>
      <xdr:rowOff>119189</xdr:rowOff>
    </xdr:to>
    <xdr:cxnSp macro="">
      <xdr:nvCxnSpPr>
        <xdr:cNvPr id="443" name="直線コネクタ 442">
          <a:extLst>
            <a:ext uri="{FF2B5EF4-FFF2-40B4-BE49-F238E27FC236}">
              <a16:creationId xmlns:a16="http://schemas.microsoft.com/office/drawing/2014/main" id="{FEC129F9-7A4E-4523-AABA-FB907146E8CD}"/>
            </a:ext>
          </a:extLst>
        </xdr:cNvPr>
        <xdr:cNvCxnSpPr/>
      </xdr:nvCxnSpPr>
      <xdr:spPr>
        <a:xfrm>
          <a:off x="16179800" y="3019965"/>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DA3A8943-A5FB-45B5-A7C8-1440CDF9AAEA}"/>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8FBB9968-F397-4A1F-AAFD-21C0439460C6}"/>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105315</xdr:rowOff>
    </xdr:from>
    <xdr:to>
      <xdr:col>77</xdr:col>
      <xdr:colOff>44450</xdr:colOff>
      <xdr:row>17</xdr:row>
      <xdr:rowOff>168053</xdr:rowOff>
    </xdr:to>
    <xdr:cxnSp macro="">
      <xdr:nvCxnSpPr>
        <xdr:cNvPr id="446" name="直線コネクタ 445">
          <a:extLst>
            <a:ext uri="{FF2B5EF4-FFF2-40B4-BE49-F238E27FC236}">
              <a16:creationId xmlns:a16="http://schemas.microsoft.com/office/drawing/2014/main" id="{267092A0-5211-47F0-A554-FA9D7421601B}"/>
            </a:ext>
          </a:extLst>
        </xdr:cNvPr>
        <xdr:cNvCxnSpPr/>
      </xdr:nvCxnSpPr>
      <xdr:spPr>
        <a:xfrm flipV="1">
          <a:off x="15290800" y="30199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21479272-BECB-4E2E-A7CE-A3541905FE35}"/>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96CD2ACA-2FD4-4088-892B-94CF4E01A4B6}"/>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168053</xdr:rowOff>
    </xdr:from>
    <xdr:to>
      <xdr:col>72</xdr:col>
      <xdr:colOff>203200</xdr:colOff>
      <xdr:row>18</xdr:row>
      <xdr:rowOff>15907</xdr:rowOff>
    </xdr:to>
    <xdr:cxnSp macro="">
      <xdr:nvCxnSpPr>
        <xdr:cNvPr id="449" name="直線コネクタ 448">
          <a:extLst>
            <a:ext uri="{FF2B5EF4-FFF2-40B4-BE49-F238E27FC236}">
              <a16:creationId xmlns:a16="http://schemas.microsoft.com/office/drawing/2014/main" id="{0FBB9B2B-EE57-4E9F-9911-802BA1CBD693}"/>
            </a:ext>
          </a:extLst>
        </xdr:cNvPr>
        <xdr:cNvCxnSpPr/>
      </xdr:nvCxnSpPr>
      <xdr:spPr>
        <a:xfrm flipV="1">
          <a:off x="14401800" y="3082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A75B910E-281C-453A-B933-A011D0A143A1}"/>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6F649FAE-B517-4220-8955-3E3264DA8CD8}"/>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8668</xdr:rowOff>
    </xdr:from>
    <xdr:to>
      <xdr:col>68</xdr:col>
      <xdr:colOff>152400</xdr:colOff>
      <xdr:row>18</xdr:row>
      <xdr:rowOff>15907</xdr:rowOff>
    </xdr:to>
    <xdr:cxnSp macro="">
      <xdr:nvCxnSpPr>
        <xdr:cNvPr id="452" name="直線コネクタ 451">
          <a:extLst>
            <a:ext uri="{FF2B5EF4-FFF2-40B4-BE49-F238E27FC236}">
              <a16:creationId xmlns:a16="http://schemas.microsoft.com/office/drawing/2014/main" id="{5B4B53A5-9BF2-4DD8-8659-D8F296948205}"/>
            </a:ext>
          </a:extLst>
        </xdr:cNvPr>
        <xdr:cNvCxnSpPr/>
      </xdr:nvCxnSpPr>
      <xdr:spPr>
        <a:xfrm>
          <a:off x="13512800" y="30947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D9FFE264-D7AB-42FA-A5FC-346C56795448}"/>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1F010D15-A340-4F36-985F-525275C2E8C1}"/>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1882B138-247E-45E5-99B1-751BFC546DC9}"/>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72782163-AD54-4357-BE14-46D46C37C3A7}"/>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88C9C30-9DA4-4F6E-A2A5-D8862383AE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25AAD54-4D05-43ED-BBA2-AF7727B6698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8A6DCC3-3CBB-42E7-B586-0E46D851DA3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534C274-AEE0-4AE4-AB87-287680CF584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E3ECD53-58EB-46C9-B0BF-F8903499786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68389</xdr:rowOff>
    </xdr:from>
    <xdr:to>
      <xdr:col>81</xdr:col>
      <xdr:colOff>95250</xdr:colOff>
      <xdr:row>17</xdr:row>
      <xdr:rowOff>169989</xdr:rowOff>
    </xdr:to>
    <xdr:sp macro="" textlink="">
      <xdr:nvSpPr>
        <xdr:cNvPr id="462" name="楕円 461">
          <a:extLst>
            <a:ext uri="{FF2B5EF4-FFF2-40B4-BE49-F238E27FC236}">
              <a16:creationId xmlns:a16="http://schemas.microsoft.com/office/drawing/2014/main" id="{FB4398D8-717F-4A5A-A0A6-9BEE2E64724E}"/>
            </a:ext>
          </a:extLst>
        </xdr:cNvPr>
        <xdr:cNvSpPr/>
      </xdr:nvSpPr>
      <xdr:spPr>
        <a:xfrm>
          <a:off x="16967200" y="2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40466</xdr:rowOff>
    </xdr:from>
    <xdr:ext cx="762000" cy="259045"/>
    <xdr:sp macro="" textlink="">
      <xdr:nvSpPr>
        <xdr:cNvPr id="463" name="将来負担の状況該当値テキスト">
          <a:extLst>
            <a:ext uri="{FF2B5EF4-FFF2-40B4-BE49-F238E27FC236}">
              <a16:creationId xmlns:a16="http://schemas.microsoft.com/office/drawing/2014/main" id="{86790159-7503-42BF-A717-6B81AE0FC220}"/>
            </a:ext>
          </a:extLst>
        </xdr:cNvPr>
        <xdr:cNvSpPr txBox="1"/>
      </xdr:nvSpPr>
      <xdr:spPr>
        <a:xfrm>
          <a:off x="17106900" y="29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54515</xdr:rowOff>
    </xdr:from>
    <xdr:to>
      <xdr:col>77</xdr:col>
      <xdr:colOff>95250</xdr:colOff>
      <xdr:row>17</xdr:row>
      <xdr:rowOff>156115</xdr:rowOff>
    </xdr:to>
    <xdr:sp macro="" textlink="">
      <xdr:nvSpPr>
        <xdr:cNvPr id="464" name="楕円 463">
          <a:extLst>
            <a:ext uri="{FF2B5EF4-FFF2-40B4-BE49-F238E27FC236}">
              <a16:creationId xmlns:a16="http://schemas.microsoft.com/office/drawing/2014/main" id="{47BADACD-9F49-4BD1-B35A-5E8C4423F84D}"/>
            </a:ext>
          </a:extLst>
        </xdr:cNvPr>
        <xdr:cNvSpPr/>
      </xdr:nvSpPr>
      <xdr:spPr>
        <a:xfrm>
          <a:off x="161290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140892</xdr:rowOff>
    </xdr:from>
    <xdr:ext cx="736600" cy="259045"/>
    <xdr:sp macro="" textlink="">
      <xdr:nvSpPr>
        <xdr:cNvPr id="465" name="テキスト ボックス 464">
          <a:extLst>
            <a:ext uri="{FF2B5EF4-FFF2-40B4-BE49-F238E27FC236}">
              <a16:creationId xmlns:a16="http://schemas.microsoft.com/office/drawing/2014/main" id="{16021AC4-3B78-4654-9B1D-D816A7FBDD8D}"/>
            </a:ext>
          </a:extLst>
        </xdr:cNvPr>
        <xdr:cNvSpPr txBox="1"/>
      </xdr:nvSpPr>
      <xdr:spPr>
        <a:xfrm>
          <a:off x="15798800" y="3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117253</xdr:rowOff>
    </xdr:from>
    <xdr:to>
      <xdr:col>73</xdr:col>
      <xdr:colOff>44450</xdr:colOff>
      <xdr:row>18</xdr:row>
      <xdr:rowOff>47403</xdr:rowOff>
    </xdr:to>
    <xdr:sp macro="" textlink="">
      <xdr:nvSpPr>
        <xdr:cNvPr id="466" name="楕円 465">
          <a:extLst>
            <a:ext uri="{FF2B5EF4-FFF2-40B4-BE49-F238E27FC236}">
              <a16:creationId xmlns:a16="http://schemas.microsoft.com/office/drawing/2014/main" id="{9DFEE8D0-6171-47A1-AB53-21B4BBC2F525}"/>
            </a:ext>
          </a:extLst>
        </xdr:cNvPr>
        <xdr:cNvSpPr/>
      </xdr:nvSpPr>
      <xdr:spPr>
        <a:xfrm>
          <a:off x="15240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32180</xdr:rowOff>
    </xdr:from>
    <xdr:ext cx="762000" cy="259045"/>
    <xdr:sp macro="" textlink="">
      <xdr:nvSpPr>
        <xdr:cNvPr id="467" name="テキスト ボックス 466">
          <a:extLst>
            <a:ext uri="{FF2B5EF4-FFF2-40B4-BE49-F238E27FC236}">
              <a16:creationId xmlns:a16="http://schemas.microsoft.com/office/drawing/2014/main" id="{69499B5F-E292-4472-BEF6-59DB43546CBA}"/>
            </a:ext>
          </a:extLst>
        </xdr:cNvPr>
        <xdr:cNvSpPr txBox="1"/>
      </xdr:nvSpPr>
      <xdr:spPr>
        <a:xfrm>
          <a:off x="14909800" y="31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136557</xdr:rowOff>
    </xdr:from>
    <xdr:to>
      <xdr:col>68</xdr:col>
      <xdr:colOff>203200</xdr:colOff>
      <xdr:row>18</xdr:row>
      <xdr:rowOff>66707</xdr:rowOff>
    </xdr:to>
    <xdr:sp macro="" textlink="">
      <xdr:nvSpPr>
        <xdr:cNvPr id="468" name="楕円 467">
          <a:extLst>
            <a:ext uri="{FF2B5EF4-FFF2-40B4-BE49-F238E27FC236}">
              <a16:creationId xmlns:a16="http://schemas.microsoft.com/office/drawing/2014/main" id="{FE79759E-F155-42EF-B562-9D78769D0941}"/>
            </a:ext>
          </a:extLst>
        </xdr:cNvPr>
        <xdr:cNvSpPr/>
      </xdr:nvSpPr>
      <xdr:spPr>
        <a:xfrm>
          <a:off x="14351000" y="30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51484</xdr:rowOff>
    </xdr:from>
    <xdr:ext cx="762000" cy="259045"/>
    <xdr:sp macro="" textlink="">
      <xdr:nvSpPr>
        <xdr:cNvPr id="469" name="テキスト ボックス 468">
          <a:extLst>
            <a:ext uri="{FF2B5EF4-FFF2-40B4-BE49-F238E27FC236}">
              <a16:creationId xmlns:a16="http://schemas.microsoft.com/office/drawing/2014/main" id="{3A426F77-ACF3-4760-80F3-33686A0E6D9A}"/>
            </a:ext>
          </a:extLst>
        </xdr:cNvPr>
        <xdr:cNvSpPr txBox="1"/>
      </xdr:nvSpPr>
      <xdr:spPr>
        <a:xfrm>
          <a:off x="14020800" y="313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129318</xdr:rowOff>
    </xdr:from>
    <xdr:to>
      <xdr:col>64</xdr:col>
      <xdr:colOff>152400</xdr:colOff>
      <xdr:row>18</xdr:row>
      <xdr:rowOff>59468</xdr:rowOff>
    </xdr:to>
    <xdr:sp macro="" textlink="">
      <xdr:nvSpPr>
        <xdr:cNvPr id="470" name="楕円 469">
          <a:extLst>
            <a:ext uri="{FF2B5EF4-FFF2-40B4-BE49-F238E27FC236}">
              <a16:creationId xmlns:a16="http://schemas.microsoft.com/office/drawing/2014/main" id="{D9E820C3-D292-4B92-8652-83344607D712}"/>
            </a:ext>
          </a:extLst>
        </xdr:cNvPr>
        <xdr:cNvSpPr/>
      </xdr:nvSpPr>
      <xdr:spPr>
        <a:xfrm>
          <a:off x="13462000" y="30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44245</xdr:rowOff>
    </xdr:from>
    <xdr:ext cx="762000" cy="259045"/>
    <xdr:sp macro="" textlink="">
      <xdr:nvSpPr>
        <xdr:cNvPr id="471" name="テキスト ボックス 470">
          <a:extLst>
            <a:ext uri="{FF2B5EF4-FFF2-40B4-BE49-F238E27FC236}">
              <a16:creationId xmlns:a16="http://schemas.microsoft.com/office/drawing/2014/main" id="{B35D720C-2956-478B-A21A-9EF9DF2C555A}"/>
            </a:ext>
          </a:extLst>
        </xdr:cNvPr>
        <xdr:cNvSpPr txBox="1"/>
      </xdr:nvSpPr>
      <xdr:spPr>
        <a:xfrm>
          <a:off x="13131800" y="31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人件費は、普通建設事業（単独分）の事業費支弁振替額の減少に伴って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今後も、人件費関係経費全体について抑制を図るとともに、引き続き給与及び職員数の適正化に取り組み、人件費の抑制に努める。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経常収支比率に占める物件費の割合は、中学校給食費無償化の開始に伴い</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ポイント増加となったが、依然類似団体平均を下回っている。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今後も、公共施設の施設管理費の見直しをはじめ、事務事業の精査を行い経常経費の削減に努める。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経常収支比率における扶助費の割合は、類似団体平均を下回っている。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今後も、各種資格審査等の適正化に継続して取り組むとともに、市単独の施策については、財政負担とのバランスも考慮しながら、事業の取捨選択、拡大や縮小を実施する必要がある。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その他の経費については、ほとんどが他会計への繰出金であり、特に下水道事業会計への繰出金が多額であることが要因である。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年度においては、病院事業会計への繰出金のうち、不採算地区中核病院に係る繰出金の抑制により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今後も経費の削減や各種保険料の適正化、公営企業については独立採算性のとれる料金を設定することにより、普通会計の負担低減に努める。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割合は前年度と同値となった。類似団体平均を大きく上回っているのは、消防業務、ごみ処理業務等を一部事務組合で実施しているため、当該一部事務組合への負担金として支出していることが主な要因である。　</a:t>
          </a:r>
        </a:p>
        <a:p>
          <a:r>
            <a:rPr kumimoji="1" lang="ja-JP" altLang="en-US" sz="1300">
              <a:latin typeface="ＭＳ Ｐゴシック" panose="020B0600070205080204" pitchFamily="50" charset="-128"/>
              <a:ea typeface="ＭＳ Ｐゴシック" panose="020B0600070205080204" pitchFamily="50" charset="-128"/>
            </a:rPr>
            <a:t>　今後も、引き続きこれらの一部事務組合の運営を注視し、適正な運営を求めていく。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00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繰上償還を実施したが、依然として類似団体平均を上回る水準にある。今後は近年実施した大型建設事業（輪島中学校建設、本庁舎整備、防災行政無線整備など）の元金償還や、公共施設の老朽化対策などの課題もあり、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今後も、繰上償還の実施の検討や、主要事業の見直し、事業平準化による投資的経費の抑制を図り、公債費の低減に努める。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159386</xdr:rowOff>
    </xdr:from>
    <xdr:to>
      <xdr:col>24</xdr:col>
      <xdr:colOff>25400</xdr:colOff>
      <xdr:row>76</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18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159386</xdr:rowOff>
    </xdr:from>
    <xdr:to>
      <xdr:col>19</xdr:col>
      <xdr:colOff>187325</xdr:colOff>
      <xdr:row>76</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181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31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31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142875</xdr:rowOff>
    </xdr:from>
    <xdr:to>
      <xdr:col>24</xdr:col>
      <xdr:colOff>76200</xdr:colOff>
      <xdr:row>76</xdr:row>
      <xdr:rowOff>73025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114952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108585</xdr:rowOff>
    </xdr:from>
    <xdr:to>
      <xdr:col>20</xdr:col>
      <xdr:colOff>38100</xdr:colOff>
      <xdr:row>76</xdr:row>
      <xdr:rowOff>38736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23513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123825</xdr:rowOff>
    </xdr:from>
    <xdr:to>
      <xdr:col>11</xdr:col>
      <xdr:colOff>60325</xdr:colOff>
      <xdr:row>76</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38752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124714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24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83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6876</xdr:rowOff>
    </xdr:from>
    <xdr:to>
      <xdr:col>29</xdr:col>
      <xdr:colOff>127000</xdr:colOff>
      <xdr:row>16</xdr:row>
      <xdr:rowOff>45150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7701"/>
          <a:ext cx="647700" cy="38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45150</xdr:rowOff>
    </xdr:from>
    <xdr:to>
      <xdr:col>26</xdr:col>
      <xdr:colOff>50800</xdr:colOff>
      <xdr:row>16</xdr:row>
      <xdr:rowOff>90032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5975"/>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90032</xdr:rowOff>
    </xdr:from>
    <xdr:to>
      <xdr:col>22</xdr:col>
      <xdr:colOff>114300</xdr:colOff>
      <xdr:row>16</xdr:row>
      <xdr:rowOff>130179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0857"/>
          <a:ext cx="698500" cy="4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130179</xdr:rowOff>
    </xdr:from>
    <xdr:to>
      <xdr:col>18</xdr:col>
      <xdr:colOff>177800</xdr:colOff>
      <xdr:row>17</xdr:row>
      <xdr:rowOff>922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1004"/>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127526</xdr:rowOff>
    </xdr:from>
    <xdr:to>
      <xdr:col>29</xdr:col>
      <xdr:colOff>177800</xdr:colOff>
      <xdr:row>16</xdr:row>
      <xdr:rowOff>57676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144053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165800</xdr:rowOff>
    </xdr:from>
    <xdr:to>
      <xdr:col>26</xdr:col>
      <xdr:colOff>101600</xdr:colOff>
      <xdr:row>16</xdr:row>
      <xdr:rowOff>95950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106127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39232</xdr:rowOff>
    </xdr:from>
    <xdr:to>
      <xdr:col>22</xdr:col>
      <xdr:colOff>165100</xdr:colOff>
      <xdr:row>16</xdr:row>
      <xdr:rowOff>140832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151009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79379</xdr:rowOff>
    </xdr:from>
    <xdr:to>
      <xdr:col>19</xdr:col>
      <xdr:colOff>38100</xdr:colOff>
      <xdr:row>17</xdr:row>
      <xdr:rowOff>9529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121572</xdr:rowOff>
    </xdr:from>
    <xdr:to>
      <xdr:col>15</xdr:col>
      <xdr:colOff>101600</xdr:colOff>
      <xdr:row>17</xdr:row>
      <xdr:rowOff>51722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61899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213155</xdr:rowOff>
    </xdr:from>
    <xdr:to>
      <xdr:col>29</xdr:col>
      <xdr:colOff>127000</xdr:colOff>
      <xdr:row>37</xdr:row>
      <xdr:rowOff>247377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37855"/>
          <a:ext cx="647700" cy="3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247377</xdr:rowOff>
    </xdr:from>
    <xdr:to>
      <xdr:col>26</xdr:col>
      <xdr:colOff>50800</xdr:colOff>
      <xdr:row>37</xdr:row>
      <xdr:rowOff>285610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72077"/>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285610</xdr:rowOff>
    </xdr:from>
    <xdr:to>
      <xdr:col>22</xdr:col>
      <xdr:colOff>114300</xdr:colOff>
      <xdr:row>37</xdr:row>
      <xdr:rowOff>294716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031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294716</xdr:rowOff>
    </xdr:from>
    <xdr:to>
      <xdr:col>18</xdr:col>
      <xdr:colOff>177800</xdr:colOff>
      <xdr:row>37</xdr:row>
      <xdr:rowOff>320655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9416"/>
          <a:ext cx="698500" cy="2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162355</xdr:rowOff>
    </xdr:from>
    <xdr:to>
      <xdr:col>29</xdr:col>
      <xdr:colOff>177800</xdr:colOff>
      <xdr:row>37</xdr:row>
      <xdr:rowOff>263955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8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7432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196577</xdr:rowOff>
    </xdr:from>
    <xdr:to>
      <xdr:col>26</xdr:col>
      <xdr:colOff>101600</xdr:colOff>
      <xdr:row>37</xdr:row>
      <xdr:rowOff>298177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136904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234810</xdr:rowOff>
    </xdr:from>
    <xdr:to>
      <xdr:col>22</xdr:col>
      <xdr:colOff>165100</xdr:colOff>
      <xdr:row>37</xdr:row>
      <xdr:rowOff>336410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243916</xdr:rowOff>
    </xdr:from>
    <xdr:to>
      <xdr:col>19</xdr:col>
      <xdr:colOff>38100</xdr:colOff>
      <xdr:row>38</xdr:row>
      <xdr:rowOff>2616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269855</xdr:rowOff>
    </xdr:from>
    <xdr:to>
      <xdr:col>15</xdr:col>
      <xdr:colOff>101600</xdr:colOff>
      <xdr:row>38</xdr:row>
      <xdr:rowOff>28555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98374</xdr:rowOff>
    </xdr:from>
    <xdr:to>
      <xdr:col>24</xdr:col>
      <xdr:colOff>63500</xdr:colOff>
      <xdr:row>35</xdr:row>
      <xdr:rowOff>118034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912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118034</xdr:rowOff>
    </xdr:from>
    <xdr:to>
      <xdr:col>19</xdr:col>
      <xdr:colOff>177800</xdr:colOff>
      <xdr:row>36</xdr:row>
      <xdr:rowOff>49403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8784"/>
          <a:ext cx="889000" cy="10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87757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1603"/>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87757</xdr:rowOff>
    </xdr:from>
    <xdr:to>
      <xdr:col>10</xdr:col>
      <xdr:colOff>114300</xdr:colOff>
      <xdr:row>36</xdr:row>
      <xdr:rowOff>133312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9957"/>
          <a:ext cx="8890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47574</xdr:rowOff>
    </xdr:from>
    <xdr:to>
      <xdr:col>24</xdr:col>
      <xdr:colOff>114300</xdr:colOff>
      <xdr:row>35</xdr:row>
      <xdr:rowOff>149174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70451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67234</xdr:rowOff>
    </xdr:from>
    <xdr:to>
      <xdr:col>20</xdr:col>
      <xdr:colOff>38100</xdr:colOff>
      <xdr:row>35</xdr:row>
      <xdr:rowOff>168834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13911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91330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36957</xdr:rowOff>
    </xdr:from>
    <xdr:to>
      <xdr:col>10</xdr:col>
      <xdr:colOff>165100</xdr:colOff>
      <xdr:row>36</xdr:row>
      <xdr:rowOff>138557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155084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82512</xdr:rowOff>
    </xdr:from>
    <xdr:to>
      <xdr:col>6</xdr:col>
      <xdr:colOff>38100</xdr:colOff>
      <xdr:row>37</xdr:row>
      <xdr:rowOff>12662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29189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151033</xdr:rowOff>
    </xdr:from>
    <xdr:to>
      <xdr:col>24</xdr:col>
      <xdr:colOff>63500</xdr:colOff>
      <xdr:row>57</xdr:row>
      <xdr:rowOff>159988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23683"/>
          <a:ext cx="8382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151033</xdr:rowOff>
    </xdr:from>
    <xdr:to>
      <xdr:col>19</xdr:col>
      <xdr:colOff>177800</xdr:colOff>
      <xdr:row>58</xdr:row>
      <xdr:rowOff>3752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3683"/>
          <a:ext cx="8890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3752</xdr:rowOff>
    </xdr:from>
    <xdr:to>
      <xdr:col>15</xdr:col>
      <xdr:colOff>50800</xdr:colOff>
      <xdr:row>58</xdr:row>
      <xdr:rowOff>24295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7852"/>
          <a:ext cx="8890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24295</xdr:rowOff>
    </xdr:from>
    <xdr:to>
      <xdr:col>10</xdr:col>
      <xdr:colOff>114300</xdr:colOff>
      <xdr:row>58</xdr:row>
      <xdr:rowOff>26212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8395"/>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109188</xdr:rowOff>
    </xdr:from>
    <xdr:to>
      <xdr:col>24</xdr:col>
      <xdr:colOff>114300</xdr:colOff>
      <xdr:row>58</xdr:row>
      <xdr:rowOff>39338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100233</xdr:rowOff>
    </xdr:from>
    <xdr:to>
      <xdr:col>20</xdr:col>
      <xdr:colOff>38100</xdr:colOff>
      <xdr:row>58</xdr:row>
      <xdr:rowOff>30383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46910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124402</xdr:rowOff>
    </xdr:from>
    <xdr:to>
      <xdr:col>15</xdr:col>
      <xdr:colOff>101600</xdr:colOff>
      <xdr:row>58</xdr:row>
      <xdr:rowOff>54552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71079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144945</xdr:rowOff>
    </xdr:from>
    <xdr:to>
      <xdr:col>10</xdr:col>
      <xdr:colOff>165100</xdr:colOff>
      <xdr:row>58</xdr:row>
      <xdr:rowOff>75095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91622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146862</xdr:rowOff>
    </xdr:from>
    <xdr:to>
      <xdr:col>6</xdr:col>
      <xdr:colOff>38100</xdr:colOff>
      <xdr:row>58</xdr:row>
      <xdr:rowOff>77012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93539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27980</xdr:rowOff>
    </xdr:from>
    <xdr:to>
      <xdr:col>24</xdr:col>
      <xdr:colOff>63500</xdr:colOff>
      <xdr:row>78</xdr:row>
      <xdr:rowOff>65683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01080"/>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55363</xdr:rowOff>
    </xdr:from>
    <xdr:to>
      <xdr:col>19</xdr:col>
      <xdr:colOff>177800</xdr:colOff>
      <xdr:row>78</xdr:row>
      <xdr:rowOff>65683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28463"/>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55363</xdr:rowOff>
    </xdr:from>
    <xdr:to>
      <xdr:col>15</xdr:col>
      <xdr:colOff>50800</xdr:colOff>
      <xdr:row>79</xdr:row>
      <xdr:rowOff>4074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28463"/>
          <a:ext cx="889000" cy="1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147506</xdr:rowOff>
    </xdr:from>
    <xdr:to>
      <xdr:col>10</xdr:col>
      <xdr:colOff>114300</xdr:colOff>
      <xdr:row>79</xdr:row>
      <xdr:rowOff>4074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0606"/>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148630</xdr:rowOff>
    </xdr:from>
    <xdr:to>
      <xdr:col>24</xdr:col>
      <xdr:colOff>114300</xdr:colOff>
      <xdr:row>78</xdr:row>
      <xdr:rowOff>78780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14883</xdr:rowOff>
    </xdr:from>
    <xdr:to>
      <xdr:col>20</xdr:col>
      <xdr:colOff>38100</xdr:colOff>
      <xdr:row>78</xdr:row>
      <xdr:rowOff>116483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133010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4563</xdr:rowOff>
    </xdr:from>
    <xdr:to>
      <xdr:col>15</xdr:col>
      <xdr:colOff>101600</xdr:colOff>
      <xdr:row>78</xdr:row>
      <xdr:rowOff>106163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122690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124724</xdr:rowOff>
    </xdr:from>
    <xdr:to>
      <xdr:col>10</xdr:col>
      <xdr:colOff>165100</xdr:colOff>
      <xdr:row>79</xdr:row>
      <xdr:rowOff>54874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46001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96706</xdr:rowOff>
    </xdr:from>
    <xdr:to>
      <xdr:col>6</xdr:col>
      <xdr:colOff>38100</xdr:colOff>
      <xdr:row>79</xdr:row>
      <xdr:rowOff>26856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17983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112954</xdr:rowOff>
    </xdr:from>
    <xdr:to>
      <xdr:col>24</xdr:col>
      <xdr:colOff>63500</xdr:colOff>
      <xdr:row>96</xdr:row>
      <xdr:rowOff>159610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72154"/>
          <a:ext cx="8382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112954</xdr:rowOff>
    </xdr:from>
    <xdr:to>
      <xdr:col>19</xdr:col>
      <xdr:colOff>177800</xdr:colOff>
      <xdr:row>97</xdr:row>
      <xdr:rowOff>86992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2154"/>
          <a:ext cx="889000" cy="1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81037</xdr:rowOff>
    </xdr:from>
    <xdr:to>
      <xdr:col>15</xdr:col>
      <xdr:colOff>50800</xdr:colOff>
      <xdr:row>97</xdr:row>
      <xdr:rowOff>86992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11687"/>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81037</xdr:rowOff>
    </xdr:from>
    <xdr:to>
      <xdr:col>10</xdr:col>
      <xdr:colOff>114300</xdr:colOff>
      <xdr:row>97</xdr:row>
      <xdr:rowOff>100304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11687"/>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108810</xdr:rowOff>
    </xdr:from>
    <xdr:to>
      <xdr:col>24</xdr:col>
      <xdr:colOff>114300</xdr:colOff>
      <xdr:row>97</xdr:row>
      <xdr:rowOff>38960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87237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62154</xdr:rowOff>
    </xdr:from>
    <xdr:to>
      <xdr:col>20</xdr:col>
      <xdr:colOff>38100</xdr:colOff>
      <xdr:row>96</xdr:row>
      <xdr:rowOff>163754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154881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1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36192</xdr:rowOff>
    </xdr:from>
    <xdr:to>
      <xdr:col>15</xdr:col>
      <xdr:colOff>101600</xdr:colOff>
      <xdr:row>97</xdr:row>
      <xdr:rowOff>137792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30237</xdr:rowOff>
    </xdr:from>
    <xdr:to>
      <xdr:col>10</xdr:col>
      <xdr:colOff>165100</xdr:colOff>
      <xdr:row>97</xdr:row>
      <xdr:rowOff>131837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122964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49504</xdr:rowOff>
    </xdr:from>
    <xdr:to>
      <xdr:col>6</xdr:col>
      <xdr:colOff>38100</xdr:colOff>
      <xdr:row>97</xdr:row>
      <xdr:rowOff>151104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73723</xdr:rowOff>
    </xdr:from>
    <xdr:to>
      <xdr:col>55</xdr:col>
      <xdr:colOff>0</xdr:colOff>
      <xdr:row>35</xdr:row>
      <xdr:rowOff>92621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4473"/>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131559</xdr:rowOff>
    </xdr:from>
    <xdr:to>
      <xdr:col>50</xdr:col>
      <xdr:colOff>114300</xdr:colOff>
      <xdr:row>35</xdr:row>
      <xdr:rowOff>92621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60859"/>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131559</xdr:rowOff>
    </xdr:from>
    <xdr:to>
      <xdr:col>45</xdr:col>
      <xdr:colOff>177800</xdr:colOff>
      <xdr:row>36</xdr:row>
      <xdr:rowOff>98033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60859"/>
          <a:ext cx="889000" cy="30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98033</xdr:rowOff>
    </xdr:from>
    <xdr:to>
      <xdr:col>41</xdr:col>
      <xdr:colOff>50800</xdr:colOff>
      <xdr:row>37</xdr:row>
      <xdr:rowOff>13268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0233"/>
          <a:ext cx="8890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22923</xdr:rowOff>
    </xdr:from>
    <xdr:to>
      <xdr:col>55</xdr:col>
      <xdr:colOff>50800</xdr:colOff>
      <xdr:row>35</xdr:row>
      <xdr:rowOff>124523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45800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41821</xdr:rowOff>
    </xdr:from>
    <xdr:to>
      <xdr:col>50</xdr:col>
      <xdr:colOff>165100</xdr:colOff>
      <xdr:row>35</xdr:row>
      <xdr:rowOff>143421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159948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1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80759</xdr:rowOff>
    </xdr:from>
    <xdr:to>
      <xdr:col>46</xdr:col>
      <xdr:colOff>38100</xdr:colOff>
      <xdr:row>35</xdr:row>
      <xdr:rowOff>10909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27436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47233</xdr:rowOff>
    </xdr:from>
    <xdr:to>
      <xdr:col>41</xdr:col>
      <xdr:colOff>101600</xdr:colOff>
      <xdr:row>36</xdr:row>
      <xdr:rowOff>148833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165360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9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133918</xdr:rowOff>
    </xdr:from>
    <xdr:to>
      <xdr:col>36</xdr:col>
      <xdr:colOff>165100</xdr:colOff>
      <xdr:row>37</xdr:row>
      <xdr:rowOff>64068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80595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8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112856</xdr:rowOff>
    </xdr:from>
    <xdr:to>
      <xdr:col>55</xdr:col>
      <xdr:colOff>0</xdr:colOff>
      <xdr:row>58</xdr:row>
      <xdr:rowOff>16928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14056"/>
          <a:ext cx="838200" cy="2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12305</xdr:rowOff>
    </xdr:from>
    <xdr:to>
      <xdr:col>50</xdr:col>
      <xdr:colOff>114300</xdr:colOff>
      <xdr:row>56</xdr:row>
      <xdr:rowOff>112856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442055"/>
          <a:ext cx="889000" cy="2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12305</xdr:rowOff>
    </xdr:from>
    <xdr:to>
      <xdr:col>45</xdr:col>
      <xdr:colOff>177800</xdr:colOff>
      <xdr:row>57</xdr:row>
      <xdr:rowOff>16139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42055"/>
          <a:ext cx="889000" cy="3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16139</xdr:rowOff>
    </xdr:from>
    <xdr:to>
      <xdr:col>41</xdr:col>
      <xdr:colOff>50800</xdr:colOff>
      <xdr:row>57</xdr:row>
      <xdr:rowOff>55745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88789"/>
          <a:ext cx="889000" cy="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137578</xdr:rowOff>
    </xdr:from>
    <xdr:to>
      <xdr:col>55</xdr:col>
      <xdr:colOff>50800</xdr:colOff>
      <xdr:row>58</xdr:row>
      <xdr:rowOff>67728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116005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62056</xdr:rowOff>
    </xdr:from>
    <xdr:to>
      <xdr:col>50</xdr:col>
      <xdr:colOff>165100</xdr:colOff>
      <xdr:row>56</xdr:row>
      <xdr:rowOff>163656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8733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3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132955</xdr:rowOff>
    </xdr:from>
    <xdr:to>
      <xdr:col>46</xdr:col>
      <xdr:colOff>38100</xdr:colOff>
      <xdr:row>55</xdr:row>
      <xdr:rowOff>63105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79632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1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136789</xdr:rowOff>
    </xdr:from>
    <xdr:to>
      <xdr:col>41</xdr:col>
      <xdr:colOff>101600</xdr:colOff>
      <xdr:row>57</xdr:row>
      <xdr:rowOff>66939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83466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4945</xdr:rowOff>
    </xdr:from>
    <xdr:to>
      <xdr:col>36</xdr:col>
      <xdr:colOff>165100</xdr:colOff>
      <xdr:row>57</xdr:row>
      <xdr:rowOff>106545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123072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13043</xdr:rowOff>
    </xdr:from>
    <xdr:to>
      <xdr:col>55</xdr:col>
      <xdr:colOff>0</xdr:colOff>
      <xdr:row>78</xdr:row>
      <xdr:rowOff>137300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86143"/>
          <a:ext cx="8382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76746</xdr:rowOff>
    </xdr:from>
    <xdr:to>
      <xdr:col>50</xdr:col>
      <xdr:colOff>114300</xdr:colOff>
      <xdr:row>78</xdr:row>
      <xdr:rowOff>13043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078246"/>
          <a:ext cx="889000" cy="130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76746</xdr:rowOff>
    </xdr:from>
    <xdr:to>
      <xdr:col>45</xdr:col>
      <xdr:colOff>177800</xdr:colOff>
      <xdr:row>76</xdr:row>
      <xdr:rowOff>104597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078246"/>
          <a:ext cx="889000" cy="10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104597</xdr:rowOff>
    </xdr:from>
    <xdr:to>
      <xdr:col>41</xdr:col>
      <xdr:colOff>50800</xdr:colOff>
      <xdr:row>76</xdr:row>
      <xdr:rowOff>115164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34797"/>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86500</xdr:rowOff>
    </xdr:from>
    <xdr:to>
      <xdr:col>55</xdr:col>
      <xdr:colOff>50800</xdr:colOff>
      <xdr:row>79</xdr:row>
      <xdr:rowOff>16650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133693</xdr:rowOff>
    </xdr:from>
    <xdr:to>
      <xdr:col>50</xdr:col>
      <xdr:colOff>165100</xdr:colOff>
      <xdr:row>78</xdr:row>
      <xdr:rowOff>63843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54970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25946</xdr:rowOff>
    </xdr:from>
    <xdr:to>
      <xdr:col>46</xdr:col>
      <xdr:colOff>38100</xdr:colOff>
      <xdr:row>70</xdr:row>
      <xdr:rowOff>127546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0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144073</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50795" y="118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53797</xdr:rowOff>
    </xdr:from>
    <xdr:to>
      <xdr:col>41</xdr:col>
      <xdr:colOff>101600</xdr:colOff>
      <xdr:row>76</xdr:row>
      <xdr:rowOff>155397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64364</xdr:rowOff>
    </xdr:from>
    <xdr:to>
      <xdr:col>36</xdr:col>
      <xdr:colOff>165100</xdr:colOff>
      <xdr:row>76</xdr:row>
      <xdr:rowOff>165964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11041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146800</xdr:rowOff>
    </xdr:from>
    <xdr:to>
      <xdr:col>55</xdr:col>
      <xdr:colOff>0</xdr:colOff>
      <xdr:row>98</xdr:row>
      <xdr:rowOff>83406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7450"/>
          <a:ext cx="838200" cy="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146800</xdr:rowOff>
    </xdr:from>
    <xdr:to>
      <xdr:col>50</xdr:col>
      <xdr:colOff>114300</xdr:colOff>
      <xdr:row>98</xdr:row>
      <xdr:rowOff>38235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77450"/>
          <a:ext cx="889000" cy="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34113</xdr:rowOff>
    </xdr:from>
    <xdr:to>
      <xdr:col>45</xdr:col>
      <xdr:colOff>177800</xdr:colOff>
      <xdr:row>98</xdr:row>
      <xdr:rowOff>38235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36213"/>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34113</xdr:rowOff>
    </xdr:from>
    <xdr:to>
      <xdr:col>41</xdr:col>
      <xdr:colOff>50800</xdr:colOff>
      <xdr:row>98</xdr:row>
      <xdr:rowOff>89686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36213"/>
          <a:ext cx="8890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32606</xdr:rowOff>
    </xdr:from>
    <xdr:to>
      <xdr:col>55</xdr:col>
      <xdr:colOff>50800</xdr:colOff>
      <xdr:row>98</xdr:row>
      <xdr:rowOff>134206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55483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96000</xdr:rowOff>
    </xdr:from>
    <xdr:to>
      <xdr:col>50</xdr:col>
      <xdr:colOff>165100</xdr:colOff>
      <xdr:row>98</xdr:row>
      <xdr:rowOff>26150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42677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5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158885</xdr:rowOff>
    </xdr:from>
    <xdr:to>
      <xdr:col>46</xdr:col>
      <xdr:colOff>38100</xdr:colOff>
      <xdr:row>98</xdr:row>
      <xdr:rowOff>89035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105562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154763</xdr:rowOff>
    </xdr:from>
    <xdr:to>
      <xdr:col>41</xdr:col>
      <xdr:colOff>101600</xdr:colOff>
      <xdr:row>98</xdr:row>
      <xdr:rowOff>84913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101440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38886</xdr:rowOff>
    </xdr:from>
    <xdr:to>
      <xdr:col>36</xdr:col>
      <xdr:colOff>165100</xdr:colOff>
      <xdr:row>98</xdr:row>
      <xdr:rowOff>140486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157013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141757</xdr:rowOff>
    </xdr:from>
    <xdr:to>
      <xdr:col>85</xdr:col>
      <xdr:colOff>127000</xdr:colOff>
      <xdr:row>39</xdr:row>
      <xdr:rowOff>77668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56857"/>
          <a:ext cx="838200" cy="10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21089</xdr:rowOff>
    </xdr:from>
    <xdr:to>
      <xdr:col>81</xdr:col>
      <xdr:colOff>50800</xdr:colOff>
      <xdr:row>39</xdr:row>
      <xdr:rowOff>77668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07639"/>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107043</xdr:rowOff>
    </xdr:from>
    <xdr:to>
      <xdr:col>76</xdr:col>
      <xdr:colOff>114300</xdr:colOff>
      <xdr:row>39</xdr:row>
      <xdr:rowOff>21089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2214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47296</xdr:rowOff>
    </xdr:from>
    <xdr:to>
      <xdr:col>71</xdr:col>
      <xdr:colOff>177800</xdr:colOff>
      <xdr:row>38</xdr:row>
      <xdr:rowOff>107043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562396"/>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90957</xdr:rowOff>
    </xdr:from>
    <xdr:to>
      <xdr:col>85</xdr:col>
      <xdr:colOff>177800</xdr:colOff>
      <xdr:row>39</xdr:row>
      <xdr:rowOff>21107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69384</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26868</xdr:rowOff>
    </xdr:from>
    <xdr:to>
      <xdr:col>81</xdr:col>
      <xdr:colOff>101600</xdr:colOff>
      <xdr:row>39</xdr:row>
      <xdr:rowOff>128468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119595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8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141739</xdr:rowOff>
    </xdr:from>
    <xdr:to>
      <xdr:col>76</xdr:col>
      <xdr:colOff>165100</xdr:colOff>
      <xdr:row>39</xdr:row>
      <xdr:rowOff>71889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63016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4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56243</xdr:rowOff>
    </xdr:from>
    <xdr:to>
      <xdr:col>72</xdr:col>
      <xdr:colOff>38100</xdr:colOff>
      <xdr:row>38</xdr:row>
      <xdr:rowOff>157843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148970</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6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167946</xdr:rowOff>
    </xdr:from>
    <xdr:to>
      <xdr:col>67</xdr:col>
      <xdr:colOff>101600</xdr:colOff>
      <xdr:row>38</xdr:row>
      <xdr:rowOff>98096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114624</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2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96734</xdr:rowOff>
    </xdr:from>
    <xdr:to>
      <xdr:col>85</xdr:col>
      <xdr:colOff>127000</xdr:colOff>
      <xdr:row>76</xdr:row>
      <xdr:rowOff>129332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126934"/>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129332</xdr:rowOff>
    </xdr:from>
    <xdr:to>
      <xdr:col>81</xdr:col>
      <xdr:colOff>50800</xdr:colOff>
      <xdr:row>77</xdr:row>
      <xdr:rowOff>6093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159532"/>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6093</xdr:rowOff>
    </xdr:from>
    <xdr:to>
      <xdr:col>76</xdr:col>
      <xdr:colOff>114300</xdr:colOff>
      <xdr:row>77</xdr:row>
      <xdr:rowOff>18907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07743"/>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154761</xdr:rowOff>
    </xdr:from>
    <xdr:to>
      <xdr:col>71</xdr:col>
      <xdr:colOff>177800</xdr:colOff>
      <xdr:row>77</xdr:row>
      <xdr:rowOff>18907</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184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45934</xdr:rowOff>
    </xdr:from>
    <xdr:to>
      <xdr:col>85</xdr:col>
      <xdr:colOff>177800</xdr:colOff>
      <xdr:row>76</xdr:row>
      <xdr:rowOff>147534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0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68810</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9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78532</xdr:rowOff>
    </xdr:from>
    <xdr:to>
      <xdr:col>81</xdr:col>
      <xdr:colOff>101600</xdr:colOff>
      <xdr:row>77</xdr:row>
      <xdr:rowOff>8682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25209</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88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126743</xdr:rowOff>
    </xdr:from>
    <xdr:to>
      <xdr:col>76</xdr:col>
      <xdr:colOff>165100</xdr:colOff>
      <xdr:row>77</xdr:row>
      <xdr:rowOff>56893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73420</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29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139557</xdr:rowOff>
    </xdr:from>
    <xdr:to>
      <xdr:col>72</xdr:col>
      <xdr:colOff>38100</xdr:colOff>
      <xdr:row>77</xdr:row>
      <xdr:rowOff>69707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86234</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03795" y="129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103961</xdr:rowOff>
    </xdr:from>
    <xdr:to>
      <xdr:col>67</xdr:col>
      <xdr:colOff>101600</xdr:colOff>
      <xdr:row>77</xdr:row>
      <xdr:rowOff>34111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50638</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290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28039</xdr:rowOff>
    </xdr:from>
    <xdr:to>
      <xdr:col>85</xdr:col>
      <xdr:colOff>127000</xdr:colOff>
      <xdr:row>99</xdr:row>
      <xdr:rowOff>33965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7001589"/>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28039</xdr:rowOff>
    </xdr:from>
    <xdr:to>
      <xdr:col>81</xdr:col>
      <xdr:colOff>50800</xdr:colOff>
      <xdr:row>99</xdr:row>
      <xdr:rowOff>36074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7001589"/>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36074</xdr:rowOff>
    </xdr:from>
    <xdr:to>
      <xdr:col>76</xdr:col>
      <xdr:colOff>114300</xdr:colOff>
      <xdr:row>99</xdr:row>
      <xdr:rowOff>36100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0962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35885</xdr:rowOff>
    </xdr:from>
    <xdr:to>
      <xdr:col>71</xdr:col>
      <xdr:colOff>177800</xdr:colOff>
      <xdr:row>99</xdr:row>
      <xdr:rowOff>36100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700943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154615</xdr:rowOff>
    </xdr:from>
    <xdr:to>
      <xdr:col>85</xdr:col>
      <xdr:colOff>177800</xdr:colOff>
      <xdr:row>99</xdr:row>
      <xdr:rowOff>84765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69542</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7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148689</xdr:rowOff>
    </xdr:from>
    <xdr:to>
      <xdr:col>81</xdr:col>
      <xdr:colOff>101600</xdr:colOff>
      <xdr:row>99</xdr:row>
      <xdr:rowOff>78839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69966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70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156724</xdr:rowOff>
    </xdr:from>
    <xdr:to>
      <xdr:col>76</xdr:col>
      <xdr:colOff>165100</xdr:colOff>
      <xdr:row>99</xdr:row>
      <xdr:rowOff>86874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78001</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156750</xdr:rowOff>
    </xdr:from>
    <xdr:to>
      <xdr:col>72</xdr:col>
      <xdr:colOff>38100</xdr:colOff>
      <xdr:row>99</xdr:row>
      <xdr:rowOff>86900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78027</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156535</xdr:rowOff>
    </xdr:from>
    <xdr:to>
      <xdr:col>67</xdr:col>
      <xdr:colOff>101600</xdr:colOff>
      <xdr:row>99</xdr:row>
      <xdr:rowOff>86685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77812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136010</xdr:rowOff>
    </xdr:from>
    <xdr:to>
      <xdr:col>116</xdr:col>
      <xdr:colOff>63500</xdr:colOff>
      <xdr:row>35</xdr:row>
      <xdr:rowOff>159229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136760"/>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159229</xdr:rowOff>
    </xdr:from>
    <xdr:to>
      <xdr:col>111</xdr:col>
      <xdr:colOff>177800</xdr:colOff>
      <xdr:row>36</xdr:row>
      <xdr:rowOff>8287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159979"/>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8287</xdr:rowOff>
    </xdr:from>
    <xdr:to>
      <xdr:col>107</xdr:col>
      <xdr:colOff>50800</xdr:colOff>
      <xdr:row>37</xdr:row>
      <xdr:rowOff>131764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180487"/>
          <a:ext cx="889000" cy="2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131764</xdr:rowOff>
    </xdr:from>
    <xdr:to>
      <xdr:col>102</xdr:col>
      <xdr:colOff>114300</xdr:colOff>
      <xdr:row>37</xdr:row>
      <xdr:rowOff>162136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475414"/>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85210</xdr:rowOff>
    </xdr:from>
    <xdr:to>
      <xdr:col>116</xdr:col>
      <xdr:colOff>114300</xdr:colOff>
      <xdr:row>36</xdr:row>
      <xdr:rowOff>15360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0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108087</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5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108429</xdr:rowOff>
    </xdr:from>
    <xdr:to>
      <xdr:col>112</xdr:col>
      <xdr:colOff>38100</xdr:colOff>
      <xdr:row>36</xdr:row>
      <xdr:rowOff>38579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1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55106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58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128937</xdr:rowOff>
    </xdr:from>
    <xdr:to>
      <xdr:col>107</xdr:col>
      <xdr:colOff>101600</xdr:colOff>
      <xdr:row>36</xdr:row>
      <xdr:rowOff>59087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1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75614</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80964</xdr:rowOff>
    </xdr:from>
    <xdr:to>
      <xdr:col>102</xdr:col>
      <xdr:colOff>165100</xdr:colOff>
      <xdr:row>38</xdr:row>
      <xdr:rowOff>11114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4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27641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1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111335</xdr:rowOff>
    </xdr:from>
    <xdr:to>
      <xdr:col>98</xdr:col>
      <xdr:colOff>38100</xdr:colOff>
      <xdr:row>38</xdr:row>
      <xdr:rowOff>41486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454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58012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23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52969</xdr:rowOff>
    </xdr:from>
    <xdr:to>
      <xdr:col>116</xdr:col>
      <xdr:colOff>63500</xdr:colOff>
      <xdr:row>58</xdr:row>
      <xdr:rowOff>138100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25619"/>
          <a:ext cx="838200" cy="25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52969</xdr:rowOff>
    </xdr:from>
    <xdr:to>
      <xdr:col>111</xdr:col>
      <xdr:colOff>177800</xdr:colOff>
      <xdr:row>58</xdr:row>
      <xdr:rowOff>137071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825619"/>
          <a:ext cx="889000" cy="25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136797</xdr:rowOff>
    </xdr:from>
    <xdr:to>
      <xdr:col>107</xdr:col>
      <xdr:colOff>50800</xdr:colOff>
      <xdr:row>58</xdr:row>
      <xdr:rowOff>137071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8089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135448</xdr:rowOff>
    </xdr:from>
    <xdr:to>
      <xdr:col>102</xdr:col>
      <xdr:colOff>114300</xdr:colOff>
      <xdr:row>58</xdr:row>
      <xdr:rowOff>136797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7954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87300</xdr:rowOff>
    </xdr:from>
    <xdr:to>
      <xdr:col>116</xdr:col>
      <xdr:colOff>114300</xdr:colOff>
      <xdr:row>59</xdr:row>
      <xdr:rowOff>17450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2227</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2169</xdr:rowOff>
    </xdr:from>
    <xdr:to>
      <xdr:col>112</xdr:col>
      <xdr:colOff>38100</xdr:colOff>
      <xdr:row>57</xdr:row>
      <xdr:rowOff>103769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120296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5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86271</xdr:rowOff>
    </xdr:from>
    <xdr:to>
      <xdr:col>107</xdr:col>
      <xdr:colOff>101600</xdr:colOff>
      <xdr:row>59</xdr:row>
      <xdr:rowOff>16421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2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85997</xdr:rowOff>
    </xdr:from>
    <xdr:to>
      <xdr:col>102</xdr:col>
      <xdr:colOff>165100</xdr:colOff>
      <xdr:row>59</xdr:row>
      <xdr:rowOff>16147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7274</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2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84648</xdr:rowOff>
    </xdr:from>
    <xdr:to>
      <xdr:col>98</xdr:col>
      <xdr:colOff>38100</xdr:colOff>
      <xdr:row>59</xdr:row>
      <xdr:rowOff>14798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5925</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2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71006</xdr:rowOff>
    </xdr:from>
    <xdr:to>
      <xdr:col>116</xdr:col>
      <xdr:colOff>63500</xdr:colOff>
      <xdr:row>75</xdr:row>
      <xdr:rowOff>93001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29756"/>
          <a:ext cx="8382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93001</xdr:rowOff>
    </xdr:from>
    <xdr:to>
      <xdr:col>111</xdr:col>
      <xdr:colOff>177800</xdr:colOff>
      <xdr:row>75</xdr:row>
      <xdr:rowOff>104871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51751"/>
          <a:ext cx="8890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104871</xdr:rowOff>
    </xdr:from>
    <xdr:to>
      <xdr:col>107</xdr:col>
      <xdr:colOff>50800</xdr:colOff>
      <xdr:row>75</xdr:row>
      <xdr:rowOff>132434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963621"/>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132434</xdr:rowOff>
    </xdr:from>
    <xdr:to>
      <xdr:col>102</xdr:col>
      <xdr:colOff>114300</xdr:colOff>
      <xdr:row>76</xdr:row>
      <xdr:rowOff>24338</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9118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20206</xdr:rowOff>
    </xdr:from>
    <xdr:to>
      <xdr:col>116</xdr:col>
      <xdr:colOff>114300</xdr:colOff>
      <xdr:row>75</xdr:row>
      <xdr:rowOff>121806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43083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42201</xdr:rowOff>
    </xdr:from>
    <xdr:to>
      <xdr:col>112</xdr:col>
      <xdr:colOff>38100</xdr:colOff>
      <xdr:row>75</xdr:row>
      <xdr:rowOff>143801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160328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6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54071</xdr:rowOff>
    </xdr:from>
    <xdr:to>
      <xdr:col>107</xdr:col>
      <xdr:colOff>101600</xdr:colOff>
      <xdr:row>75</xdr:row>
      <xdr:rowOff>155671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6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81634</xdr:rowOff>
    </xdr:from>
    <xdr:to>
      <xdr:col>102</xdr:col>
      <xdr:colOff>165100</xdr:colOff>
      <xdr:row>76</xdr:row>
      <xdr:rowOff>11784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2911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144989</xdr:rowOff>
    </xdr:from>
    <xdr:to>
      <xdr:col>98</xdr:col>
      <xdr:colOff>38100</xdr:colOff>
      <xdr:row>76</xdr:row>
      <xdr:rowOff>75140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66265</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896,088</a:t>
          </a:r>
          <a:r>
            <a:rPr kumimoji="1" lang="ja-JP" altLang="en-US" sz="1300">
              <a:latin typeface="ＭＳ Ｐゴシック" panose="020B0600070205080204" pitchFamily="50" charset="-128"/>
              <a:ea typeface="ＭＳ Ｐゴシック" panose="020B0600070205080204" pitchFamily="50" charset="-128"/>
            </a:rPr>
            <a:t>円であり、大きく割合を占めるものは公債費と補助費等となっている。（補助費等は「性質別」で理由を記載したため省略する。）</a:t>
          </a: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158,157</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に類似団体平均を大きく上回っている。主な要因としては、能登半島地震の復旧を含む過年度における多額の地方債発行によるものである。地方債残高は増加傾向にあり、今後も財政状況を考慮しながら、繰上償還の実施を検討する。</a:t>
          </a:r>
        </a:p>
        <a:p>
          <a:r>
            <a:rPr kumimoji="1" lang="ja-JP" altLang="en-US" sz="1300">
              <a:latin typeface="ＭＳ Ｐゴシック" panose="020B0600070205080204" pitchFamily="50" charset="-128"/>
              <a:ea typeface="ＭＳ Ｐゴシック" panose="020B0600070205080204" pitchFamily="50" charset="-128"/>
            </a:rPr>
            <a:t>　また、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34</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0118"/>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17399</xdr:rowOff>
    </xdr:from>
    <xdr:to>
      <xdr:col>19</xdr:col>
      <xdr:colOff>177800</xdr:colOff>
      <xdr:row>34</xdr:row>
      <xdr:rowOff>57976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669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20447</xdr:rowOff>
    </xdr:from>
    <xdr:to>
      <xdr:col>15</xdr:col>
      <xdr:colOff>50800</xdr:colOff>
      <xdr:row>34</xdr:row>
      <xdr:rowOff>57976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974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57404</xdr:rowOff>
    </xdr:from>
    <xdr:to>
      <xdr:col>10</xdr:col>
      <xdr:colOff>114300</xdr:colOff>
      <xdr:row>34</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525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61468</xdr:rowOff>
    </xdr:from>
    <xdr:to>
      <xdr:col>24</xdr:col>
      <xdr:colOff>114300</xdr:colOff>
      <xdr:row>33</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138049</xdr:rowOff>
    </xdr:from>
    <xdr:to>
      <xdr:col>20</xdr:col>
      <xdr:colOff>38100</xdr:colOff>
      <xdr:row>34</xdr:row>
      <xdr:rowOff>68199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84726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7176</xdr:rowOff>
    </xdr:from>
    <xdr:to>
      <xdr:col>15</xdr:col>
      <xdr:colOff>101600</xdr:colOff>
      <xdr:row>34</xdr:row>
      <xdr:rowOff>108776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141097</xdr:rowOff>
    </xdr:from>
    <xdr:to>
      <xdr:col>10</xdr:col>
      <xdr:colOff>165100</xdr:colOff>
      <xdr:row>34</xdr:row>
      <xdr:rowOff>71247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87774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xdr:rowOff>
    </xdr:from>
    <xdr:to>
      <xdr:col>6</xdr:col>
      <xdr:colOff>38100</xdr:colOff>
      <xdr:row>33</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98515</xdr:rowOff>
    </xdr:from>
    <xdr:to>
      <xdr:col>24</xdr:col>
      <xdr:colOff>63500</xdr:colOff>
      <xdr:row>59</xdr:row>
      <xdr:rowOff>1119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2615"/>
          <a:ext cx="838200" cy="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21666</xdr:rowOff>
    </xdr:from>
    <xdr:to>
      <xdr:col>19</xdr:col>
      <xdr:colOff>177800</xdr:colOff>
      <xdr:row>58</xdr:row>
      <xdr:rowOff>98515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5766"/>
          <a:ext cx="889000" cy="7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21666</xdr:rowOff>
    </xdr:from>
    <xdr:to>
      <xdr:col>15</xdr:col>
      <xdr:colOff>50800</xdr:colOff>
      <xdr:row>58</xdr:row>
      <xdr:rowOff>171373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5766"/>
          <a:ext cx="889000" cy="1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160236</xdr:rowOff>
    </xdr:from>
    <xdr:to>
      <xdr:col>10</xdr:col>
      <xdr:colOff>114300</xdr:colOff>
      <xdr:row>58</xdr:row>
      <xdr:rowOff>171373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4336"/>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121769</xdr:rowOff>
    </xdr:from>
    <xdr:to>
      <xdr:col>24</xdr:col>
      <xdr:colOff>114300</xdr:colOff>
      <xdr:row>59</xdr:row>
      <xdr:rowOff>51919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47715</xdr:rowOff>
    </xdr:from>
    <xdr:to>
      <xdr:col>20</xdr:col>
      <xdr:colOff>38100</xdr:colOff>
      <xdr:row>58</xdr:row>
      <xdr:rowOff>149315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165842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142316</xdr:rowOff>
    </xdr:from>
    <xdr:to>
      <xdr:col>15</xdr:col>
      <xdr:colOff>101600</xdr:colOff>
      <xdr:row>58</xdr:row>
      <xdr:rowOff>72466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88993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120573</xdr:rowOff>
    </xdr:from>
    <xdr:to>
      <xdr:col>10</xdr:col>
      <xdr:colOff>165100</xdr:colOff>
      <xdr:row>59</xdr:row>
      <xdr:rowOff>50723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109436</xdr:rowOff>
    </xdr:from>
    <xdr:to>
      <xdr:col>6</xdr:col>
      <xdr:colOff>38100</xdr:colOff>
      <xdr:row>59</xdr:row>
      <xdr:rowOff>39586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56113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165106</xdr:rowOff>
    </xdr:from>
    <xdr:to>
      <xdr:col>24</xdr:col>
      <xdr:colOff>63500</xdr:colOff>
      <xdr:row>76</xdr:row>
      <xdr:rowOff>14007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3856"/>
          <a:ext cx="838200" cy="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165106</xdr:rowOff>
    </xdr:from>
    <xdr:to>
      <xdr:col>19</xdr:col>
      <xdr:colOff>177800</xdr:colOff>
      <xdr:row>76</xdr:row>
      <xdr:rowOff>71889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3856"/>
          <a:ext cx="889000" cy="7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71889</xdr:rowOff>
    </xdr:from>
    <xdr:to>
      <xdr:col>15</xdr:col>
      <xdr:colOff>50800</xdr:colOff>
      <xdr:row>76</xdr:row>
      <xdr:rowOff>128051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2089"/>
          <a:ext cx="8890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128051</xdr:rowOff>
    </xdr:from>
    <xdr:to>
      <xdr:col>10</xdr:col>
      <xdr:colOff>114300</xdr:colOff>
      <xdr:row>76</xdr:row>
      <xdr:rowOff>167201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8251"/>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134657</xdr:rowOff>
    </xdr:from>
    <xdr:to>
      <xdr:col>24</xdr:col>
      <xdr:colOff>114300</xdr:colOff>
      <xdr:row>76</xdr:row>
      <xdr:rowOff>64807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113084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114307</xdr:rowOff>
    </xdr:from>
    <xdr:to>
      <xdr:col>20</xdr:col>
      <xdr:colOff>38100</xdr:colOff>
      <xdr:row>76</xdr:row>
      <xdr:rowOff>44456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3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21089</xdr:rowOff>
    </xdr:from>
    <xdr:to>
      <xdr:col>15</xdr:col>
      <xdr:colOff>101600</xdr:colOff>
      <xdr:row>76</xdr:row>
      <xdr:rowOff>122689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77251</xdr:rowOff>
    </xdr:from>
    <xdr:to>
      <xdr:col>10</xdr:col>
      <xdr:colOff>165100</xdr:colOff>
      <xdr:row>77</xdr:row>
      <xdr:rowOff>7401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116401</xdr:rowOff>
    </xdr:from>
    <xdr:to>
      <xdr:col>6</xdr:col>
      <xdr:colOff>38100</xdr:colOff>
      <xdr:row>77</xdr:row>
      <xdr:rowOff>46551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168216</xdr:rowOff>
    </xdr:from>
    <xdr:to>
      <xdr:col>24</xdr:col>
      <xdr:colOff>63500</xdr:colOff>
      <xdr:row>97</xdr:row>
      <xdr:rowOff>4186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27416"/>
          <a:ext cx="8382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168216</xdr:rowOff>
    </xdr:from>
    <xdr:to>
      <xdr:col>19</xdr:col>
      <xdr:colOff>177800</xdr:colOff>
      <xdr:row>97</xdr:row>
      <xdr:rowOff>169663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7416"/>
          <a:ext cx="889000" cy="17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169663</xdr:rowOff>
    </xdr:from>
    <xdr:to>
      <xdr:col>15</xdr:col>
      <xdr:colOff>50800</xdr:colOff>
      <xdr:row>98</xdr:row>
      <xdr:rowOff>22507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0313"/>
          <a:ext cx="8890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22507</xdr:rowOff>
    </xdr:from>
    <xdr:to>
      <xdr:col>10</xdr:col>
      <xdr:colOff>114300</xdr:colOff>
      <xdr:row>98</xdr:row>
      <xdr:rowOff>31276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460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124836</xdr:rowOff>
    </xdr:from>
    <xdr:to>
      <xdr:col>24</xdr:col>
      <xdr:colOff>114300</xdr:colOff>
      <xdr:row>97</xdr:row>
      <xdr:rowOff>54986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147713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117416</xdr:rowOff>
    </xdr:from>
    <xdr:to>
      <xdr:col>20</xdr:col>
      <xdr:colOff>38100</xdr:colOff>
      <xdr:row>97</xdr:row>
      <xdr:rowOff>47566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64093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118863</xdr:rowOff>
    </xdr:from>
    <xdr:to>
      <xdr:col>15</xdr:col>
      <xdr:colOff>101600</xdr:colOff>
      <xdr:row>98</xdr:row>
      <xdr:rowOff>49013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65540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143157</xdr:rowOff>
    </xdr:from>
    <xdr:to>
      <xdr:col>10</xdr:col>
      <xdr:colOff>165100</xdr:colOff>
      <xdr:row>98</xdr:row>
      <xdr:rowOff>73307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151926</xdr:rowOff>
    </xdr:from>
    <xdr:to>
      <xdr:col>6</xdr:col>
      <xdr:colOff>38100</xdr:colOff>
      <xdr:row>98</xdr:row>
      <xdr:rowOff>82076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98603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14949</xdr:rowOff>
    </xdr:from>
    <xdr:to>
      <xdr:col>55</xdr:col>
      <xdr:colOff>0</xdr:colOff>
      <xdr:row>38</xdr:row>
      <xdr:rowOff>27686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30049"/>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41402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427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43035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650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43035</xdr:rowOff>
    </xdr:from>
    <xdr:to>
      <xdr:col>41</xdr:col>
      <xdr:colOff>50800</xdr:colOff>
      <xdr:row>38</xdr:row>
      <xdr:rowOff>43035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58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135600</xdr:rowOff>
    </xdr:from>
    <xdr:to>
      <xdr:col>55</xdr:col>
      <xdr:colOff>50800</xdr:colOff>
      <xdr:row>38</xdr:row>
      <xdr:rowOff>65749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114027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148336</xdr:rowOff>
    </xdr:from>
    <xdr:to>
      <xdr:col>50</xdr:col>
      <xdr:colOff>165100</xdr:colOff>
      <xdr:row>38</xdr:row>
      <xdr:rowOff>78486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69613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163685</xdr:rowOff>
    </xdr:from>
    <xdr:to>
      <xdr:col>41</xdr:col>
      <xdr:colOff>101600</xdr:colOff>
      <xdr:row>38</xdr:row>
      <xdr:rowOff>93835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163685</xdr:rowOff>
    </xdr:from>
    <xdr:to>
      <xdr:col>36</xdr:col>
      <xdr:colOff>165100</xdr:colOff>
      <xdr:row>38</xdr:row>
      <xdr:rowOff>93835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84962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171312</xdr:rowOff>
    </xdr:from>
    <xdr:to>
      <xdr:col>55</xdr:col>
      <xdr:colOff>0</xdr:colOff>
      <xdr:row>57</xdr:row>
      <xdr:rowOff>47977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72512"/>
          <a:ext cx="838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103516</xdr:rowOff>
    </xdr:from>
    <xdr:to>
      <xdr:col>50</xdr:col>
      <xdr:colOff>114300</xdr:colOff>
      <xdr:row>57</xdr:row>
      <xdr:rowOff>47977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04716"/>
          <a:ext cx="889000" cy="1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103516</xdr:rowOff>
    </xdr:from>
    <xdr:to>
      <xdr:col>45</xdr:col>
      <xdr:colOff>177800</xdr:colOff>
      <xdr:row>56</xdr:row>
      <xdr:rowOff>164802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04716"/>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164802</xdr:rowOff>
    </xdr:from>
    <xdr:to>
      <xdr:col>41</xdr:col>
      <xdr:colOff>50800</xdr:colOff>
      <xdr:row>57</xdr:row>
      <xdr:rowOff>52070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66002"/>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120512</xdr:rowOff>
    </xdr:from>
    <xdr:to>
      <xdr:col>55</xdr:col>
      <xdr:colOff>50800</xdr:colOff>
      <xdr:row>57</xdr:row>
      <xdr:rowOff>50662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143389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168627</xdr:rowOff>
    </xdr:from>
    <xdr:to>
      <xdr:col>50</xdr:col>
      <xdr:colOff>165100</xdr:colOff>
      <xdr:row>57</xdr:row>
      <xdr:rowOff>98777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89904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52716</xdr:rowOff>
    </xdr:from>
    <xdr:to>
      <xdr:col>46</xdr:col>
      <xdr:colOff>38100</xdr:colOff>
      <xdr:row>56</xdr:row>
      <xdr:rowOff>154316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170843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114002</xdr:rowOff>
    </xdr:from>
    <xdr:to>
      <xdr:col>41</xdr:col>
      <xdr:colOff>101600</xdr:colOff>
      <xdr:row>57</xdr:row>
      <xdr:rowOff>44152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60679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xdr:rowOff>
    </xdr:from>
    <xdr:to>
      <xdr:col>36</xdr:col>
      <xdr:colOff>165100</xdr:colOff>
      <xdr:row>57</xdr:row>
      <xdr:rowOff>102870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93997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9325</xdr:rowOff>
    </xdr:from>
    <xdr:to>
      <xdr:col>55</xdr:col>
      <xdr:colOff>0</xdr:colOff>
      <xdr:row>77</xdr:row>
      <xdr:rowOff>77380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10975"/>
          <a:ext cx="8382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9325</xdr:rowOff>
    </xdr:from>
    <xdr:to>
      <xdr:col>50</xdr:col>
      <xdr:colOff>114300</xdr:colOff>
      <xdr:row>77</xdr:row>
      <xdr:rowOff>96326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10975"/>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96326</xdr:rowOff>
    </xdr:from>
    <xdr:to>
      <xdr:col>45</xdr:col>
      <xdr:colOff>177800</xdr:colOff>
      <xdr:row>77</xdr:row>
      <xdr:rowOff>127172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7976"/>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127172</xdr:rowOff>
    </xdr:from>
    <xdr:to>
      <xdr:col>41</xdr:col>
      <xdr:colOff>50800</xdr:colOff>
      <xdr:row>78</xdr:row>
      <xdr:rowOff>24623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28822"/>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26580</xdr:rowOff>
    </xdr:from>
    <xdr:to>
      <xdr:col>55</xdr:col>
      <xdr:colOff>50800</xdr:colOff>
      <xdr:row>77</xdr:row>
      <xdr:rowOff>128180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49457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129975</xdr:rowOff>
    </xdr:from>
    <xdr:to>
      <xdr:col>50</xdr:col>
      <xdr:colOff>165100</xdr:colOff>
      <xdr:row>77</xdr:row>
      <xdr:rowOff>60125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45526</xdr:rowOff>
    </xdr:from>
    <xdr:to>
      <xdr:col>46</xdr:col>
      <xdr:colOff>38100</xdr:colOff>
      <xdr:row>77</xdr:row>
      <xdr:rowOff>147126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2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76372</xdr:rowOff>
    </xdr:from>
    <xdr:to>
      <xdr:col>41</xdr:col>
      <xdr:colOff>101600</xdr:colOff>
      <xdr:row>78</xdr:row>
      <xdr:rowOff>6522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145273</xdr:rowOff>
    </xdr:from>
    <xdr:to>
      <xdr:col>36</xdr:col>
      <xdr:colOff>165100</xdr:colOff>
      <xdr:row>78</xdr:row>
      <xdr:rowOff>75423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91950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2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10179</xdr:rowOff>
    </xdr:from>
    <xdr:to>
      <xdr:col>55</xdr:col>
      <xdr:colOff>0</xdr:colOff>
      <xdr:row>94</xdr:row>
      <xdr:rowOff>97495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126479"/>
          <a:ext cx="838200" cy="8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144624</xdr:rowOff>
    </xdr:from>
    <xdr:to>
      <xdr:col>50</xdr:col>
      <xdr:colOff>114300</xdr:colOff>
      <xdr:row>94</xdr:row>
      <xdr:rowOff>10179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918024"/>
          <a:ext cx="889000" cy="2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144624</xdr:rowOff>
    </xdr:from>
    <xdr:to>
      <xdr:col>45</xdr:col>
      <xdr:colOff>177800</xdr:colOff>
      <xdr:row>93</xdr:row>
      <xdr:rowOff>142663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918024"/>
          <a:ext cx="889000" cy="16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130251</xdr:rowOff>
    </xdr:from>
    <xdr:to>
      <xdr:col>41</xdr:col>
      <xdr:colOff>50800</xdr:colOff>
      <xdr:row>93</xdr:row>
      <xdr:rowOff>142663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075101"/>
          <a:ext cx="8890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46695</xdr:rowOff>
    </xdr:from>
    <xdr:to>
      <xdr:col>55</xdr:col>
      <xdr:colOff>50800</xdr:colOff>
      <xdr:row>94</xdr:row>
      <xdr:rowOff>148295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69572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130829</xdr:rowOff>
    </xdr:from>
    <xdr:to>
      <xdr:col>50</xdr:col>
      <xdr:colOff>165100</xdr:colOff>
      <xdr:row>94</xdr:row>
      <xdr:rowOff>60979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07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77506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585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93824</xdr:rowOff>
    </xdr:from>
    <xdr:to>
      <xdr:col>46</xdr:col>
      <xdr:colOff>38100</xdr:colOff>
      <xdr:row>93</xdr:row>
      <xdr:rowOff>23974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8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40501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50795" y="1564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91863</xdr:rowOff>
    </xdr:from>
    <xdr:to>
      <xdr:col>41</xdr:col>
      <xdr:colOff>101600</xdr:colOff>
      <xdr:row>94</xdr:row>
      <xdr:rowOff>22013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38540</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581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79451</xdr:rowOff>
    </xdr:from>
    <xdr:to>
      <xdr:col>36</xdr:col>
      <xdr:colOff>165100</xdr:colOff>
      <xdr:row>94</xdr:row>
      <xdr:rowOff>9601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0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26128</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57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94190</xdr:rowOff>
    </xdr:from>
    <xdr:to>
      <xdr:col>85</xdr:col>
      <xdr:colOff>127000</xdr:colOff>
      <xdr:row>35</xdr:row>
      <xdr:rowOff>120783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94940"/>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13379</xdr:rowOff>
    </xdr:from>
    <xdr:to>
      <xdr:col>81</xdr:col>
      <xdr:colOff>50800</xdr:colOff>
      <xdr:row>35</xdr:row>
      <xdr:rowOff>120783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328329"/>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13379</xdr:rowOff>
    </xdr:from>
    <xdr:to>
      <xdr:col>76</xdr:col>
      <xdr:colOff>114300</xdr:colOff>
      <xdr:row>35</xdr:row>
      <xdr:rowOff>94856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328329"/>
          <a:ext cx="889000" cy="7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94856</xdr:rowOff>
    </xdr:from>
    <xdr:to>
      <xdr:col>71</xdr:col>
      <xdr:colOff>177800</xdr:colOff>
      <xdr:row>35</xdr:row>
      <xdr:rowOff>166275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95606"/>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43390</xdr:rowOff>
    </xdr:from>
    <xdr:to>
      <xdr:col>85</xdr:col>
      <xdr:colOff>177800</xdr:colOff>
      <xdr:row>35</xdr:row>
      <xdr:rowOff>144990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66267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69983</xdr:rowOff>
    </xdr:from>
    <xdr:to>
      <xdr:col>81</xdr:col>
      <xdr:colOff>101600</xdr:colOff>
      <xdr:row>36</xdr:row>
      <xdr:rowOff>133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134029</xdr:rowOff>
    </xdr:from>
    <xdr:to>
      <xdr:col>76</xdr:col>
      <xdr:colOff>165100</xdr:colOff>
      <xdr:row>31</xdr:row>
      <xdr:rowOff>64179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80706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44056</xdr:rowOff>
    </xdr:from>
    <xdr:to>
      <xdr:col>72</xdr:col>
      <xdr:colOff>38100</xdr:colOff>
      <xdr:row>35</xdr:row>
      <xdr:rowOff>145656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162183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115475</xdr:rowOff>
    </xdr:from>
    <xdr:to>
      <xdr:col>67</xdr:col>
      <xdr:colOff>101600</xdr:colOff>
      <xdr:row>36</xdr:row>
      <xdr:rowOff>45625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62152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141084</xdr:rowOff>
    </xdr:from>
    <xdr:to>
      <xdr:col>85</xdr:col>
      <xdr:colOff>127000</xdr:colOff>
      <xdr:row>56</xdr:row>
      <xdr:rowOff>36919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70834"/>
          <a:ext cx="8382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149098</xdr:rowOff>
    </xdr:from>
    <xdr:to>
      <xdr:col>81</xdr:col>
      <xdr:colOff>50800</xdr:colOff>
      <xdr:row>56</xdr:row>
      <xdr:rowOff>36919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07398"/>
          <a:ext cx="889000" cy="2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149098</xdr:rowOff>
    </xdr:from>
    <xdr:to>
      <xdr:col>76</xdr:col>
      <xdr:colOff>114300</xdr:colOff>
      <xdr:row>55</xdr:row>
      <xdr:rowOff>37833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07398"/>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37833</xdr:rowOff>
    </xdr:from>
    <xdr:to>
      <xdr:col>71</xdr:col>
      <xdr:colOff>177800</xdr:colOff>
      <xdr:row>57</xdr:row>
      <xdr:rowOff>9106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67583"/>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90284</xdr:rowOff>
    </xdr:from>
    <xdr:to>
      <xdr:col>85</xdr:col>
      <xdr:colOff>177800</xdr:colOff>
      <xdr:row>56</xdr:row>
      <xdr:rowOff>20434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113161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157569</xdr:rowOff>
    </xdr:from>
    <xdr:to>
      <xdr:col>81</xdr:col>
      <xdr:colOff>101600</xdr:colOff>
      <xdr:row>56</xdr:row>
      <xdr:rowOff>87719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104246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98298</xdr:rowOff>
    </xdr:from>
    <xdr:to>
      <xdr:col>76</xdr:col>
      <xdr:colOff>165100</xdr:colOff>
      <xdr:row>55</xdr:row>
      <xdr:rowOff>28448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44975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158483</xdr:rowOff>
    </xdr:from>
    <xdr:to>
      <xdr:col>72</xdr:col>
      <xdr:colOff>38100</xdr:colOff>
      <xdr:row>55</xdr:row>
      <xdr:rowOff>88633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105160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129756</xdr:rowOff>
    </xdr:from>
    <xdr:to>
      <xdr:col>67</xdr:col>
      <xdr:colOff>101600</xdr:colOff>
      <xdr:row>57</xdr:row>
      <xdr:rowOff>59906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51033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141757</xdr:rowOff>
    </xdr:from>
    <xdr:to>
      <xdr:col>85</xdr:col>
      <xdr:colOff>127000</xdr:colOff>
      <xdr:row>79</xdr:row>
      <xdr:rowOff>77668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14857"/>
          <a:ext cx="838200" cy="10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21089</xdr:rowOff>
    </xdr:from>
    <xdr:to>
      <xdr:col>81</xdr:col>
      <xdr:colOff>50800</xdr:colOff>
      <xdr:row>79</xdr:row>
      <xdr:rowOff>77668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65639"/>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107043</xdr:rowOff>
    </xdr:from>
    <xdr:to>
      <xdr:col>76</xdr:col>
      <xdr:colOff>114300</xdr:colOff>
      <xdr:row>79</xdr:row>
      <xdr:rowOff>21089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8014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47296</xdr:rowOff>
    </xdr:from>
    <xdr:to>
      <xdr:col>71</xdr:col>
      <xdr:colOff>177800</xdr:colOff>
      <xdr:row>78</xdr:row>
      <xdr:rowOff>107043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20396"/>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90957</xdr:rowOff>
    </xdr:from>
    <xdr:to>
      <xdr:col>85</xdr:col>
      <xdr:colOff>177800</xdr:colOff>
      <xdr:row>79</xdr:row>
      <xdr:rowOff>21107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69384</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26868</xdr:rowOff>
    </xdr:from>
    <xdr:to>
      <xdr:col>81</xdr:col>
      <xdr:colOff>101600</xdr:colOff>
      <xdr:row>79</xdr:row>
      <xdr:rowOff>128468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119595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6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141739</xdr:rowOff>
    </xdr:from>
    <xdr:to>
      <xdr:col>76</xdr:col>
      <xdr:colOff>165100</xdr:colOff>
      <xdr:row>79</xdr:row>
      <xdr:rowOff>71889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63016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56243</xdr:rowOff>
    </xdr:from>
    <xdr:to>
      <xdr:col>72</xdr:col>
      <xdr:colOff>38100</xdr:colOff>
      <xdr:row>78</xdr:row>
      <xdr:rowOff>157843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148970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5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167946</xdr:rowOff>
    </xdr:from>
    <xdr:to>
      <xdr:col>67</xdr:col>
      <xdr:colOff>101600</xdr:colOff>
      <xdr:row>78</xdr:row>
      <xdr:rowOff>98096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114623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1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96734</xdr:rowOff>
    </xdr:from>
    <xdr:to>
      <xdr:col>85</xdr:col>
      <xdr:colOff>127000</xdr:colOff>
      <xdr:row>96</xdr:row>
      <xdr:rowOff>129332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555934"/>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129332</xdr:rowOff>
    </xdr:from>
    <xdr:to>
      <xdr:col>81</xdr:col>
      <xdr:colOff>50800</xdr:colOff>
      <xdr:row>97</xdr:row>
      <xdr:rowOff>6093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588532"/>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6093</xdr:rowOff>
    </xdr:from>
    <xdr:to>
      <xdr:col>76</xdr:col>
      <xdr:colOff>114300</xdr:colOff>
      <xdr:row>97</xdr:row>
      <xdr:rowOff>18907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636743"/>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154761</xdr:rowOff>
    </xdr:from>
    <xdr:to>
      <xdr:col>71</xdr:col>
      <xdr:colOff>177800</xdr:colOff>
      <xdr:row>97</xdr:row>
      <xdr:rowOff>18907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613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45934</xdr:rowOff>
    </xdr:from>
    <xdr:to>
      <xdr:col>85</xdr:col>
      <xdr:colOff>177800</xdr:colOff>
      <xdr:row>96</xdr:row>
      <xdr:rowOff>147534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68811</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3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78532</xdr:rowOff>
    </xdr:from>
    <xdr:to>
      <xdr:col>81</xdr:col>
      <xdr:colOff>101600</xdr:colOff>
      <xdr:row>97</xdr:row>
      <xdr:rowOff>8682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25209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3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126743</xdr:rowOff>
    </xdr:from>
    <xdr:to>
      <xdr:col>76</xdr:col>
      <xdr:colOff>165100</xdr:colOff>
      <xdr:row>97</xdr:row>
      <xdr:rowOff>56893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73420</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3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139557</xdr:rowOff>
    </xdr:from>
    <xdr:to>
      <xdr:col>72</xdr:col>
      <xdr:colOff>38100</xdr:colOff>
      <xdr:row>97</xdr:row>
      <xdr:rowOff>69707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86234</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637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103961</xdr:rowOff>
    </xdr:from>
    <xdr:to>
      <xdr:col>67</xdr:col>
      <xdr:colOff>101600</xdr:colOff>
      <xdr:row>97</xdr:row>
      <xdr:rowOff>34111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5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50638</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3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住民一人当たりのコストにおいて、類似団体平均との乖離がみられるのは主に衛生費、商工費、土木費である。</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133,996</a:t>
          </a:r>
          <a:r>
            <a:rPr kumimoji="1" lang="ja-JP" altLang="en-US" sz="1300">
              <a:latin typeface="ＭＳ Ｐゴシック" panose="020B0600070205080204" pitchFamily="50" charset="-128"/>
              <a:ea typeface="ＭＳ Ｐゴシック" panose="020B0600070205080204" pitchFamily="50" charset="-128"/>
            </a:rPr>
            <a:t>円となっており、公営企業会計繰出金の減少に伴い減少となっているものの、ごみ処理施設整備事業負担金が大きいため、前年度からほぼ横ばいとなっている。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51,131</a:t>
          </a:r>
          <a:r>
            <a:rPr kumimoji="1" lang="ja-JP" altLang="en-US" sz="1300">
              <a:latin typeface="ＭＳ Ｐゴシック" panose="020B0600070205080204" pitchFamily="50" charset="-128"/>
              <a:ea typeface="ＭＳ Ｐゴシック" panose="020B0600070205080204" pitchFamily="50" charset="-128"/>
            </a:rPr>
            <a:t>円となっており、ほっと石川観光プラン推進事業貸付金の完了により前年度から減少したものの、観光誘客事業として宿泊費支援等を実施したことで令和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年度と比較しても増加となっており、依然として平均を大きく上回っている。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94,431</a:t>
          </a:r>
          <a:r>
            <a:rPr kumimoji="1" lang="ja-JP" altLang="en-US" sz="1300">
              <a:latin typeface="ＭＳ Ｐゴシック" panose="020B0600070205080204" pitchFamily="50" charset="-128"/>
              <a:ea typeface="ＭＳ Ｐゴシック" panose="020B0600070205080204" pitchFamily="50" charset="-128"/>
            </a:rPr>
            <a:t>円となっており、青葉ヶ丘住宅外壁改修や令和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年度からの繰越事業の完了により前年度に続いて減少したものの、依然として平均を大きく上回っている。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実質収支は前年度より</a:t>
          </a:r>
          <a:r>
            <a:rPr kumimoji="1" lang="en-US" altLang="ja-JP" sz="1200">
              <a:latin typeface="ＭＳ ゴシック" pitchFamily="49" charset="-128"/>
              <a:ea typeface="ＭＳ ゴシック" pitchFamily="49" charset="-128"/>
            </a:rPr>
            <a:t>494,500</a:t>
          </a:r>
          <a:r>
            <a:rPr kumimoji="1" lang="ja-JP" altLang="en-US" sz="1200">
              <a:latin typeface="ＭＳ ゴシック" pitchFamily="49" charset="-128"/>
              <a:ea typeface="ＭＳ ゴシック" pitchFamily="49" charset="-128"/>
            </a:rPr>
            <a:t>千円減少したものの、</a:t>
          </a:r>
          <a:r>
            <a:rPr kumimoji="1" lang="en-US" altLang="ja-JP" sz="1200">
              <a:latin typeface="ＭＳ ゴシック" pitchFamily="49" charset="-128"/>
              <a:ea typeface="ＭＳ ゴシック" pitchFamily="49" charset="-128"/>
            </a:rPr>
            <a:t>557,328</a:t>
          </a:r>
          <a:r>
            <a:rPr kumimoji="1" lang="ja-JP" altLang="en-US" sz="1200">
              <a:latin typeface="ＭＳ ゴシック" pitchFamily="49" charset="-128"/>
              <a:ea typeface="ＭＳ ゴシック" pitchFamily="49" charset="-128"/>
            </a:rPr>
            <a:t>千円の黒字となり、財政調整基金を取り崩すことなく収支の均衡を図ることができた。しかし、繰上償還の実施により実質単年度収支はマイナスに転じることとなった。</a:t>
          </a:r>
        </a:p>
        <a:p>
          <a:r>
            <a:rPr kumimoji="1" lang="ja-JP" altLang="en-US" sz="1200">
              <a:latin typeface="ＭＳ ゴシック" pitchFamily="49" charset="-128"/>
              <a:ea typeface="ＭＳ ゴシック" pitchFamily="49" charset="-128"/>
            </a:rPr>
            <a:t>　歳入は、新型コロナウイルス感染症関連交付金等の国庫支出金や大型事業の完了による地方債の減少により歳入全体は減少。また、歳出も光ファイバー整備事業や都市再構築戦略事業の完了により大幅に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今後も、市税をはじめとする歳入確保と事業の見直しなど歳出削減を図り、健全な財政運営に努める。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令和４年度決算においては、全会計で実質赤字額は発生しておらず、黒字の標準財政規模比は令和３年度決算に続いて、病院事業会計が最も比率が大きくなっている。</a:t>
          </a:r>
        </a:p>
        <a:p>
          <a:r>
            <a:rPr kumimoji="1" lang="ja-JP" altLang="en-US" sz="1400">
              <a:latin typeface="ＭＳ ゴシック" pitchFamily="49" charset="-128"/>
              <a:ea typeface="ＭＳ ゴシック" pitchFamily="49" charset="-128"/>
            </a:rPr>
            <a:t>　しかしながら、今後の病院事業については、老朽化している病棟の大規模修繕や医師住宅の改修など大型建設事業が検討されており、多額の企業債発行に伴う公債費の増額が想定されるため、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また、一般会計においては、新型コロナウイルス関連交付金等の減少や大型事業の完了に伴う地方債減少により歳入全体が減少したことで黒字の標準財政規模比が縮小した。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財政状況を考慮しながら地方債の繰上償還の実施を検討するとともに、人件費の抑制や公共施設の統廃合などによる経常経費の削減に積極的に取り組み、財政の安定化に努める。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年度をピークに減少していく見込みであったが、近年実施している大型建設事業に係る元利償還が始まるため、再び増加していくことが想定される。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縁故債の繰上償還を実施し公債費の低減に努めているが、引き続き財政状況を考慮しながら繰上償還の実施を検討していくとともに、新たに地方債を発行する場合は交付税算入率がより有利なものを検討するなど後年度の実質公債費比率の逓減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減債基金については、近年の取り崩しはない。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能登半島地震による復旧・復興に多額の地方債を発行したことや、過年度における過疎対策事業債の発行により、県内自治体と比較しても高い水準で推移している。</a:t>
          </a:r>
        </a:p>
        <a:p>
          <a:r>
            <a:rPr kumimoji="1" lang="ja-JP" altLang="en-US" sz="1400">
              <a:latin typeface="ＭＳ ゴシック" pitchFamily="49" charset="-128"/>
              <a:ea typeface="ＭＳ ゴシック" pitchFamily="49" charset="-128"/>
            </a:rPr>
            <a:t>　将来負担比率は依然として類似団体平均を大きく上回る数値となっている。</a:t>
          </a:r>
        </a:p>
        <a:p>
          <a:r>
            <a:rPr kumimoji="1" lang="ja-JP" altLang="en-US" sz="1400">
              <a:latin typeface="ＭＳ ゴシック" pitchFamily="49" charset="-128"/>
              <a:ea typeface="ＭＳ ゴシック" pitchFamily="49" charset="-128"/>
            </a:rPr>
            <a:t>　今後も財政状況を考慮しながら繰上償還の実施を検討するとともに、新たに地方債を発行する場合は、交付税算入率がより有利なものを選択するなど将来負担比率の低減に努める。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特定目的基金において、公共施設等総合整備基金や美術品購入基金の取り崩しにより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百万円の減となったものの、財政調整基金においては取り崩しを行わず、決算剰余金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の減少が見込まれるため、今まで以上に事務事業の見直しを強化するとともに、公共施設等の統廃合を積極的に進め、経常的な経費削減に取り組むことで、必要な事業に対する基金取崩し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市民等からの寄付を受けて地域福祉基金に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体育施設の工事のため公共施設等総合整備基金の取崩をはじめ、まんだら村施設整備基金や美術品購入基金など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今後については、市内の老朽化している遊休施設等の解体の実施や、駅周辺施設や文化施設の耐震化や建替えなど多額の基金取崩しが見込まれるため、必要な事業を精査しながら基金の取崩しを検討する。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百万円で、今年度は取り崩すことなく決算を組むことが出来た。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今後も一般財源総額が減少することによりさらなる取崩しも想定されるため、事務事業等の見直しを行い、歳出削減に努め、一定の基金残高を確保する。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基金運用利子のみの積立てとなっている。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起債の償還等において、財政状況を考慮し取崩しも検討する。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BE79E3-5732-44C3-9A58-78F0A9F3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8FB013-1DCE-4FF4-B3F6-B8F84BFEA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666CDB-E55D-494D-83D5-F9847A34A15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B06872-C15B-4A2F-BEA8-EA24DF87F5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F58C90D-B2F8-4C6E-BC83-BB7350378C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0E7262-A41A-4E45-AC67-AC02F3320CB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BC9D44-1EFA-4B1E-9683-6B7BA5C3FF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8E8394-D4B7-4D13-A9E7-B28070FF93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E26039-785F-4F2A-926D-FAC8A96FAA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0FF6AD-7D97-4B88-8C21-C8C0490000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14C6EB-39BC-4893-BEEB-9EED2D7189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5964F4-C28E-4FF7-A2A6-393EF45A0C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17B1743-8576-4D04-AA77-AE84A2A119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C01D831-242E-4018-8CA9-44B1042C23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DA20BA-B9E5-46B3-A36B-AA63D1D72C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731810-2914-4E2F-9919-669BC8FB2D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E49E92-14FD-47F7-AD0E-03AA121276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5D002C-12A0-4B91-8A5B-F59B1F4DA3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6D5DAB-A4CA-4CB6-96F1-87DACA454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690622-86CC-4038-AE33-993D0DE06A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2D7687-7692-4A93-AB17-71C86FD521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1A7A2E9-0632-429E-85A9-742588EAB7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4C48CA-3C4B-42F1-803C-CA1A787F58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01F79C-E423-4863-B41B-B54C83B735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89711B-0B81-4137-AB09-87C53C850E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D6F2867-8D43-4F64-AD3E-753A16AB41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30CAB0-6918-402D-8DD3-D8F788884E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76C185B-DF99-4BC3-A22F-7BE989F80D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8E964A9-4635-4BCD-B831-6B04E10193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A8E9026-B013-47B9-BE72-618C8D324D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D27B58-3FCA-422F-93AA-29CCD507D1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52B738B-9384-48B0-B441-DDA300883D2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F12A390-AEA0-4F7C-BA26-1664B1D7C04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EA34D4-727C-4FAD-9610-0927C0FC0C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0190065-F633-4EBA-A530-26AEDB4B60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D745E23-E47D-493F-83FD-37D21D7CBEE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7AC067C-8BD6-49C1-A48B-023997B3EF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5F3CEF-256F-41E2-82A9-7ECDC1A28A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74A6DE-C199-4B98-96BF-3745BC1CDA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9B4737-1711-4416-9E91-64491D5EE8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4533D8-7ADC-4C6C-A3EF-684DA0A9B8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D7C228-4DFA-448A-8A33-F8C5E2781AB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EB59565-59BD-4FE9-8328-E4DE8D5755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79E1902-149E-4B83-94B2-CBEF89CD7A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BFC78B1-756C-4CEC-A394-72E92AC19F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1EE804-C6E2-4A8E-BA89-DDAC26F6FE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C4C9DF-2333-4F01-A448-6DCD5844006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％上回っている。今後、公共施設総合管理計画に基づき、施設の除却や更新等により数値の改善に努める。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6343E0D-9D05-484D-813C-3EAEB3245F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328127-9DB8-495D-AE6C-41ABEB9072B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337F40A-E5B8-45F5-BFAA-2F36C2BEE6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681D378-98FD-4157-8464-5766F007AD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FE23415-6152-4BA4-B3BA-BC6B98678A6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6ECDB3E-CA18-4097-955F-B9844B1D5F7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07C47A4-D08A-495A-A5EB-5C4011137F3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CC0E92-17F8-41A2-86EE-F450B29274C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6F468CD-184B-4CB0-9F2B-9ABD2D5E404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2CBBDB3-0CC8-4F02-917C-D51C6DE8D89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F90AA1-361D-4B2F-8C3E-F5AFBBE31D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F7DC038-F743-492C-8118-536B73CA004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623B15A-2A51-4E0E-92CA-023873E49B6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5AAF512-4CE0-4082-B147-F19CDCCD4C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30F26EB-14F0-4F02-93CB-96A729B1404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C8D1C5D-33C0-4440-8E4E-FFF50429BA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6993EFEA-11FB-452E-91B8-6D815ED9B50D}"/>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3F96C08D-54F8-4559-9664-A1BA85A7F796}"/>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FE0A7B76-7B1B-4A5C-B188-3430850321DC}"/>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607EAF6-38FE-48D9-8AC8-F1547A0DBC2C}"/>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5C82CC7E-0669-47E5-A669-4B9B476ED23C}"/>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3BF980F3-56D6-4BB6-A300-7D040D2CA59A}"/>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8B415F03-DED0-4C00-A8BC-3405EC5A11A4}"/>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652CFE71-609B-47D3-889C-18078F2350B8}"/>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4C50DCB4-DFA3-4428-BCE0-E4A2BCA6B452}"/>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7E3957E5-E4F0-4898-B008-7394ABC061D2}"/>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37B817E9-7543-4962-ABF1-0BA8BAA70596}"/>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5DC860-E9BD-46DC-9499-887E5482D77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C4F1935-C799-4FE5-85B7-FE6B8D690A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9D6986-B9EC-48EB-94D8-CACFB74EED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22F9A7-6D05-4B93-A5D3-9F672F0534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0AB3CA-F428-4BC3-8DA5-DC04416622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12171</xdr:rowOff>
    </xdr:from>
    <xdr:to>
      <xdr:col>23</xdr:col>
      <xdr:colOff>136525</xdr:colOff>
      <xdr:row>31</xdr:row>
      <xdr:rowOff>113771</xdr:rowOff>
    </xdr:to>
    <xdr:sp macro="" textlink="">
      <xdr:nvSpPr>
        <xdr:cNvPr id="81" name="楕円 80">
          <a:extLst>
            <a:ext uri="{FF2B5EF4-FFF2-40B4-BE49-F238E27FC236}">
              <a16:creationId xmlns:a16="http://schemas.microsoft.com/office/drawing/2014/main" id="{A42ABC0A-A0BE-4968-A75B-12396BCA1773}"/>
            </a:ext>
          </a:extLst>
        </xdr:cNvPr>
        <xdr:cNvSpPr/>
      </xdr:nvSpPr>
      <xdr:spPr>
        <a:xfrm>
          <a:off x="47117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162048</xdr:rowOff>
    </xdr:from>
    <xdr:ext cx="405111" cy="259045"/>
    <xdr:sp macro="" textlink="">
      <xdr:nvSpPr>
        <xdr:cNvPr id="82" name="有形固定資産減価償却率該当値テキスト">
          <a:extLst>
            <a:ext uri="{FF2B5EF4-FFF2-40B4-BE49-F238E27FC236}">
              <a16:creationId xmlns:a16="http://schemas.microsoft.com/office/drawing/2014/main" id="{24FFF1ED-E6A7-4F5A-B508-A49FFCE932C2}"/>
            </a:ext>
          </a:extLst>
        </xdr:cNvPr>
        <xdr:cNvSpPr txBox="1"/>
      </xdr:nvSpPr>
      <xdr:spPr>
        <a:xfrm>
          <a:off x="4813300" y="607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58331</xdr:rowOff>
    </xdr:from>
    <xdr:ext cx="405111" cy="259045"/>
    <xdr:sp macro="" textlink="">
      <xdr:nvSpPr>
        <xdr:cNvPr id="83" name="n_1aveValue有形固定資産減価償却率">
          <a:extLst>
            <a:ext uri="{FF2B5EF4-FFF2-40B4-BE49-F238E27FC236}">
              <a16:creationId xmlns:a16="http://schemas.microsoft.com/office/drawing/2014/main" id="{AA3D8344-D028-4A32-ABC8-A5B24E4D2BA7}"/>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4" name="n_2aveValue有形固定資産減価償却率">
          <a:extLst>
            <a:ext uri="{FF2B5EF4-FFF2-40B4-BE49-F238E27FC236}">
              <a16:creationId xmlns:a16="http://schemas.microsoft.com/office/drawing/2014/main" id="{B603BA65-318A-4F27-A22E-AE49D5CE92D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5" name="n_3aveValue有形固定資産減価償却率">
          <a:extLst>
            <a:ext uri="{FF2B5EF4-FFF2-40B4-BE49-F238E27FC236}">
              <a16:creationId xmlns:a16="http://schemas.microsoft.com/office/drawing/2014/main" id="{2E381F7A-9238-4AFB-ADF5-E45C688FFD4A}"/>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86" name="n_4aveValue有形固定資産減価償却率">
          <a:extLst>
            <a:ext uri="{FF2B5EF4-FFF2-40B4-BE49-F238E27FC236}">
              <a16:creationId xmlns:a16="http://schemas.microsoft.com/office/drawing/2014/main" id="{3EE36628-C8AA-46FB-A582-201CF6F5CE7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180E1AAB-E570-4559-970E-50B3056DBB5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DAD3D703-0352-48F1-9AB5-B57C4E1EF9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218C351C-C17A-4811-8674-1776B35E66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17A3480B-2CC4-478D-9259-203B0D4183F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E6F4BDE4-013C-4155-8374-39C838B226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7370745-CC5D-4CB3-AB94-05A9B5D2EE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719CB8D3-8826-45F0-86EE-C1824CDF8E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F510B489-8B44-4B59-B929-CE7FC174AF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A78D3886-6226-4199-9850-24D9AB0842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68C176C-FDB5-4C94-A1D1-F98278E827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983604BA-84A4-4B8F-B5E4-2E002C6453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B77A09C6-B8AC-4170-A579-24B77D4060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9529D23-1061-4A16-8E5D-28CE7D770E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上昇し、依然として類似団体平均・全国平均を大きく上回っている。今後、債務償還比率の分母にあたる経常一般財源等は減少が見込まれることから、地方債発行額の抑制により将来負担額の減少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13AF3F5-9861-4544-982A-08E6035B69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6C859109-9739-4429-BE0B-EE5FFA04B3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089C8AF5-A714-4C82-BEC9-46A4067767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8ED71CFE-FF28-47A1-A0C5-BB5470FA3C6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5EA97831-EF7A-480C-8981-34949D850CB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102C626-E31B-48C9-B9D1-122DCC9C9FF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B41B6C3E-E68C-473F-A839-934DB2A62C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B8BB8DE9-4C2D-4DBF-9AC5-2BE7AC7DB0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917853E7-D463-4A86-B10E-DB0FC3EA208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2DD9B263-05AD-43A7-B468-C2883F9292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8B1E28D5-1B54-4486-89F4-3555165AB44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17B51B91-DFAA-4232-BED4-B2669C7D5F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4E919FB7-4D17-4E53-A0B9-8FB1F9417D8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63315A30-6994-4E81-9ECF-CF0F8F8D4D6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CAD15D17-0568-470E-AA8D-7D1E53D3F2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15" name="直線コネクタ 114">
          <a:extLst>
            <a:ext uri="{FF2B5EF4-FFF2-40B4-BE49-F238E27FC236}">
              <a16:creationId xmlns:a16="http://schemas.microsoft.com/office/drawing/2014/main" id="{07A5B172-6FE0-48FC-A629-FD9A60882709}"/>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16" name="債務償還比率最小値テキスト">
          <a:extLst>
            <a:ext uri="{FF2B5EF4-FFF2-40B4-BE49-F238E27FC236}">
              <a16:creationId xmlns:a16="http://schemas.microsoft.com/office/drawing/2014/main" id="{31354CE9-2A78-482F-AFCE-8D09FFECEECD}"/>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17" name="直線コネクタ 116">
          <a:extLst>
            <a:ext uri="{FF2B5EF4-FFF2-40B4-BE49-F238E27FC236}">
              <a16:creationId xmlns:a16="http://schemas.microsoft.com/office/drawing/2014/main" id="{DDDC9711-A977-4D74-9BEA-BEADDF512468}"/>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4C1C3788-7E8F-4DA4-9A08-0B338D42117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4209148A-FEBA-4C41-9157-BB327ECBB07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0" name="債務償還比率平均値テキスト">
          <a:extLst>
            <a:ext uri="{FF2B5EF4-FFF2-40B4-BE49-F238E27FC236}">
              <a16:creationId xmlns:a16="http://schemas.microsoft.com/office/drawing/2014/main" id="{5586D76F-2EB5-4608-AF99-9B52A219EE38}"/>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1" name="フローチャート: 判断 120">
          <a:extLst>
            <a:ext uri="{FF2B5EF4-FFF2-40B4-BE49-F238E27FC236}">
              <a16:creationId xmlns:a16="http://schemas.microsoft.com/office/drawing/2014/main" id="{3ED0C494-1AC6-4E57-83BE-2203CFCB98D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2" name="フローチャート: 判断 121">
          <a:extLst>
            <a:ext uri="{FF2B5EF4-FFF2-40B4-BE49-F238E27FC236}">
              <a16:creationId xmlns:a16="http://schemas.microsoft.com/office/drawing/2014/main" id="{09BB21F3-C61D-4DA1-8089-0B54E7C52EE1}"/>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3" name="フローチャート: 判断 122">
          <a:extLst>
            <a:ext uri="{FF2B5EF4-FFF2-40B4-BE49-F238E27FC236}">
              <a16:creationId xmlns:a16="http://schemas.microsoft.com/office/drawing/2014/main" id="{1646CE44-EA6D-4BC5-AFDE-9A9D093155A6}"/>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24" name="フローチャート: 判断 123">
          <a:extLst>
            <a:ext uri="{FF2B5EF4-FFF2-40B4-BE49-F238E27FC236}">
              <a16:creationId xmlns:a16="http://schemas.microsoft.com/office/drawing/2014/main" id="{E63DA7B1-A1CE-46BE-AC7A-2C6A760D0982}"/>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25" name="フローチャート: 判断 124">
          <a:extLst>
            <a:ext uri="{FF2B5EF4-FFF2-40B4-BE49-F238E27FC236}">
              <a16:creationId xmlns:a16="http://schemas.microsoft.com/office/drawing/2014/main" id="{A10FD7F2-4F70-4B28-A718-37D5338A75A1}"/>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F0FDC77-79BC-4205-925C-8B1BD8EB47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BDDEC8B-5EBE-46D3-8750-3E5CEC98C8F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48C401-8992-4781-8AC9-40AED7C9B1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565E0AA-44D8-4B0A-9151-C3DEF951E62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DEC2219B-BC2B-4EFC-8C43-ADA45C93FA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14210</xdr:rowOff>
    </xdr:from>
    <xdr:to>
      <xdr:col>76</xdr:col>
      <xdr:colOff>73025</xdr:colOff>
      <xdr:row>31</xdr:row>
      <xdr:rowOff>115810</xdr:rowOff>
    </xdr:to>
    <xdr:sp macro="" textlink="">
      <xdr:nvSpPr>
        <xdr:cNvPr id="131" name="楕円 130">
          <a:extLst>
            <a:ext uri="{FF2B5EF4-FFF2-40B4-BE49-F238E27FC236}">
              <a16:creationId xmlns:a16="http://schemas.microsoft.com/office/drawing/2014/main" id="{742B0D20-E512-41C3-9300-00F49494B147}"/>
            </a:ext>
          </a:extLst>
        </xdr:cNvPr>
        <xdr:cNvSpPr/>
      </xdr:nvSpPr>
      <xdr:spPr>
        <a:xfrm>
          <a:off x="14744700" y="6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164087</xdr:rowOff>
    </xdr:from>
    <xdr:ext cx="469744" cy="259045"/>
    <xdr:sp macro="" textlink="">
      <xdr:nvSpPr>
        <xdr:cNvPr id="132" name="債務償還比率該当値テキスト">
          <a:extLst>
            <a:ext uri="{FF2B5EF4-FFF2-40B4-BE49-F238E27FC236}">
              <a16:creationId xmlns:a16="http://schemas.microsoft.com/office/drawing/2014/main" id="{F11769A1-7430-405F-8C3B-C7DC51821545}"/>
            </a:ext>
          </a:extLst>
        </xdr:cNvPr>
        <xdr:cNvSpPr txBox="1"/>
      </xdr:nvSpPr>
      <xdr:spPr>
        <a:xfrm>
          <a:off x="14846300" y="60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11331</xdr:rowOff>
    </xdr:from>
    <xdr:to>
      <xdr:col>72</xdr:col>
      <xdr:colOff>123825</xdr:colOff>
      <xdr:row>31</xdr:row>
      <xdr:rowOff>112931</xdr:rowOff>
    </xdr:to>
    <xdr:sp macro="" textlink="">
      <xdr:nvSpPr>
        <xdr:cNvPr id="133" name="楕円 132">
          <a:extLst>
            <a:ext uri="{FF2B5EF4-FFF2-40B4-BE49-F238E27FC236}">
              <a16:creationId xmlns:a16="http://schemas.microsoft.com/office/drawing/2014/main" id="{DE711E11-EB0A-4148-A47E-53D2DAE2FACC}"/>
            </a:ext>
          </a:extLst>
        </xdr:cNvPr>
        <xdr:cNvSpPr/>
      </xdr:nvSpPr>
      <xdr:spPr>
        <a:xfrm>
          <a:off x="14033500" y="60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62131</xdr:rowOff>
    </xdr:from>
    <xdr:to>
      <xdr:col>76</xdr:col>
      <xdr:colOff>22225</xdr:colOff>
      <xdr:row>31</xdr:row>
      <xdr:rowOff>65010</xdr:rowOff>
    </xdr:to>
    <xdr:cxnSp macro="">
      <xdr:nvCxnSpPr>
        <xdr:cNvPr id="134" name="直線コネクタ 133">
          <a:extLst>
            <a:ext uri="{FF2B5EF4-FFF2-40B4-BE49-F238E27FC236}">
              <a16:creationId xmlns:a16="http://schemas.microsoft.com/office/drawing/2014/main" id="{6546121A-F31B-408D-B127-8740B919BB8E}"/>
            </a:ext>
          </a:extLst>
        </xdr:cNvPr>
        <xdr:cNvCxnSpPr/>
      </xdr:nvCxnSpPr>
      <xdr:spPr>
        <a:xfrm>
          <a:off x="14084300" y="6148606"/>
          <a:ext cx="711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88096</xdr:rowOff>
    </xdr:from>
    <xdr:to>
      <xdr:col>68</xdr:col>
      <xdr:colOff>123825</xdr:colOff>
      <xdr:row>32</xdr:row>
      <xdr:rowOff>18246</xdr:rowOff>
    </xdr:to>
    <xdr:sp macro="" textlink="">
      <xdr:nvSpPr>
        <xdr:cNvPr id="135" name="楕円 134">
          <a:extLst>
            <a:ext uri="{FF2B5EF4-FFF2-40B4-BE49-F238E27FC236}">
              <a16:creationId xmlns:a16="http://schemas.microsoft.com/office/drawing/2014/main" id="{E0FAE0E9-B1A7-417E-8CF4-4F48C771718F}"/>
            </a:ext>
          </a:extLst>
        </xdr:cNvPr>
        <xdr:cNvSpPr/>
      </xdr:nvSpPr>
      <xdr:spPr>
        <a:xfrm>
          <a:off x="13271500" y="61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62131</xdr:rowOff>
    </xdr:from>
    <xdr:to>
      <xdr:col>72</xdr:col>
      <xdr:colOff>73025</xdr:colOff>
      <xdr:row>31</xdr:row>
      <xdr:rowOff>138896</xdr:rowOff>
    </xdr:to>
    <xdr:cxnSp macro="">
      <xdr:nvCxnSpPr>
        <xdr:cNvPr id="136" name="直線コネクタ 135">
          <a:extLst>
            <a:ext uri="{FF2B5EF4-FFF2-40B4-BE49-F238E27FC236}">
              <a16:creationId xmlns:a16="http://schemas.microsoft.com/office/drawing/2014/main" id="{07470BED-2F87-43AE-B0B7-DAB3CFB7C154}"/>
            </a:ext>
          </a:extLst>
        </xdr:cNvPr>
        <xdr:cNvCxnSpPr/>
      </xdr:nvCxnSpPr>
      <xdr:spPr>
        <a:xfrm flipV="1">
          <a:off x="13322300" y="6148606"/>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101889</xdr:rowOff>
    </xdr:from>
    <xdr:to>
      <xdr:col>64</xdr:col>
      <xdr:colOff>123825</xdr:colOff>
      <xdr:row>32</xdr:row>
      <xdr:rowOff>32039</xdr:rowOff>
    </xdr:to>
    <xdr:sp macro="" textlink="">
      <xdr:nvSpPr>
        <xdr:cNvPr id="137" name="楕円 136">
          <a:extLst>
            <a:ext uri="{FF2B5EF4-FFF2-40B4-BE49-F238E27FC236}">
              <a16:creationId xmlns:a16="http://schemas.microsoft.com/office/drawing/2014/main" id="{CE06028E-6860-495D-8A07-A66F303CE467}"/>
            </a:ext>
          </a:extLst>
        </xdr:cNvPr>
        <xdr:cNvSpPr/>
      </xdr:nvSpPr>
      <xdr:spPr>
        <a:xfrm>
          <a:off x="12509500" y="61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138896</xdr:rowOff>
    </xdr:from>
    <xdr:to>
      <xdr:col>68</xdr:col>
      <xdr:colOff>73025</xdr:colOff>
      <xdr:row>31</xdr:row>
      <xdr:rowOff>152689</xdr:rowOff>
    </xdr:to>
    <xdr:cxnSp macro="">
      <xdr:nvCxnSpPr>
        <xdr:cNvPr id="138" name="直線コネクタ 137">
          <a:extLst>
            <a:ext uri="{FF2B5EF4-FFF2-40B4-BE49-F238E27FC236}">
              <a16:creationId xmlns:a16="http://schemas.microsoft.com/office/drawing/2014/main" id="{4F8C4F16-84EA-478B-904C-B873C9934FBF}"/>
            </a:ext>
          </a:extLst>
        </xdr:cNvPr>
        <xdr:cNvCxnSpPr/>
      </xdr:nvCxnSpPr>
      <xdr:spPr>
        <a:xfrm flipV="1">
          <a:off x="12560300" y="6225371"/>
          <a:ext cx="762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148668</xdr:rowOff>
    </xdr:from>
    <xdr:to>
      <xdr:col>60</xdr:col>
      <xdr:colOff>123825</xdr:colOff>
      <xdr:row>32</xdr:row>
      <xdr:rowOff>78818</xdr:rowOff>
    </xdr:to>
    <xdr:sp macro="" textlink="">
      <xdr:nvSpPr>
        <xdr:cNvPr id="139" name="楕円 138">
          <a:extLst>
            <a:ext uri="{FF2B5EF4-FFF2-40B4-BE49-F238E27FC236}">
              <a16:creationId xmlns:a16="http://schemas.microsoft.com/office/drawing/2014/main" id="{6EFE313C-287D-4342-87BC-52E751233E09}"/>
            </a:ext>
          </a:extLst>
        </xdr:cNvPr>
        <xdr:cNvSpPr/>
      </xdr:nvSpPr>
      <xdr:spPr>
        <a:xfrm>
          <a:off x="11747500" y="62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152689</xdr:rowOff>
    </xdr:from>
    <xdr:to>
      <xdr:col>64</xdr:col>
      <xdr:colOff>73025</xdr:colOff>
      <xdr:row>32</xdr:row>
      <xdr:rowOff>28018</xdr:rowOff>
    </xdr:to>
    <xdr:cxnSp macro="">
      <xdr:nvCxnSpPr>
        <xdr:cNvPr id="140" name="直線コネクタ 139">
          <a:extLst>
            <a:ext uri="{FF2B5EF4-FFF2-40B4-BE49-F238E27FC236}">
              <a16:creationId xmlns:a16="http://schemas.microsoft.com/office/drawing/2014/main" id="{A2BD7222-C56F-43EB-8E7F-E00080F4DD3E}"/>
            </a:ext>
          </a:extLst>
        </xdr:cNvPr>
        <xdr:cNvCxnSpPr/>
      </xdr:nvCxnSpPr>
      <xdr:spPr>
        <a:xfrm flipV="1">
          <a:off x="11798300" y="6239164"/>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1" name="n_1aveValue債務償還比率">
          <a:extLst>
            <a:ext uri="{FF2B5EF4-FFF2-40B4-BE49-F238E27FC236}">
              <a16:creationId xmlns:a16="http://schemas.microsoft.com/office/drawing/2014/main" id="{86BCF3A0-C072-421D-BC7B-99B089B3FB86}"/>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2" name="n_2aveValue債務償還比率">
          <a:extLst>
            <a:ext uri="{FF2B5EF4-FFF2-40B4-BE49-F238E27FC236}">
              <a16:creationId xmlns:a16="http://schemas.microsoft.com/office/drawing/2014/main" id="{62BCF118-1807-43F7-A16C-B85584B9D126}"/>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43" name="n_3aveValue債務償還比率">
          <a:extLst>
            <a:ext uri="{FF2B5EF4-FFF2-40B4-BE49-F238E27FC236}">
              <a16:creationId xmlns:a16="http://schemas.microsoft.com/office/drawing/2014/main" id="{4D690502-B7E8-4E15-8C3D-347E008A2F6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44" name="n_4aveValue債務償還比率">
          <a:extLst>
            <a:ext uri="{FF2B5EF4-FFF2-40B4-BE49-F238E27FC236}">
              <a16:creationId xmlns:a16="http://schemas.microsoft.com/office/drawing/2014/main" id="{3621E7B1-77CA-47DF-BECB-F1893E1ED553}"/>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104058</xdr:rowOff>
    </xdr:from>
    <xdr:ext cx="469744" cy="259045"/>
    <xdr:sp macro="" textlink="">
      <xdr:nvSpPr>
        <xdr:cNvPr id="145" name="n_1mainValue債務償還比率">
          <a:extLst>
            <a:ext uri="{FF2B5EF4-FFF2-40B4-BE49-F238E27FC236}">
              <a16:creationId xmlns:a16="http://schemas.microsoft.com/office/drawing/2014/main" id="{7115CD1C-39B0-4C0B-A940-6AB821E38823}"/>
            </a:ext>
          </a:extLst>
        </xdr:cNvPr>
        <xdr:cNvSpPr txBox="1"/>
      </xdr:nvSpPr>
      <xdr:spPr>
        <a:xfrm>
          <a:off x="13836727" y="61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9373</xdr:rowOff>
    </xdr:from>
    <xdr:ext cx="469744" cy="259045"/>
    <xdr:sp macro="" textlink="">
      <xdr:nvSpPr>
        <xdr:cNvPr id="146" name="n_2mainValue債務償還比率">
          <a:extLst>
            <a:ext uri="{FF2B5EF4-FFF2-40B4-BE49-F238E27FC236}">
              <a16:creationId xmlns:a16="http://schemas.microsoft.com/office/drawing/2014/main" id="{F319F5AE-9B9B-4D31-B966-6FAA9ADBAB22}"/>
            </a:ext>
          </a:extLst>
        </xdr:cNvPr>
        <xdr:cNvSpPr txBox="1"/>
      </xdr:nvSpPr>
      <xdr:spPr>
        <a:xfrm>
          <a:off x="13087427" y="62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23166</xdr:rowOff>
    </xdr:from>
    <xdr:ext cx="469744" cy="259045"/>
    <xdr:sp macro="" textlink="">
      <xdr:nvSpPr>
        <xdr:cNvPr id="147" name="n_3mainValue債務償還比率">
          <a:extLst>
            <a:ext uri="{FF2B5EF4-FFF2-40B4-BE49-F238E27FC236}">
              <a16:creationId xmlns:a16="http://schemas.microsoft.com/office/drawing/2014/main" id="{3EF2E882-3BE0-4581-9631-592D92C15FF8}"/>
            </a:ext>
          </a:extLst>
        </xdr:cNvPr>
        <xdr:cNvSpPr txBox="1"/>
      </xdr:nvSpPr>
      <xdr:spPr>
        <a:xfrm>
          <a:off x="12325427" y="62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69945</xdr:rowOff>
    </xdr:from>
    <xdr:ext cx="469744" cy="259045"/>
    <xdr:sp macro="" textlink="">
      <xdr:nvSpPr>
        <xdr:cNvPr id="148" name="n_4mainValue債務償還比率">
          <a:extLst>
            <a:ext uri="{FF2B5EF4-FFF2-40B4-BE49-F238E27FC236}">
              <a16:creationId xmlns:a16="http://schemas.microsoft.com/office/drawing/2014/main" id="{E66251BB-D89D-4B28-9DED-63B0B9027F19}"/>
            </a:ext>
          </a:extLst>
        </xdr:cNvPr>
        <xdr:cNvSpPr txBox="1"/>
      </xdr:nvSpPr>
      <xdr:spPr>
        <a:xfrm>
          <a:off x="11563427" y="63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F93EC510-BBD3-4DB0-85C0-B099EFE0AB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7C4218C4-792F-497F-8437-3CB672A995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8E8261AC-1E3A-47BB-934A-4C7796C649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A50E1A5F-4EA7-468D-B625-19C0DC6882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33C6E0E4-3DC5-430B-8068-5E519DA38FB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71DD8822-3C1E-4E8B-841C-D4DBF490F0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BB6712-3B6D-4E42-993B-FC84E84814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2E4905-2F6E-4427-BFAD-9433C175C1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2BDF84-2340-430E-8657-E0010FCB7D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327063-BC09-4819-93B3-476784A992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8817F7-718F-4E3F-90C2-1C19D49840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73FD89-59F4-4791-BA9C-7FDFD325A6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225F5F-696B-43B7-8CEB-AD55662771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E542C3-2543-4DCC-B0E5-A6522CCC0D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BE3D01-AF47-42BB-ADDA-29F59FD895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CC8B1C-EC27-4DC9-9C9E-5E5E8908A1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1853DA-DD77-40FC-A5EB-756FC56668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032AE9-419E-4E18-8AB9-DA3E00DC7A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D25DA8-CF77-4A19-84DC-9180600ED6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7B4372-69CD-4704-A0F0-7CA21F4CBF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81C293-9B82-462B-9E28-7390EF900F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A3D2DF-F9A3-4184-8165-DA0F8DEAEF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489FFF-C7D5-437E-AF4B-E428AD7D72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AFF5D5-37A4-47B8-89CA-F78A4F26EC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7EC1DB-3DE1-4527-B7DB-9FFCB7B6E5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1C67CA-E814-4C9C-B52E-3906DDE378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718F96-FD4B-4821-BB71-4F06A6351E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E25E5D-0C12-4B9C-B897-E10A23172D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49936D-E89E-4DF3-B2D5-47431F910C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81D450-4B37-4B7E-AA7E-1D7344A379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E9C6CE-D68B-4CDE-978C-08FBDCD504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773C81-1282-498F-AAEC-AE35059FF2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7F063D-BF1C-4316-A8E8-36BDFB0B17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72E6AD-07D1-4247-B379-11F59673BB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0675A4-1071-45C0-A3A5-2547F8D5AF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5948B7-5160-470B-A7F0-62FD2720D4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F6E133-AD21-4E22-9376-71B0B70C24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3B74BF-F7C1-4AB2-975A-DEA029FF55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27B440-2656-4C34-A211-30D2CB33E5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5F0566-B681-4CFE-9326-EDA8E06A76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8CF338-12BE-4761-8F8A-CDE95A06A7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890577-1667-4F89-9AC0-3A839F8E43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30B6C5-D02E-4739-B338-A05DF6CE4D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DDA553-2063-4957-B4D8-B8CCCBF53A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A55768-1492-44C9-9A33-F8A8F4032B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A7933D-2353-422E-B182-1353C54F45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D943CC-1DDF-4D43-864B-D3A270C56F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41E29A-9118-4E7A-AF7F-AFF8EBE2C8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012218-B0F2-4993-B491-D6FB893564F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F154AB-C52D-4499-9DCB-171979B5B4F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2DCD58-C11A-4F10-A04A-A0BAD76D85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E1760F-13CE-47F3-BDF1-2550360DC03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9F9372-9F9A-4D82-9E6F-C7339DD86A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636C6C9-49C1-4D1D-AB38-3555382A897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742A10-FE4E-4DB2-ACDA-7D8EDFEFD2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29538B-6B20-4A7C-B74E-DEE241FF764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8B9183-B30B-459E-A443-354F2016A7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A8EA011-676B-46F3-A43B-4E6033BE5B1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40CD46-FAE0-4ED7-BDDA-B015C09BDE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2000E7C-76CE-4F1D-BEF3-C02D697C72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EE3440-2850-48AE-9797-D3EB42C8CF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F006D982-1722-40BC-BB38-7F30449B66B7}"/>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C52918D-FA5C-42B1-8810-48298DCDF506}"/>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74AC49F-1331-4D34-A369-C903DE1263B6}"/>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64D87295-2990-4552-A888-1B5E10441FCE}"/>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B952BF29-AF79-4AF0-AB54-F500E185EEBF}"/>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6298430A-C664-4F7D-B756-C7E38E80EF9F}"/>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BE7E4A1-5634-460C-BDC1-AB682FBF5C92}"/>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1713DBF-ADC4-4684-99A9-29C056ABF8B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7B8C393-A51F-48D6-ABD2-8B280C03B8FC}"/>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EE90519-DF8E-417F-A7F3-0B66160EBBF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F436659C-E904-4608-B1C7-671A5FF1815D}"/>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123E80-FC1D-4EE8-9E1B-D336275B84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EDB2DE-45FC-4D21-BBFF-E0E2356B7F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6F731F-4489-4A51-9CFB-E893AA8C09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E86EEB-209E-407E-891B-FC413E0174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8104B7-1926-4EFD-AF52-F27466F69D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B02E11F0-90C8-4B2F-81D2-1730BE4A79FF}"/>
            </a:ext>
          </a:extLst>
        </xdr:cNvPr>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89DAB977-BA53-47CD-8C85-48E09A402C75}"/>
            </a:ext>
          </a:extLst>
        </xdr:cNvPr>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75" name="n_1aveValue【道路】&#10;有形固定資産減価償却率">
          <a:extLst>
            <a:ext uri="{FF2B5EF4-FFF2-40B4-BE49-F238E27FC236}">
              <a16:creationId xmlns:a16="http://schemas.microsoft.com/office/drawing/2014/main" id="{E25AE409-6C05-4637-BC4A-7F61CFBF3EDF}"/>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6" name="n_2aveValue【道路】&#10;有形固定資産減価償却率">
          <a:extLst>
            <a:ext uri="{FF2B5EF4-FFF2-40B4-BE49-F238E27FC236}">
              <a16:creationId xmlns:a16="http://schemas.microsoft.com/office/drawing/2014/main" id="{22CD9A5E-5404-43AE-B2E7-B7F9AF00D402}"/>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7" name="n_3aveValue【道路】&#10;有形固定資産減価償却率">
          <a:extLst>
            <a:ext uri="{FF2B5EF4-FFF2-40B4-BE49-F238E27FC236}">
              <a16:creationId xmlns:a16="http://schemas.microsoft.com/office/drawing/2014/main" id="{25EBF177-AE71-4C95-BF81-8FDD2953B153}"/>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78" name="n_4aveValue【道路】&#10;有形固定資産減価償却率">
          <a:extLst>
            <a:ext uri="{FF2B5EF4-FFF2-40B4-BE49-F238E27FC236}">
              <a16:creationId xmlns:a16="http://schemas.microsoft.com/office/drawing/2014/main" id="{BCB009D9-4209-447E-A8DA-C5AF71375BAE}"/>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54C2123-98F7-40E3-A014-1ADF185F0B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1EDB054-CB3F-466E-A373-929C5F61F7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6F1F9527-2994-4EFB-B5B2-0167D72B9E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363C84A0-E379-47A6-94E5-83B48FDBCB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AF7518A0-CB26-4AA0-9D87-B2197C6ACB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706A7BCF-A88B-4914-8DBC-1665946226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49508EE-035A-45AD-800C-747A88F2C8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46A8A654-5058-4B8A-9173-CAB765B2AD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C6CCC1C0-8BE6-4C23-B78B-7F51AA7382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CD9FD73-82D2-4592-A91F-49650954DE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5B57769D-A4F1-405C-9D44-3D681E7A266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32460591-EBBD-4687-8418-5570EAB9755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9A18B175-0A10-48D5-A307-EA44F9616D8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a:extLst>
            <a:ext uri="{FF2B5EF4-FFF2-40B4-BE49-F238E27FC236}">
              <a16:creationId xmlns:a16="http://schemas.microsoft.com/office/drawing/2014/main" id="{07F374D0-7BAF-4CD0-8C65-581586B8371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1495A982-E376-4C5A-8BD0-EDAE3E13C83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a:extLst>
            <a:ext uri="{FF2B5EF4-FFF2-40B4-BE49-F238E27FC236}">
              <a16:creationId xmlns:a16="http://schemas.microsoft.com/office/drawing/2014/main" id="{B3A9969B-51A7-40C7-A46F-7312EB21022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B9BC1CDC-40C6-45EC-9391-ECE8EBF0B3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a:extLst>
            <a:ext uri="{FF2B5EF4-FFF2-40B4-BE49-F238E27FC236}">
              <a16:creationId xmlns:a16="http://schemas.microsoft.com/office/drawing/2014/main" id="{5617DA75-FCCB-4780-AEC4-E7C35ADF964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DA2CC0B-39CF-4252-89F9-B3EC6B85F8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9CF0FE38-508A-4959-94D0-1C253A185B9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56E24FAF-135D-4B3C-B188-C1C6BCC14D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0" name="直線コネクタ 99">
          <a:extLst>
            <a:ext uri="{FF2B5EF4-FFF2-40B4-BE49-F238E27FC236}">
              <a16:creationId xmlns:a16="http://schemas.microsoft.com/office/drawing/2014/main" id="{FC8C5CA7-8568-4C70-93A2-0045F393AD3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1" name="【道路】&#10;一人当たり延長最小値テキスト">
          <a:extLst>
            <a:ext uri="{FF2B5EF4-FFF2-40B4-BE49-F238E27FC236}">
              <a16:creationId xmlns:a16="http://schemas.microsoft.com/office/drawing/2014/main" id="{92A1A6AF-993F-4C33-98C6-4F750BD71E16}"/>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2" name="直線コネクタ 101">
          <a:extLst>
            <a:ext uri="{FF2B5EF4-FFF2-40B4-BE49-F238E27FC236}">
              <a16:creationId xmlns:a16="http://schemas.microsoft.com/office/drawing/2014/main" id="{A5C39645-A0B0-4C26-8E46-5F4C6DC6F722}"/>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3" name="【道路】&#10;一人当たり延長最大値テキスト">
          <a:extLst>
            <a:ext uri="{FF2B5EF4-FFF2-40B4-BE49-F238E27FC236}">
              <a16:creationId xmlns:a16="http://schemas.microsoft.com/office/drawing/2014/main" id="{A00AA3AF-9AFC-426C-9FB1-EEA57B916447}"/>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04" name="直線コネクタ 103">
          <a:extLst>
            <a:ext uri="{FF2B5EF4-FFF2-40B4-BE49-F238E27FC236}">
              <a16:creationId xmlns:a16="http://schemas.microsoft.com/office/drawing/2014/main" id="{352026AE-5305-4CE0-B5ED-641A17B0D0C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05" name="【道路】&#10;一人当たり延長平均値テキスト">
          <a:extLst>
            <a:ext uri="{FF2B5EF4-FFF2-40B4-BE49-F238E27FC236}">
              <a16:creationId xmlns:a16="http://schemas.microsoft.com/office/drawing/2014/main" id="{B6458283-62A9-4188-9DB8-46309FB368CE}"/>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06" name="フローチャート: 判断 105">
          <a:extLst>
            <a:ext uri="{FF2B5EF4-FFF2-40B4-BE49-F238E27FC236}">
              <a16:creationId xmlns:a16="http://schemas.microsoft.com/office/drawing/2014/main" id="{53F34E60-CC8D-44F6-9EEB-831A7B97BE84}"/>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07" name="フローチャート: 判断 106">
          <a:extLst>
            <a:ext uri="{FF2B5EF4-FFF2-40B4-BE49-F238E27FC236}">
              <a16:creationId xmlns:a16="http://schemas.microsoft.com/office/drawing/2014/main" id="{293917C9-5EB5-49A6-A93E-D5F2299558AA}"/>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08" name="フローチャート: 判断 107">
          <a:extLst>
            <a:ext uri="{FF2B5EF4-FFF2-40B4-BE49-F238E27FC236}">
              <a16:creationId xmlns:a16="http://schemas.microsoft.com/office/drawing/2014/main" id="{7AB053D1-396A-42CD-954B-0B40DB8097F1}"/>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09" name="フローチャート: 判断 108">
          <a:extLst>
            <a:ext uri="{FF2B5EF4-FFF2-40B4-BE49-F238E27FC236}">
              <a16:creationId xmlns:a16="http://schemas.microsoft.com/office/drawing/2014/main" id="{921CD524-6659-4101-9AF2-AC4488494EBC}"/>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0" name="フローチャート: 判断 109">
          <a:extLst>
            <a:ext uri="{FF2B5EF4-FFF2-40B4-BE49-F238E27FC236}">
              <a16:creationId xmlns:a16="http://schemas.microsoft.com/office/drawing/2014/main" id="{9CAB31BD-598E-413F-B92E-3EB1C253463E}"/>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DF3B340-4330-4A35-B3EB-4B5C7D51BC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93F1C91-F865-4A2E-A379-8A7B693AA4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C666F44-B0B4-4D6D-8F44-21D5833E6A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647DFC4-613E-4821-8718-C64BADB247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60EB24B-35FB-461C-980B-B0EB305E15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62424</xdr:rowOff>
    </xdr:from>
    <xdr:to>
      <xdr:col>55</xdr:col>
      <xdr:colOff>50800</xdr:colOff>
      <xdr:row>38</xdr:row>
      <xdr:rowOff>164024</xdr:rowOff>
    </xdr:to>
    <xdr:sp macro="" textlink="">
      <xdr:nvSpPr>
        <xdr:cNvPr id="116" name="楕円 115">
          <a:extLst>
            <a:ext uri="{FF2B5EF4-FFF2-40B4-BE49-F238E27FC236}">
              <a16:creationId xmlns:a16="http://schemas.microsoft.com/office/drawing/2014/main" id="{3E68F580-B997-4E26-8A3F-43CF866846E1}"/>
            </a:ext>
          </a:extLst>
        </xdr:cNvPr>
        <xdr:cNvSpPr/>
      </xdr:nvSpPr>
      <xdr:spPr>
        <a:xfrm>
          <a:off x="10426700" y="65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85301</xdr:rowOff>
    </xdr:from>
    <xdr:ext cx="534377" cy="259045"/>
    <xdr:sp macro="" textlink="">
      <xdr:nvSpPr>
        <xdr:cNvPr id="117" name="【道路】&#10;一人当たり延長該当値テキスト">
          <a:extLst>
            <a:ext uri="{FF2B5EF4-FFF2-40B4-BE49-F238E27FC236}">
              <a16:creationId xmlns:a16="http://schemas.microsoft.com/office/drawing/2014/main" id="{547CD700-74DD-46EC-A7BA-E74A97B60ABB}"/>
            </a:ext>
          </a:extLst>
        </xdr:cNvPr>
        <xdr:cNvSpPr txBox="1"/>
      </xdr:nvSpPr>
      <xdr:spPr>
        <a:xfrm>
          <a:off x="10515600" y="64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116872</xdr:rowOff>
    </xdr:from>
    <xdr:ext cx="534377" cy="259045"/>
    <xdr:sp macro="" textlink="">
      <xdr:nvSpPr>
        <xdr:cNvPr id="118" name="n_1aveValue【道路】&#10;一人当たり延長">
          <a:extLst>
            <a:ext uri="{FF2B5EF4-FFF2-40B4-BE49-F238E27FC236}">
              <a16:creationId xmlns:a16="http://schemas.microsoft.com/office/drawing/2014/main" id="{734C4623-02F0-410E-8C8F-35553A3D2410}"/>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19" name="n_2aveValue【道路】&#10;一人当たり延長">
          <a:extLst>
            <a:ext uri="{FF2B5EF4-FFF2-40B4-BE49-F238E27FC236}">
              <a16:creationId xmlns:a16="http://schemas.microsoft.com/office/drawing/2014/main" id="{7AAAC762-1A9A-4A66-9D7B-8C21E52FAF6D}"/>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20" name="n_3aveValue【道路】&#10;一人当たり延長">
          <a:extLst>
            <a:ext uri="{FF2B5EF4-FFF2-40B4-BE49-F238E27FC236}">
              <a16:creationId xmlns:a16="http://schemas.microsoft.com/office/drawing/2014/main" id="{9EA5388B-96DD-4CB1-9133-7D8EDC8FCBDE}"/>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21" name="n_4aveValue【道路】&#10;一人当たり延長">
          <a:extLst>
            <a:ext uri="{FF2B5EF4-FFF2-40B4-BE49-F238E27FC236}">
              <a16:creationId xmlns:a16="http://schemas.microsoft.com/office/drawing/2014/main" id="{B8503E2B-78EA-49B7-8F76-591865FCB565}"/>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430EA30F-32A1-400D-B128-2F92C3FA79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CB4C186-EFAE-4C65-B6F7-1126AB895B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DF02CB06-695B-4BD6-BAE1-1984D5BAB2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C1D5E657-2B6F-4FA9-8D4B-AF3F215E82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B21D0E2B-F1DA-48B5-A89B-0ED2079145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C365486B-8EB1-4AFA-8A18-F1A96C9AB2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4650CB-2E07-4603-876E-C1DBAB8FBA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63735626-2812-4154-AEF1-2F04659E55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DFABF5C6-508E-4039-B418-2387FC4450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66601A60-1D6A-4903-B296-7AB47D81F6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a:extLst>
            <a:ext uri="{FF2B5EF4-FFF2-40B4-BE49-F238E27FC236}">
              <a16:creationId xmlns:a16="http://schemas.microsoft.com/office/drawing/2014/main" id="{82147B6B-D57F-408B-94EB-4792335746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2227DF5F-2365-42FA-BDBF-E3B0B9BABB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a:extLst>
            <a:ext uri="{FF2B5EF4-FFF2-40B4-BE49-F238E27FC236}">
              <a16:creationId xmlns:a16="http://schemas.microsoft.com/office/drawing/2014/main" id="{34673959-4D17-4EB4-89E9-4CE2A723DC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213D0A02-5402-40DD-8FE0-5E686DF53B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3E88E388-78EF-458D-855D-264363989F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8BC431F0-30B7-49B1-B8D7-1E92EA0E70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7B7CD8FE-A0EB-4290-8095-80FF65F520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6E2C7F2D-32B5-4F74-9E2E-11F1028D9E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18913444-31E6-4A6D-A2AD-89C17C5D9A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84E2B0C0-8DF3-4622-B2A7-806AB895C2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FD610452-8158-4AAF-99DE-6514993501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2EB32349-51D1-472A-99EB-E9AF401E34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a:extLst>
            <a:ext uri="{FF2B5EF4-FFF2-40B4-BE49-F238E27FC236}">
              <a16:creationId xmlns:a16="http://schemas.microsoft.com/office/drawing/2014/main" id="{8BC008DD-AA26-49AC-B014-E56DB7F4FB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4A785AA8-14CE-4564-871F-37D040A605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13DB536A-9F9D-422B-B885-C950E3D8F2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47" name="直線コネクタ 146">
          <a:extLst>
            <a:ext uri="{FF2B5EF4-FFF2-40B4-BE49-F238E27FC236}">
              <a16:creationId xmlns:a16="http://schemas.microsoft.com/office/drawing/2014/main" id="{D0831F36-0675-4EDF-B162-6928831721FA}"/>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8B9A82FC-8E63-4701-AA67-CCDE3D67893C}"/>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49" name="直線コネクタ 148">
          <a:extLst>
            <a:ext uri="{FF2B5EF4-FFF2-40B4-BE49-F238E27FC236}">
              <a16:creationId xmlns:a16="http://schemas.microsoft.com/office/drawing/2014/main" id="{0E83AF32-78F7-4692-BD36-906C3F8F7042}"/>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50" name="【橋りょう・トンネル】&#10;有形固定資産減価償却率最大値テキスト">
          <a:extLst>
            <a:ext uri="{FF2B5EF4-FFF2-40B4-BE49-F238E27FC236}">
              <a16:creationId xmlns:a16="http://schemas.microsoft.com/office/drawing/2014/main" id="{F8503799-40B8-416F-B008-2AAAF055B2D3}"/>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1" name="直線コネクタ 150">
          <a:extLst>
            <a:ext uri="{FF2B5EF4-FFF2-40B4-BE49-F238E27FC236}">
              <a16:creationId xmlns:a16="http://schemas.microsoft.com/office/drawing/2014/main" id="{F2EAB5BA-26E6-4EEF-8645-F310D3B05D49}"/>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EB341517-B28B-4A96-9F34-6E1E705B75A3}"/>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53" name="フローチャート: 判断 152">
          <a:extLst>
            <a:ext uri="{FF2B5EF4-FFF2-40B4-BE49-F238E27FC236}">
              <a16:creationId xmlns:a16="http://schemas.microsoft.com/office/drawing/2014/main" id="{597E2D72-426B-440B-8439-ECFF698584C5}"/>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54" name="フローチャート: 判断 153">
          <a:extLst>
            <a:ext uri="{FF2B5EF4-FFF2-40B4-BE49-F238E27FC236}">
              <a16:creationId xmlns:a16="http://schemas.microsoft.com/office/drawing/2014/main" id="{74713E71-7A6B-4943-A197-1D02974AD42E}"/>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55" name="フローチャート: 判断 154">
          <a:extLst>
            <a:ext uri="{FF2B5EF4-FFF2-40B4-BE49-F238E27FC236}">
              <a16:creationId xmlns:a16="http://schemas.microsoft.com/office/drawing/2014/main" id="{B848836D-88DA-443A-9DB9-03FCE84E1368}"/>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56" name="フローチャート: 判断 155">
          <a:extLst>
            <a:ext uri="{FF2B5EF4-FFF2-40B4-BE49-F238E27FC236}">
              <a16:creationId xmlns:a16="http://schemas.microsoft.com/office/drawing/2014/main" id="{ABDB695F-6C80-40B2-88CB-FA0BA5844F0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57" name="フローチャート: 判断 156">
          <a:extLst>
            <a:ext uri="{FF2B5EF4-FFF2-40B4-BE49-F238E27FC236}">
              <a16:creationId xmlns:a16="http://schemas.microsoft.com/office/drawing/2014/main" id="{5DA363CE-F2E1-4DA2-8A8E-5D70A6D3F2DD}"/>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3F775A9-7E97-4FCA-99D4-E67C4E4D06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1EEF673-8108-4A94-9F33-6D908DE841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92554C8-FA03-4935-8826-E6F083A1D3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EEF9CBB-5B6C-476B-8E12-5EED6D6F84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D3FE6B2-D65E-42E0-94E9-96232E54F7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63" name="楕円 162">
          <a:extLst>
            <a:ext uri="{FF2B5EF4-FFF2-40B4-BE49-F238E27FC236}">
              <a16:creationId xmlns:a16="http://schemas.microsoft.com/office/drawing/2014/main" id="{AC938C89-61DB-494A-88F5-CA9668FF8597}"/>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65024DFF-F4E7-4E1C-AD4D-43C5BE87718A}"/>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26F1FA40-7485-489C-903D-19ACB10D63B5}"/>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8DFD7410-BBAC-4414-A713-08C77EAB5CFC}"/>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7141BF38-DEC3-4D1C-B74D-62790679094C}"/>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68" name="n_4aveValue【橋りょう・トンネル】&#10;有形固定資産減価償却率">
          <a:extLst>
            <a:ext uri="{FF2B5EF4-FFF2-40B4-BE49-F238E27FC236}">
              <a16:creationId xmlns:a16="http://schemas.microsoft.com/office/drawing/2014/main" id="{1E28D77B-2B12-4D69-9824-B0FDAA1C2CB2}"/>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79352C15-4919-48AC-86B2-F774E36546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47ED8162-1AC4-45BA-A892-BB30FBD2A0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FC70BBC7-9A3B-4B62-9444-2ECB60392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28BA3831-4705-4333-B780-58E32E4D35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4D9E1990-BEF8-44E4-B629-34C5B37488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768670F8-33CB-4F3F-B7EF-454AC0E684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2FF57623-7927-4BCE-A8D8-9ED56AAEEE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2DDA2954-1021-4916-8975-FE3688085A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72E9EC95-6559-48AE-98BC-C7035F4AF8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4E27B8ED-551A-443D-BC03-9C46FBD7D2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8B871BFE-3BBF-473F-89DB-21D95526B79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1349C0CF-8A6E-4BEC-8A55-86B2BB233E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C4F336E0-3FD0-499E-8B12-658B5FFD30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a:extLst>
            <a:ext uri="{FF2B5EF4-FFF2-40B4-BE49-F238E27FC236}">
              <a16:creationId xmlns:a16="http://schemas.microsoft.com/office/drawing/2014/main" id="{3147217F-8983-425A-BB71-F7F8E07DB2F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4000AA5F-DE19-4FD1-8D13-3A87A04B0C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A6300A9A-5048-4EBC-8627-F46F5E3BA7D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455A2AE2-30F0-4AA5-8818-0514A87C03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0300D015-9794-40F9-9416-122EB1335DA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43C89305-B4D2-4A09-8FB9-51CCFEAE203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64C798CD-2791-445E-AAEE-9F9B2CB3C65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CF528A8A-F868-4797-80D1-FE9DF13585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C07C39C8-5823-450D-8AD6-435379F644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B4F062CD-5FC8-4FDB-97DE-419E9D53C2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192" name="直線コネクタ 191">
          <a:extLst>
            <a:ext uri="{FF2B5EF4-FFF2-40B4-BE49-F238E27FC236}">
              <a16:creationId xmlns:a16="http://schemas.microsoft.com/office/drawing/2014/main" id="{8B431383-6F81-4AAD-A6E9-D7D068266811}"/>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01B98042-2F1D-4E21-81E8-7A70B917F8C2}"/>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194" name="直線コネクタ 193">
          <a:extLst>
            <a:ext uri="{FF2B5EF4-FFF2-40B4-BE49-F238E27FC236}">
              <a16:creationId xmlns:a16="http://schemas.microsoft.com/office/drawing/2014/main" id="{F8BAFCD4-EB17-4D17-85D4-E622C15FF8E5}"/>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7393079E-4CDE-4D11-B892-52A5F9C7FF59}"/>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196" name="直線コネクタ 195">
          <a:extLst>
            <a:ext uri="{FF2B5EF4-FFF2-40B4-BE49-F238E27FC236}">
              <a16:creationId xmlns:a16="http://schemas.microsoft.com/office/drawing/2014/main" id="{E0926E1B-8A78-42CB-89CE-07694084101A}"/>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F283D719-2857-4359-9FF1-410682973A89}"/>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198" name="フローチャート: 判断 197">
          <a:extLst>
            <a:ext uri="{FF2B5EF4-FFF2-40B4-BE49-F238E27FC236}">
              <a16:creationId xmlns:a16="http://schemas.microsoft.com/office/drawing/2014/main" id="{EC9DC0B5-CB96-48D5-AB9E-EDBBA0792FA9}"/>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199" name="フローチャート: 判断 198">
          <a:extLst>
            <a:ext uri="{FF2B5EF4-FFF2-40B4-BE49-F238E27FC236}">
              <a16:creationId xmlns:a16="http://schemas.microsoft.com/office/drawing/2014/main" id="{3040005D-0716-4A40-B6E7-B666596C7A76}"/>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00" name="フローチャート: 判断 199">
          <a:extLst>
            <a:ext uri="{FF2B5EF4-FFF2-40B4-BE49-F238E27FC236}">
              <a16:creationId xmlns:a16="http://schemas.microsoft.com/office/drawing/2014/main" id="{AD608D95-E8DC-4228-8FAD-39B4F1159764}"/>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01" name="フローチャート: 判断 200">
          <a:extLst>
            <a:ext uri="{FF2B5EF4-FFF2-40B4-BE49-F238E27FC236}">
              <a16:creationId xmlns:a16="http://schemas.microsoft.com/office/drawing/2014/main" id="{952407BB-50AA-4A02-BBFB-894D751B6D05}"/>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02" name="フローチャート: 判断 201">
          <a:extLst>
            <a:ext uri="{FF2B5EF4-FFF2-40B4-BE49-F238E27FC236}">
              <a16:creationId xmlns:a16="http://schemas.microsoft.com/office/drawing/2014/main" id="{5BDB551E-9825-4894-93F8-D972CA907BA9}"/>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3DEF010-C589-423B-98C0-0E7F39EB41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1FAEF537-B48F-4C29-B75C-3822244BD0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0856BE9-9814-47A6-84F6-CD71021E15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560E479-69E5-4A8C-BE80-DE5AB37D10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7F385B8B-7E50-41EC-8AE1-DDE99323E2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28754</xdr:rowOff>
    </xdr:from>
    <xdr:to>
      <xdr:col>55</xdr:col>
      <xdr:colOff>50800</xdr:colOff>
      <xdr:row>61</xdr:row>
      <xdr:rowOff>130354</xdr:rowOff>
    </xdr:to>
    <xdr:sp macro="" textlink="">
      <xdr:nvSpPr>
        <xdr:cNvPr id="208" name="楕円 207">
          <a:extLst>
            <a:ext uri="{FF2B5EF4-FFF2-40B4-BE49-F238E27FC236}">
              <a16:creationId xmlns:a16="http://schemas.microsoft.com/office/drawing/2014/main" id="{ECB9672A-E79F-47DD-9A8F-B92166F66438}"/>
            </a:ext>
          </a:extLst>
        </xdr:cNvPr>
        <xdr:cNvSpPr/>
      </xdr:nvSpPr>
      <xdr:spPr>
        <a:xfrm>
          <a:off x="10426700" y="104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51631</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FD9BD9BA-899F-43B9-91BD-7FD3DD9A8954}"/>
            </a:ext>
          </a:extLst>
        </xdr:cNvPr>
        <xdr:cNvSpPr txBox="1"/>
      </xdr:nvSpPr>
      <xdr:spPr>
        <a:xfrm>
          <a:off x="10515600" y="1033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25109</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4D712695-3C58-4ECD-9BAD-7C3D44B964F1}"/>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5B7AEB3B-98B8-42FA-ADD1-70652A83A35D}"/>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B0253AF7-D600-4908-A06D-523BCCEDC74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8F6D4C63-CB96-4FBE-B8EF-03BB3754CDC3}"/>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A92117CA-FCCA-4F69-9D6C-F2C2EEE96B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F2DEC3CD-26A2-44D0-BD5E-B75B2C0602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FD52468F-A831-4EF5-8BF7-1C968B9AC3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2F97C420-DB94-4798-ADE8-832EBFA582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B999CADF-A355-46DF-B238-9C6E887AAD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BE3A3920-4AAE-4960-806F-58BF25F32C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6817AC3C-E139-40F0-8FEF-11F17F458B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72E2EA16-D5AD-4795-9770-8C332D1FD1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F5DB70BD-78C0-4E8C-8115-C849E733F4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AD3580BC-E262-4C61-AD38-F698DA3A79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5D28EBC1-C35F-4707-96B6-35EAE1E460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E3E14323-2301-479A-92B2-53FA290B6F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615B7BD2-5210-452B-94E2-9690D35DA96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C4A1646D-7317-494E-AE14-22A23037CF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157C045A-D9F7-4C12-BE3E-AC0C7179FA6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FAC817D3-C500-4CD8-A541-E1E99AC3A6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36253876-F9F5-48B4-8D90-3943E700688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155607C9-4765-4809-A6C5-8E29B5197C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9F64BC0C-1530-4F07-B436-4EE681EFBB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174BB4C7-A481-472C-B35D-C8CCA9C370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a:extLst>
            <a:ext uri="{FF2B5EF4-FFF2-40B4-BE49-F238E27FC236}">
              <a16:creationId xmlns:a16="http://schemas.microsoft.com/office/drawing/2014/main" id="{D4E242FF-301B-4AB6-AAF5-EF3A892228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D0421B7C-CD8E-4D5A-8C9A-CA2A52143F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a:extLst>
            <a:ext uri="{FF2B5EF4-FFF2-40B4-BE49-F238E27FC236}">
              <a16:creationId xmlns:a16="http://schemas.microsoft.com/office/drawing/2014/main" id="{A7308FBE-1D58-4174-A7D5-CDA4DEFC4F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7C97C74F-EA0B-4951-8BBB-3023BA2251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38" name="直線コネクタ 237">
          <a:extLst>
            <a:ext uri="{FF2B5EF4-FFF2-40B4-BE49-F238E27FC236}">
              <a16:creationId xmlns:a16="http://schemas.microsoft.com/office/drawing/2014/main" id="{4FA46DB8-B95F-4ECE-A40E-472560274DCF}"/>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a:extLst>
            <a:ext uri="{FF2B5EF4-FFF2-40B4-BE49-F238E27FC236}">
              <a16:creationId xmlns:a16="http://schemas.microsoft.com/office/drawing/2014/main" id="{F97E12C6-9703-4490-A55C-6156B68E088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a:extLst>
            <a:ext uri="{FF2B5EF4-FFF2-40B4-BE49-F238E27FC236}">
              <a16:creationId xmlns:a16="http://schemas.microsoft.com/office/drawing/2014/main" id="{BA6BA0EB-CD54-4C50-80C7-D719A5C19C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41" name="【公営住宅】&#10;有形固定資産減価償却率最大値テキスト">
          <a:extLst>
            <a:ext uri="{FF2B5EF4-FFF2-40B4-BE49-F238E27FC236}">
              <a16:creationId xmlns:a16="http://schemas.microsoft.com/office/drawing/2014/main" id="{0D66739C-10EA-4FB7-ADCB-53D0CE668AC3}"/>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42" name="直線コネクタ 241">
          <a:extLst>
            <a:ext uri="{FF2B5EF4-FFF2-40B4-BE49-F238E27FC236}">
              <a16:creationId xmlns:a16="http://schemas.microsoft.com/office/drawing/2014/main" id="{6AA51600-E57E-47F2-8F55-BF339E187F97}"/>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F5F78CFA-23D4-4F7D-B088-B13E5CF9261B}"/>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44" name="フローチャート: 判断 243">
          <a:extLst>
            <a:ext uri="{FF2B5EF4-FFF2-40B4-BE49-F238E27FC236}">
              <a16:creationId xmlns:a16="http://schemas.microsoft.com/office/drawing/2014/main" id="{6A6FE90A-D99C-47FF-BF62-C2131DB8764B}"/>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5" name="フローチャート: 判断 244">
          <a:extLst>
            <a:ext uri="{FF2B5EF4-FFF2-40B4-BE49-F238E27FC236}">
              <a16:creationId xmlns:a16="http://schemas.microsoft.com/office/drawing/2014/main" id="{255D61FC-33A3-4E44-86DC-355F40BF1D8F}"/>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46" name="フローチャート: 判断 245">
          <a:extLst>
            <a:ext uri="{FF2B5EF4-FFF2-40B4-BE49-F238E27FC236}">
              <a16:creationId xmlns:a16="http://schemas.microsoft.com/office/drawing/2014/main" id="{1225CC48-0E05-4447-A774-2CA1D242A2C5}"/>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47" name="フローチャート: 判断 246">
          <a:extLst>
            <a:ext uri="{FF2B5EF4-FFF2-40B4-BE49-F238E27FC236}">
              <a16:creationId xmlns:a16="http://schemas.microsoft.com/office/drawing/2014/main" id="{67AB8C4C-CC07-467D-9570-95C0ABD970B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48" name="フローチャート: 判断 247">
          <a:extLst>
            <a:ext uri="{FF2B5EF4-FFF2-40B4-BE49-F238E27FC236}">
              <a16:creationId xmlns:a16="http://schemas.microsoft.com/office/drawing/2014/main" id="{B2049F8D-F0C9-4947-A3C5-32BCEBD5EF84}"/>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0081B19-FA06-469F-AF8B-D94072A480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83CBE6D9-F0E2-4800-915E-12431DB257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B0D1AF59-91C5-4F69-91E0-7B32948CAE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281961B-C5D2-4943-9790-A1BF2BCC94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67D240E-2478-4AF2-AED3-A08403E082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54" name="楕円 253">
          <a:extLst>
            <a:ext uri="{FF2B5EF4-FFF2-40B4-BE49-F238E27FC236}">
              <a16:creationId xmlns:a16="http://schemas.microsoft.com/office/drawing/2014/main" id="{4A35A3A1-44B8-4024-AD4A-8081F1F463D8}"/>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255" name="【公営住宅】&#10;有形固定資産減価償却率該当値テキスト">
          <a:extLst>
            <a:ext uri="{FF2B5EF4-FFF2-40B4-BE49-F238E27FC236}">
              <a16:creationId xmlns:a16="http://schemas.microsoft.com/office/drawing/2014/main" id="{0BAA6634-9CA8-417C-BAF6-CE057BC63CDC}"/>
            </a:ext>
          </a:extLst>
        </xdr:cNvPr>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56" name="n_1aveValue【公営住宅】&#10;有形固定資産減価償却率">
          <a:extLst>
            <a:ext uri="{FF2B5EF4-FFF2-40B4-BE49-F238E27FC236}">
              <a16:creationId xmlns:a16="http://schemas.microsoft.com/office/drawing/2014/main" id="{2E93AB1E-6395-43E0-BECE-3FA33706D603}"/>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57" name="n_2aveValue【公営住宅】&#10;有形固定資産減価償却率">
          <a:extLst>
            <a:ext uri="{FF2B5EF4-FFF2-40B4-BE49-F238E27FC236}">
              <a16:creationId xmlns:a16="http://schemas.microsoft.com/office/drawing/2014/main" id="{A687FF30-31EB-4604-B833-135CEFC0B603}"/>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58" name="n_3aveValue【公営住宅】&#10;有形固定資産減価償却率">
          <a:extLst>
            <a:ext uri="{FF2B5EF4-FFF2-40B4-BE49-F238E27FC236}">
              <a16:creationId xmlns:a16="http://schemas.microsoft.com/office/drawing/2014/main" id="{47225456-87DF-47CC-A7FE-F79A1A1304EE}"/>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259" name="n_4aveValue【公営住宅】&#10;有形固定資産減価償却率">
          <a:extLst>
            <a:ext uri="{FF2B5EF4-FFF2-40B4-BE49-F238E27FC236}">
              <a16:creationId xmlns:a16="http://schemas.microsoft.com/office/drawing/2014/main" id="{AAA6E84B-88E5-4440-BD12-F618CF38C255}"/>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E86D903C-421C-473D-A4B6-72A7D83543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A573B64F-3AC0-4F09-A80A-79794B2A7D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9A149AF8-2A3E-4B14-A698-61A6FDD705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4C95AB47-1EB1-4314-9290-2CCFD8D4E6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DE38E099-1280-48B1-8119-C195EDCC6D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BABB5192-4AFA-4986-9DEE-3C85DCC182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60669727-5645-4977-8ACA-62742F6A5B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AFF4784C-8332-41E5-B923-FC086D0BDA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039FE9A7-41A1-4934-8F6A-BA00863642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E99A9B06-7608-4AED-9BBD-234E25887C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id="{AB5C9004-6E2C-4E46-9CB4-D53EC39E469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4B9F37F3-461B-43C5-A955-F1821BE8A54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id="{D4F29584-C137-419E-944F-2AAF047548D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3" name="テキスト ボックス 272">
          <a:extLst>
            <a:ext uri="{FF2B5EF4-FFF2-40B4-BE49-F238E27FC236}">
              <a16:creationId xmlns:a16="http://schemas.microsoft.com/office/drawing/2014/main" id="{8B0F2E0E-2AA9-4A4D-9582-CAA1AE43375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id="{EA9EC10F-9322-4ACF-9DA1-FF1B43637A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5" name="テキスト ボックス 274">
          <a:extLst>
            <a:ext uri="{FF2B5EF4-FFF2-40B4-BE49-F238E27FC236}">
              <a16:creationId xmlns:a16="http://schemas.microsoft.com/office/drawing/2014/main" id="{2A67E93E-C858-4DF3-9101-47074B31755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id="{495C5A46-881E-4A8A-A6B1-A7CFC5F367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7" name="テキスト ボックス 276">
          <a:extLst>
            <a:ext uri="{FF2B5EF4-FFF2-40B4-BE49-F238E27FC236}">
              <a16:creationId xmlns:a16="http://schemas.microsoft.com/office/drawing/2014/main" id="{B59E334D-C007-4D25-8B24-06603E8443A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F5D05F48-D0B9-4D56-967C-6187C9F318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a16="http://schemas.microsoft.com/office/drawing/2014/main" id="{0EB83C62-EA74-45D8-B1A9-D44B28C8B3D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345E78B6-3863-4782-A93A-4AE304BF8A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281" name="直線コネクタ 280">
          <a:extLst>
            <a:ext uri="{FF2B5EF4-FFF2-40B4-BE49-F238E27FC236}">
              <a16:creationId xmlns:a16="http://schemas.microsoft.com/office/drawing/2014/main" id="{DADA5801-F3C7-4365-A953-4D6860B368C3}"/>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282" name="【公営住宅】&#10;一人当たり面積最小値テキスト">
          <a:extLst>
            <a:ext uri="{FF2B5EF4-FFF2-40B4-BE49-F238E27FC236}">
              <a16:creationId xmlns:a16="http://schemas.microsoft.com/office/drawing/2014/main" id="{7E5E4589-249E-4977-AC6F-2B1374E3F71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283" name="直線コネクタ 282">
          <a:extLst>
            <a:ext uri="{FF2B5EF4-FFF2-40B4-BE49-F238E27FC236}">
              <a16:creationId xmlns:a16="http://schemas.microsoft.com/office/drawing/2014/main" id="{4BDCB26B-67E2-4FF3-A609-75A2D4CBA634}"/>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284" name="【公営住宅】&#10;一人当たり面積最大値テキスト">
          <a:extLst>
            <a:ext uri="{FF2B5EF4-FFF2-40B4-BE49-F238E27FC236}">
              <a16:creationId xmlns:a16="http://schemas.microsoft.com/office/drawing/2014/main" id="{4D781532-41C6-40DB-83FF-B940B4B08A2B}"/>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285" name="直線コネクタ 284">
          <a:extLst>
            <a:ext uri="{FF2B5EF4-FFF2-40B4-BE49-F238E27FC236}">
              <a16:creationId xmlns:a16="http://schemas.microsoft.com/office/drawing/2014/main" id="{78A0B945-AC4B-45BB-898D-D1E70F172563}"/>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286" name="【公営住宅】&#10;一人当たり面積平均値テキスト">
          <a:extLst>
            <a:ext uri="{FF2B5EF4-FFF2-40B4-BE49-F238E27FC236}">
              <a16:creationId xmlns:a16="http://schemas.microsoft.com/office/drawing/2014/main" id="{42206811-3A8F-42A8-8F92-46AC84B13D3E}"/>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287" name="フローチャート: 判断 286">
          <a:extLst>
            <a:ext uri="{FF2B5EF4-FFF2-40B4-BE49-F238E27FC236}">
              <a16:creationId xmlns:a16="http://schemas.microsoft.com/office/drawing/2014/main" id="{073604CA-9A5D-4FDF-8004-2E226ED8A3C6}"/>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288" name="フローチャート: 判断 287">
          <a:extLst>
            <a:ext uri="{FF2B5EF4-FFF2-40B4-BE49-F238E27FC236}">
              <a16:creationId xmlns:a16="http://schemas.microsoft.com/office/drawing/2014/main" id="{BDF806A5-32F5-43A1-B89F-F7B301E1D226}"/>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289" name="フローチャート: 判断 288">
          <a:extLst>
            <a:ext uri="{FF2B5EF4-FFF2-40B4-BE49-F238E27FC236}">
              <a16:creationId xmlns:a16="http://schemas.microsoft.com/office/drawing/2014/main" id="{292BDC56-C83E-413C-95F6-C9D9D699F5B3}"/>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290" name="フローチャート: 判断 289">
          <a:extLst>
            <a:ext uri="{FF2B5EF4-FFF2-40B4-BE49-F238E27FC236}">
              <a16:creationId xmlns:a16="http://schemas.microsoft.com/office/drawing/2014/main" id="{E67E0FBD-F687-4D8B-A7D9-A142A5F88F5E}"/>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291" name="フローチャート: 判断 290">
          <a:extLst>
            <a:ext uri="{FF2B5EF4-FFF2-40B4-BE49-F238E27FC236}">
              <a16:creationId xmlns:a16="http://schemas.microsoft.com/office/drawing/2014/main" id="{255A575C-6EBF-42E8-89E7-6CCED40CA284}"/>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3576A29-8FF2-4356-8DEF-68EBAB3511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0AE6CC2-83FE-4835-8EF5-070F60A917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D9D719F-5EED-4E9F-8DAF-FBCBEC24FC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47E698-B2C9-427E-A11E-6E46D180DC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EB77A18-8731-4539-8299-404B913467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99268</xdr:rowOff>
    </xdr:from>
    <xdr:to>
      <xdr:col>55</xdr:col>
      <xdr:colOff>50800</xdr:colOff>
      <xdr:row>86</xdr:row>
      <xdr:rowOff>29418</xdr:rowOff>
    </xdr:to>
    <xdr:sp macro="" textlink="">
      <xdr:nvSpPr>
        <xdr:cNvPr id="297" name="楕円 296">
          <a:extLst>
            <a:ext uri="{FF2B5EF4-FFF2-40B4-BE49-F238E27FC236}">
              <a16:creationId xmlns:a16="http://schemas.microsoft.com/office/drawing/2014/main" id="{F7CBF7C5-C058-4FC6-A269-41785F3E1629}"/>
            </a:ext>
          </a:extLst>
        </xdr:cNvPr>
        <xdr:cNvSpPr/>
      </xdr:nvSpPr>
      <xdr:spPr>
        <a:xfrm>
          <a:off x="104267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58645</xdr:rowOff>
    </xdr:from>
    <xdr:ext cx="469744" cy="259045"/>
    <xdr:sp macro="" textlink="">
      <xdr:nvSpPr>
        <xdr:cNvPr id="298" name="【公営住宅】&#10;一人当たり面積該当値テキスト">
          <a:extLst>
            <a:ext uri="{FF2B5EF4-FFF2-40B4-BE49-F238E27FC236}">
              <a16:creationId xmlns:a16="http://schemas.microsoft.com/office/drawing/2014/main" id="{ED5078B3-A425-4692-8C54-F2006D889A95}"/>
            </a:ext>
          </a:extLst>
        </xdr:cNvPr>
        <xdr:cNvSpPr txBox="1"/>
      </xdr:nvSpPr>
      <xdr:spPr>
        <a:xfrm>
          <a:off x="10515600" y="1446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47271</xdr:rowOff>
    </xdr:from>
    <xdr:ext cx="469744" cy="259045"/>
    <xdr:sp macro="" textlink="">
      <xdr:nvSpPr>
        <xdr:cNvPr id="299" name="n_1aveValue【公営住宅】&#10;一人当たり面積">
          <a:extLst>
            <a:ext uri="{FF2B5EF4-FFF2-40B4-BE49-F238E27FC236}">
              <a16:creationId xmlns:a16="http://schemas.microsoft.com/office/drawing/2014/main" id="{CA90E622-4238-451E-9E78-13F2D6697D3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00" name="n_2aveValue【公営住宅】&#10;一人当たり面積">
          <a:extLst>
            <a:ext uri="{FF2B5EF4-FFF2-40B4-BE49-F238E27FC236}">
              <a16:creationId xmlns:a16="http://schemas.microsoft.com/office/drawing/2014/main" id="{2A6F84B6-7720-42F2-8548-464AD10875CE}"/>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01" name="n_3aveValue【公営住宅】&#10;一人当たり面積">
          <a:extLst>
            <a:ext uri="{FF2B5EF4-FFF2-40B4-BE49-F238E27FC236}">
              <a16:creationId xmlns:a16="http://schemas.microsoft.com/office/drawing/2014/main" id="{7082D003-771F-4CE6-8A16-3CDEF6EA33F4}"/>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02" name="n_4aveValue【公営住宅】&#10;一人当たり面積">
          <a:extLst>
            <a:ext uri="{FF2B5EF4-FFF2-40B4-BE49-F238E27FC236}">
              <a16:creationId xmlns:a16="http://schemas.microsoft.com/office/drawing/2014/main" id="{0F2E45FD-4CBB-4CCE-98D6-663B12ED4CA7}"/>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DF16BC00-7DDB-4072-BAD6-C184C8F0D3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C1F6F963-F2A0-48D2-80A0-0D95771DF4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42C37500-BC3A-4347-8147-2E4F0E476A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4F52D304-014B-4D71-BDE2-0E442E2659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6D27AC9D-04AD-499C-86F6-8E2DAACBEE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1A8F7D19-D363-46D9-AFEB-D478B2DD0C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12B52603-47A3-4A85-8060-E0DFCD4625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F40D848B-BDA3-4BDA-9F30-DEB30078BC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id="{0880AB6E-FB8F-4189-BC71-0795A609CB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id="{0AC2990B-5688-430C-B751-8EC48FF9D4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a:extLst>
            <a:ext uri="{FF2B5EF4-FFF2-40B4-BE49-F238E27FC236}">
              <a16:creationId xmlns:a16="http://schemas.microsoft.com/office/drawing/2014/main" id="{F90ADE77-0576-4089-81EE-E57668D139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a:extLst>
            <a:ext uri="{FF2B5EF4-FFF2-40B4-BE49-F238E27FC236}">
              <a16:creationId xmlns:a16="http://schemas.microsoft.com/office/drawing/2014/main" id="{EBC65418-8339-4024-8553-148D88EA44A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5" name="テキスト ボックス 314">
          <a:extLst>
            <a:ext uri="{FF2B5EF4-FFF2-40B4-BE49-F238E27FC236}">
              <a16:creationId xmlns:a16="http://schemas.microsoft.com/office/drawing/2014/main" id="{24227011-E878-4E33-BCE2-F51480C439C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a:extLst>
            <a:ext uri="{FF2B5EF4-FFF2-40B4-BE49-F238E27FC236}">
              <a16:creationId xmlns:a16="http://schemas.microsoft.com/office/drawing/2014/main" id="{02FA09E0-28C7-4AA7-AB05-3B525EB08D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id="{50EB6519-D69F-4DFE-B45D-19F9CB477C8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a:extLst>
            <a:ext uri="{FF2B5EF4-FFF2-40B4-BE49-F238E27FC236}">
              <a16:creationId xmlns:a16="http://schemas.microsoft.com/office/drawing/2014/main" id="{F9CFCEE0-39AF-44C1-9EE1-7E9981DE349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id="{9F69D6E9-762E-4250-A82F-1E1FB2A8F5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a:extLst>
            <a:ext uri="{FF2B5EF4-FFF2-40B4-BE49-F238E27FC236}">
              <a16:creationId xmlns:a16="http://schemas.microsoft.com/office/drawing/2014/main" id="{99FD682A-FA32-4989-9CAE-E4B807E1851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id="{E11588F6-B971-49F5-A254-A983F945C4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a:extLst>
            <a:ext uri="{FF2B5EF4-FFF2-40B4-BE49-F238E27FC236}">
              <a16:creationId xmlns:a16="http://schemas.microsoft.com/office/drawing/2014/main" id="{3DDF63B3-46C4-43D7-9D72-1CDC60FE182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id="{A6E03E0D-E7B2-4993-8562-113C8A98BFC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a:extLst>
            <a:ext uri="{FF2B5EF4-FFF2-40B4-BE49-F238E27FC236}">
              <a16:creationId xmlns:a16="http://schemas.microsoft.com/office/drawing/2014/main" id="{DE3BE6EF-697B-4176-A92E-5F51E5BE9E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5" name="テキスト ボックス 324">
          <a:extLst>
            <a:ext uri="{FF2B5EF4-FFF2-40B4-BE49-F238E27FC236}">
              <a16:creationId xmlns:a16="http://schemas.microsoft.com/office/drawing/2014/main" id="{94233E02-A920-4285-8920-1DA256E1C16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id="{95BBDCD1-B038-4B34-9974-7792C5A275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港湾・漁港】&#10;有形固定資産減価償却率グラフ枠">
          <a:extLst>
            <a:ext uri="{FF2B5EF4-FFF2-40B4-BE49-F238E27FC236}">
              <a16:creationId xmlns:a16="http://schemas.microsoft.com/office/drawing/2014/main" id="{EAA6CC94-1C22-4991-B776-2384D7FDAD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28" name="直線コネクタ 327">
          <a:extLst>
            <a:ext uri="{FF2B5EF4-FFF2-40B4-BE49-F238E27FC236}">
              <a16:creationId xmlns:a16="http://schemas.microsoft.com/office/drawing/2014/main" id="{2441DC84-4269-4350-9796-0410A0A999C8}"/>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29" name="【港湾・漁港】&#10;有形固定資産減価償却率最小値テキスト">
          <a:extLst>
            <a:ext uri="{FF2B5EF4-FFF2-40B4-BE49-F238E27FC236}">
              <a16:creationId xmlns:a16="http://schemas.microsoft.com/office/drawing/2014/main" id="{CA937DD5-ED4F-45AB-BCDB-FBA4DD74DED1}"/>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30" name="直線コネクタ 329">
          <a:extLst>
            <a:ext uri="{FF2B5EF4-FFF2-40B4-BE49-F238E27FC236}">
              <a16:creationId xmlns:a16="http://schemas.microsoft.com/office/drawing/2014/main" id="{8D53DA8B-ABAB-43F8-90D3-B7FB7DC93394}"/>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31" name="【港湾・漁港】&#10;有形固定資産減価償却率最大値テキスト">
          <a:extLst>
            <a:ext uri="{FF2B5EF4-FFF2-40B4-BE49-F238E27FC236}">
              <a16:creationId xmlns:a16="http://schemas.microsoft.com/office/drawing/2014/main" id="{0ED8F27C-35F3-4F38-A4D0-71705CBF18E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32" name="直線コネクタ 331">
          <a:extLst>
            <a:ext uri="{FF2B5EF4-FFF2-40B4-BE49-F238E27FC236}">
              <a16:creationId xmlns:a16="http://schemas.microsoft.com/office/drawing/2014/main" id="{A4697EE8-CEBC-403C-A87D-C25A5400C1A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333" name="【港湾・漁港】&#10;有形固定資産減価償却率平均値テキスト">
          <a:extLst>
            <a:ext uri="{FF2B5EF4-FFF2-40B4-BE49-F238E27FC236}">
              <a16:creationId xmlns:a16="http://schemas.microsoft.com/office/drawing/2014/main" id="{91EF9C54-F4F2-4801-8D2C-81C2D43255AA}"/>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34" name="フローチャート: 判断 333">
          <a:extLst>
            <a:ext uri="{FF2B5EF4-FFF2-40B4-BE49-F238E27FC236}">
              <a16:creationId xmlns:a16="http://schemas.microsoft.com/office/drawing/2014/main" id="{9FF4CBDD-B34C-4187-AB19-FC66C84117D7}"/>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35" name="フローチャート: 判断 334">
          <a:extLst>
            <a:ext uri="{FF2B5EF4-FFF2-40B4-BE49-F238E27FC236}">
              <a16:creationId xmlns:a16="http://schemas.microsoft.com/office/drawing/2014/main" id="{5446748E-CBAB-469D-93B1-9B54E287FDBC}"/>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36" name="フローチャート: 判断 335">
          <a:extLst>
            <a:ext uri="{FF2B5EF4-FFF2-40B4-BE49-F238E27FC236}">
              <a16:creationId xmlns:a16="http://schemas.microsoft.com/office/drawing/2014/main" id="{B554878B-CEEE-439D-B6B5-EC3F9B650658}"/>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37" name="フローチャート: 判断 336">
          <a:extLst>
            <a:ext uri="{FF2B5EF4-FFF2-40B4-BE49-F238E27FC236}">
              <a16:creationId xmlns:a16="http://schemas.microsoft.com/office/drawing/2014/main" id="{6492B296-17A3-4F50-A145-86BD1EC7E97E}"/>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338" name="フローチャート: 判断 337">
          <a:extLst>
            <a:ext uri="{FF2B5EF4-FFF2-40B4-BE49-F238E27FC236}">
              <a16:creationId xmlns:a16="http://schemas.microsoft.com/office/drawing/2014/main" id="{D8D48052-D23B-4CF6-8527-C498FAE39CF6}"/>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E352701C-F4A5-43F9-8538-4273968B9D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438C49D9-3D78-4334-B85D-F314CB0B11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DDA563C1-AC7A-4DAB-B44C-F6FA60A6F55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D518AEDE-DBF2-4CFA-9DE2-D2EACBF8B3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FECE79F2-0845-4A27-8562-84E2863CEA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136434</xdr:rowOff>
    </xdr:from>
    <xdr:to>
      <xdr:col>24</xdr:col>
      <xdr:colOff>114300</xdr:colOff>
      <xdr:row>107</xdr:row>
      <xdr:rowOff>66584</xdr:rowOff>
    </xdr:to>
    <xdr:sp macro="" textlink="">
      <xdr:nvSpPr>
        <xdr:cNvPr id="344" name="楕円 343">
          <a:extLst>
            <a:ext uri="{FF2B5EF4-FFF2-40B4-BE49-F238E27FC236}">
              <a16:creationId xmlns:a16="http://schemas.microsoft.com/office/drawing/2014/main" id="{95DCE1A1-7037-4530-B81A-EAD2E8498FB0}"/>
            </a:ext>
          </a:extLst>
        </xdr:cNvPr>
        <xdr:cNvSpPr/>
      </xdr:nvSpPr>
      <xdr:spPr>
        <a:xfrm>
          <a:off x="4584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114861</xdr:rowOff>
    </xdr:from>
    <xdr:ext cx="405111" cy="259045"/>
    <xdr:sp macro="" textlink="">
      <xdr:nvSpPr>
        <xdr:cNvPr id="345" name="【港湾・漁港】&#10;有形固定資産減価償却率該当値テキスト">
          <a:extLst>
            <a:ext uri="{FF2B5EF4-FFF2-40B4-BE49-F238E27FC236}">
              <a16:creationId xmlns:a16="http://schemas.microsoft.com/office/drawing/2014/main" id="{BFABB7D3-EE63-4762-8B07-8037B4D62593}"/>
            </a:ext>
          </a:extLst>
        </xdr:cNvPr>
        <xdr:cNvSpPr txBox="1"/>
      </xdr:nvSpPr>
      <xdr:spPr>
        <a:xfrm>
          <a:off x="4673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154957</xdr:rowOff>
    </xdr:from>
    <xdr:ext cx="405111" cy="259045"/>
    <xdr:sp macro="" textlink="">
      <xdr:nvSpPr>
        <xdr:cNvPr id="346" name="n_1aveValue【港湾・漁港】&#10;有形固定資産減価償却率">
          <a:extLst>
            <a:ext uri="{FF2B5EF4-FFF2-40B4-BE49-F238E27FC236}">
              <a16:creationId xmlns:a16="http://schemas.microsoft.com/office/drawing/2014/main" id="{1F435602-D216-4727-A19A-18FC1CF74C65}"/>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347" name="n_2aveValue【港湾・漁港】&#10;有形固定資産減価償却率">
          <a:extLst>
            <a:ext uri="{FF2B5EF4-FFF2-40B4-BE49-F238E27FC236}">
              <a16:creationId xmlns:a16="http://schemas.microsoft.com/office/drawing/2014/main" id="{A2BD3139-7B4C-481A-91DF-D368049A64F1}"/>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348" name="n_3aveValue【港湾・漁港】&#10;有形固定資産減価償却率">
          <a:extLst>
            <a:ext uri="{FF2B5EF4-FFF2-40B4-BE49-F238E27FC236}">
              <a16:creationId xmlns:a16="http://schemas.microsoft.com/office/drawing/2014/main" id="{CF908D57-3405-4B4A-B933-93F08E705141}"/>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349" name="n_4aveValue【港湾・漁港】&#10;有形固定資産減価償却率">
          <a:extLst>
            <a:ext uri="{FF2B5EF4-FFF2-40B4-BE49-F238E27FC236}">
              <a16:creationId xmlns:a16="http://schemas.microsoft.com/office/drawing/2014/main" id="{6C8CC4DA-0F44-4530-8FA3-0D02E722FB22}"/>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82F9B5CC-34A4-414B-9710-E50BEE074C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42CDC0FB-16A6-477E-AD90-AA64DC3136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F0988003-8438-45BE-94BC-6247AEFD17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D3586AE3-0212-4A10-8EDC-2E866DE2EB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28F7EF17-305A-498C-B978-D935763842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8FEC249-53B9-4CDF-B88C-1B66CDC1BC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257F612A-9E5E-452C-9B28-5197D78648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2215F148-EF1E-4DE4-B9AD-331D0B2B74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B486F3C1-CF35-4037-95F8-873767F2F0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a:extLst>
            <a:ext uri="{FF2B5EF4-FFF2-40B4-BE49-F238E27FC236}">
              <a16:creationId xmlns:a16="http://schemas.microsoft.com/office/drawing/2014/main" id="{C088043B-D7ED-4128-9FBD-5E7E6011F0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0" name="直線コネクタ 359">
          <a:extLst>
            <a:ext uri="{FF2B5EF4-FFF2-40B4-BE49-F238E27FC236}">
              <a16:creationId xmlns:a16="http://schemas.microsoft.com/office/drawing/2014/main" id="{3EA2D763-DA77-477E-8CF1-C4D2A4B0C5E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1" name="テキスト ボックス 360">
          <a:extLst>
            <a:ext uri="{FF2B5EF4-FFF2-40B4-BE49-F238E27FC236}">
              <a16:creationId xmlns:a16="http://schemas.microsoft.com/office/drawing/2014/main" id="{9E0E7799-9770-49F6-908E-66C726A8C45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2" name="直線コネクタ 361">
          <a:extLst>
            <a:ext uri="{FF2B5EF4-FFF2-40B4-BE49-F238E27FC236}">
              <a16:creationId xmlns:a16="http://schemas.microsoft.com/office/drawing/2014/main" id="{31EB3F65-45B8-4B2F-8D62-E0B1CB10C46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3" name="テキスト ボックス 362">
          <a:extLst>
            <a:ext uri="{FF2B5EF4-FFF2-40B4-BE49-F238E27FC236}">
              <a16:creationId xmlns:a16="http://schemas.microsoft.com/office/drawing/2014/main" id="{C653D4EA-3BF0-4FA6-80E2-6ECD7B513D4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4" name="直線コネクタ 363">
          <a:extLst>
            <a:ext uri="{FF2B5EF4-FFF2-40B4-BE49-F238E27FC236}">
              <a16:creationId xmlns:a16="http://schemas.microsoft.com/office/drawing/2014/main" id="{49E182B4-D43A-4FAE-B641-C4CBAE41390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5" name="テキスト ボックス 364">
          <a:extLst>
            <a:ext uri="{FF2B5EF4-FFF2-40B4-BE49-F238E27FC236}">
              <a16:creationId xmlns:a16="http://schemas.microsoft.com/office/drawing/2014/main" id="{D3373BB5-1514-408E-898A-23C93D21CE6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6" name="直線コネクタ 365">
          <a:extLst>
            <a:ext uri="{FF2B5EF4-FFF2-40B4-BE49-F238E27FC236}">
              <a16:creationId xmlns:a16="http://schemas.microsoft.com/office/drawing/2014/main" id="{472A9475-78A7-4B2F-A064-27FA83AA78F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7" name="テキスト ボックス 366">
          <a:extLst>
            <a:ext uri="{FF2B5EF4-FFF2-40B4-BE49-F238E27FC236}">
              <a16:creationId xmlns:a16="http://schemas.microsoft.com/office/drawing/2014/main" id="{B5DA4DF5-2884-47E2-996E-5372891E70A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a:extLst>
            <a:ext uri="{FF2B5EF4-FFF2-40B4-BE49-F238E27FC236}">
              <a16:creationId xmlns:a16="http://schemas.microsoft.com/office/drawing/2014/main" id="{BB363D3B-922F-4730-9B27-B2E937CD45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9" name="テキスト ボックス 368">
          <a:extLst>
            <a:ext uri="{FF2B5EF4-FFF2-40B4-BE49-F238E27FC236}">
              <a16:creationId xmlns:a16="http://schemas.microsoft.com/office/drawing/2014/main" id="{A5A7ADDE-F45C-44AD-A215-B4986D1EC85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港湾・漁港】&#10;一人当たり有形固定資産（償却資産）額グラフ枠">
          <a:extLst>
            <a:ext uri="{FF2B5EF4-FFF2-40B4-BE49-F238E27FC236}">
              <a16:creationId xmlns:a16="http://schemas.microsoft.com/office/drawing/2014/main" id="{CA65F9B6-73A8-430D-A8F1-E5BC1319E5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371" name="直線コネクタ 370">
          <a:extLst>
            <a:ext uri="{FF2B5EF4-FFF2-40B4-BE49-F238E27FC236}">
              <a16:creationId xmlns:a16="http://schemas.microsoft.com/office/drawing/2014/main" id="{55A9FABF-1ADC-4696-B95C-AF203E1ED1E0}"/>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72" name="【港湾・漁港】&#10;一人当たり有形固定資産（償却資産）額最小値テキスト">
          <a:extLst>
            <a:ext uri="{FF2B5EF4-FFF2-40B4-BE49-F238E27FC236}">
              <a16:creationId xmlns:a16="http://schemas.microsoft.com/office/drawing/2014/main" id="{92AA8F5E-32D9-4604-BB83-4267E7E36C48}"/>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3" name="直線コネクタ 372">
          <a:extLst>
            <a:ext uri="{FF2B5EF4-FFF2-40B4-BE49-F238E27FC236}">
              <a16:creationId xmlns:a16="http://schemas.microsoft.com/office/drawing/2014/main" id="{50C3BEA6-83EE-4F54-80E9-1FD280AD1E17}"/>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374" name="【港湾・漁港】&#10;一人当たり有形固定資産（償却資産）額最大値テキスト">
          <a:extLst>
            <a:ext uri="{FF2B5EF4-FFF2-40B4-BE49-F238E27FC236}">
              <a16:creationId xmlns:a16="http://schemas.microsoft.com/office/drawing/2014/main" id="{47EC8B8D-6791-4884-A543-D79C37D37006}"/>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375" name="直線コネクタ 374">
          <a:extLst>
            <a:ext uri="{FF2B5EF4-FFF2-40B4-BE49-F238E27FC236}">
              <a16:creationId xmlns:a16="http://schemas.microsoft.com/office/drawing/2014/main" id="{142F8F2B-A88D-4A25-B7B5-2E48F5B4C91D}"/>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376" name="【港湾・漁港】&#10;一人当たり有形固定資産（償却資産）額平均値テキスト">
          <a:extLst>
            <a:ext uri="{FF2B5EF4-FFF2-40B4-BE49-F238E27FC236}">
              <a16:creationId xmlns:a16="http://schemas.microsoft.com/office/drawing/2014/main" id="{FD963043-E1EE-45C3-981A-B3F0FEDA9911}"/>
            </a:ext>
          </a:extLst>
        </xdr:cNvPr>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377" name="フローチャート: 判断 376">
          <a:extLst>
            <a:ext uri="{FF2B5EF4-FFF2-40B4-BE49-F238E27FC236}">
              <a16:creationId xmlns:a16="http://schemas.microsoft.com/office/drawing/2014/main" id="{CA6812AB-E4B7-480A-9B29-1663DBAF7321}"/>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378" name="フローチャート: 判断 377">
          <a:extLst>
            <a:ext uri="{FF2B5EF4-FFF2-40B4-BE49-F238E27FC236}">
              <a16:creationId xmlns:a16="http://schemas.microsoft.com/office/drawing/2014/main" id="{CA165980-B086-48A6-BC2E-0C14CBEF7EF0}"/>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379" name="フローチャート: 判断 378">
          <a:extLst>
            <a:ext uri="{FF2B5EF4-FFF2-40B4-BE49-F238E27FC236}">
              <a16:creationId xmlns:a16="http://schemas.microsoft.com/office/drawing/2014/main" id="{0FFAEB44-2EDA-487C-986C-2A478A853C6D}"/>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380" name="フローチャート: 判断 379">
          <a:extLst>
            <a:ext uri="{FF2B5EF4-FFF2-40B4-BE49-F238E27FC236}">
              <a16:creationId xmlns:a16="http://schemas.microsoft.com/office/drawing/2014/main" id="{57450FDE-B12E-437A-A5A7-65A5F13CBA08}"/>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381" name="フローチャート: 判断 380">
          <a:extLst>
            <a:ext uri="{FF2B5EF4-FFF2-40B4-BE49-F238E27FC236}">
              <a16:creationId xmlns:a16="http://schemas.microsoft.com/office/drawing/2014/main" id="{3A784210-F197-4A96-9DA3-3FA61C010B86}"/>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6224F8F-F5F1-4258-8194-F9D0A2A6B9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A7A3851-FEA6-4BA0-AB3E-B2227215D7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B738D163-27C6-4FE2-869A-9F51E64C910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2749F57-A72D-490F-B330-46B69B8B79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F9DF306-C92E-4636-90A3-2A6AED331F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9240</xdr:rowOff>
    </xdr:from>
    <xdr:to>
      <xdr:col>55</xdr:col>
      <xdr:colOff>50800</xdr:colOff>
      <xdr:row>107</xdr:row>
      <xdr:rowOff>110840</xdr:rowOff>
    </xdr:to>
    <xdr:sp macro="" textlink="">
      <xdr:nvSpPr>
        <xdr:cNvPr id="387" name="楕円 386">
          <a:extLst>
            <a:ext uri="{FF2B5EF4-FFF2-40B4-BE49-F238E27FC236}">
              <a16:creationId xmlns:a16="http://schemas.microsoft.com/office/drawing/2014/main" id="{4B0C41F2-3277-4195-B710-F1773E426AE8}"/>
            </a:ext>
          </a:extLst>
        </xdr:cNvPr>
        <xdr:cNvSpPr/>
      </xdr:nvSpPr>
      <xdr:spPr>
        <a:xfrm>
          <a:off x="104267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159117</xdr:rowOff>
    </xdr:from>
    <xdr:ext cx="599010" cy="259045"/>
    <xdr:sp macro="" textlink="">
      <xdr:nvSpPr>
        <xdr:cNvPr id="388" name="【港湾・漁港】&#10;一人当たり有形固定資産（償却資産）額該当値テキスト">
          <a:extLst>
            <a:ext uri="{FF2B5EF4-FFF2-40B4-BE49-F238E27FC236}">
              <a16:creationId xmlns:a16="http://schemas.microsoft.com/office/drawing/2014/main" id="{FC0066CB-BD0E-40BD-BA78-3F7BC2C1B822}"/>
            </a:ext>
          </a:extLst>
        </xdr:cNvPr>
        <xdr:cNvSpPr txBox="1"/>
      </xdr:nvSpPr>
      <xdr:spPr>
        <a:xfrm>
          <a:off x="10515600" y="183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124550</xdr:rowOff>
    </xdr:from>
    <xdr:ext cx="599010" cy="259045"/>
    <xdr:sp macro="" textlink="">
      <xdr:nvSpPr>
        <xdr:cNvPr id="389" name="n_1aveValue【港湾・漁港】&#10;一人当たり有形固定資産（償却資産）額">
          <a:extLst>
            <a:ext uri="{FF2B5EF4-FFF2-40B4-BE49-F238E27FC236}">
              <a16:creationId xmlns:a16="http://schemas.microsoft.com/office/drawing/2014/main" id="{A22DA4E3-D756-4BD1-B702-AD6FC5A234B2}"/>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390" name="n_2aveValue【港湾・漁港】&#10;一人当たり有形固定資産（償却資産）額">
          <a:extLst>
            <a:ext uri="{FF2B5EF4-FFF2-40B4-BE49-F238E27FC236}">
              <a16:creationId xmlns:a16="http://schemas.microsoft.com/office/drawing/2014/main" id="{88815CFE-3074-423B-B108-C1C1F454C174}"/>
            </a:ext>
          </a:extLst>
        </xdr:cNvPr>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391" name="n_3aveValue【港湾・漁港】&#10;一人当たり有形固定資産（償却資産）額">
          <a:extLst>
            <a:ext uri="{FF2B5EF4-FFF2-40B4-BE49-F238E27FC236}">
              <a16:creationId xmlns:a16="http://schemas.microsoft.com/office/drawing/2014/main" id="{E5286AB6-D61D-464E-9034-A056D7256F1A}"/>
            </a:ext>
          </a:extLst>
        </xdr:cNvPr>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392" name="n_4aveValue【港湾・漁港】&#10;一人当たり有形固定資産（償却資産）額">
          <a:extLst>
            <a:ext uri="{FF2B5EF4-FFF2-40B4-BE49-F238E27FC236}">
              <a16:creationId xmlns:a16="http://schemas.microsoft.com/office/drawing/2014/main" id="{7E6BC9E1-AC6A-468A-884F-A5443C4EC42C}"/>
            </a:ext>
          </a:extLst>
        </xdr:cNvPr>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35700EF-6A5E-48A5-A692-56E186E26D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F47B918-3BF1-4AED-82C2-732C4FA479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41F867E-A4F6-4294-B222-EC5C2AD634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B917B28-1765-4B78-BD4F-C49828EDC9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D3CEA7D-5EA7-4412-B82A-957D57E82F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8A04A32-7BF7-4D7E-87FE-94D7D071CE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7CB48A9-3BE9-43C4-95FF-6DD38B8114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826D918-C7DB-42DE-B2A9-861A0D77A7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92D3B58-8D54-432E-B4B8-5C6E8D0004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EA8C90C-4D7B-4FA9-9283-0329C777A4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F657A33-77D6-4D48-B01B-DFF243CC35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1C0C9495-872A-4803-AAC8-FC0BA71937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5A4E548E-29CA-4267-91F6-002CC61E87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D8581DF3-EB07-46AF-BDDB-B2F299732A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77B920F9-0BA6-4DC4-8448-5BFFA87B55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D8C7A555-C549-4DF3-9326-9077FBE47F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97315D0C-12CD-4060-A833-0F68DE2F29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2D620283-5D72-415C-9803-5B9035AEE1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0C70BB9-6FF2-4C02-9BAA-35736589D5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1070A953-6772-4060-83AB-46777AA75C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E63B08B3-5F24-43F1-8FE2-3897F9FE3F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8057B605-8F60-43D9-8746-8E33464499A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E2DA1F89-03FC-4899-A94A-D2F479586D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28F7DAC-D075-457E-B2A8-379A821162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605D910-1029-4637-9F56-8B7BC4F7BA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7CEB8548-B4E5-409D-B1F5-372FD1D4B5E6}"/>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7DF7B6A8-5898-4CD5-B210-24600CB9F4E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8B2EFA2A-5037-44A9-9F95-797FC58D322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5EC278D6-1A58-42BE-AFFE-3CB562CD338F}"/>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2" name="直線コネクタ 421">
          <a:extLst>
            <a:ext uri="{FF2B5EF4-FFF2-40B4-BE49-F238E27FC236}">
              <a16:creationId xmlns:a16="http://schemas.microsoft.com/office/drawing/2014/main" id="{F476B6A2-BBBC-4292-9782-A4A6DE475297}"/>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A8D16912-CFC3-4EC2-BE2E-087ABC57F09E}"/>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4" name="フローチャート: 判断 423">
          <a:extLst>
            <a:ext uri="{FF2B5EF4-FFF2-40B4-BE49-F238E27FC236}">
              <a16:creationId xmlns:a16="http://schemas.microsoft.com/office/drawing/2014/main" id="{29A48EFA-FBC2-4CF0-A1C4-7F6CC11FD8DB}"/>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5" name="フローチャート: 判断 424">
          <a:extLst>
            <a:ext uri="{FF2B5EF4-FFF2-40B4-BE49-F238E27FC236}">
              <a16:creationId xmlns:a16="http://schemas.microsoft.com/office/drawing/2014/main" id="{9BE6B191-D760-455D-869A-45AAA3F9D50C}"/>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6" name="フローチャート: 判断 425">
          <a:extLst>
            <a:ext uri="{FF2B5EF4-FFF2-40B4-BE49-F238E27FC236}">
              <a16:creationId xmlns:a16="http://schemas.microsoft.com/office/drawing/2014/main" id="{3063425A-E6BB-40C5-BB7C-A2A33D8CB393}"/>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7" name="フローチャート: 判断 426">
          <a:extLst>
            <a:ext uri="{FF2B5EF4-FFF2-40B4-BE49-F238E27FC236}">
              <a16:creationId xmlns:a16="http://schemas.microsoft.com/office/drawing/2014/main" id="{6C2DCEBD-C9E9-4C06-9C7F-BC8E88D06FDC}"/>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8" name="フローチャート: 判断 427">
          <a:extLst>
            <a:ext uri="{FF2B5EF4-FFF2-40B4-BE49-F238E27FC236}">
              <a16:creationId xmlns:a16="http://schemas.microsoft.com/office/drawing/2014/main" id="{F9A961D7-C29E-4CFD-BBCC-9615B463744A}"/>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6F78DE7-AF1A-4596-BA53-3CA6094AE0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F2A2671-812F-4E59-86F7-B15631423A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FD868A-4884-416E-A72E-0FC9349311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A040B6F-7630-4AFC-B07C-37A21E902A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421E00D-ECEE-4CA9-806C-F0BA9539F4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108676</xdr:rowOff>
    </xdr:from>
    <xdr:to>
      <xdr:col>85</xdr:col>
      <xdr:colOff>177800</xdr:colOff>
      <xdr:row>40</xdr:row>
      <xdr:rowOff>38826</xdr:rowOff>
    </xdr:to>
    <xdr:sp macro="" textlink="">
      <xdr:nvSpPr>
        <xdr:cNvPr id="434" name="楕円 433">
          <a:extLst>
            <a:ext uri="{FF2B5EF4-FFF2-40B4-BE49-F238E27FC236}">
              <a16:creationId xmlns:a16="http://schemas.microsoft.com/office/drawing/2014/main" id="{8B07837C-55AC-4700-A02E-D59E0482A150}"/>
            </a:ext>
          </a:extLst>
        </xdr:cNvPr>
        <xdr:cNvSpPr/>
      </xdr:nvSpPr>
      <xdr:spPr>
        <a:xfrm>
          <a:off x="16268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87103</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44C6296-F106-4734-85AA-F3C1723E21E2}"/>
            </a:ext>
          </a:extLst>
        </xdr:cNvPr>
        <xdr:cNvSpPr txBox="1"/>
      </xdr:nvSpPr>
      <xdr:spPr>
        <a:xfrm>
          <a:off x="16357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FEA59378-0D8B-482F-AA3F-05F70E5EFC52}"/>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B902CCC7-5B2B-4E12-812D-970CAEC80934}"/>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2BC70223-BF96-4EAF-9F93-C7E49CC2F92B}"/>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50C2D26A-AC88-49C0-8E4E-489E56146F87}"/>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8376F99D-1C8E-44A4-AADE-CC260F5ED0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58832330-9EC8-4EFC-83A2-7DBC167064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803B6897-268D-43FA-8FD0-BEB4D1D06F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ACB34E37-BDBC-4F36-8BFF-FF6500442D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5737EEC8-D9A1-46E0-95B3-90A5DDD1EF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F9BA7036-A20C-485F-B6C1-9B081B92C3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33425D6F-CDAA-4DDE-AA16-C58F8F02B4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22CC1EB0-12C5-47FE-8128-D9694DB536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52F012E1-82E8-40E4-9350-26FFE4B509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47F9FFF7-268C-4D54-82D1-4F4CB72A10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a:extLst>
            <a:ext uri="{FF2B5EF4-FFF2-40B4-BE49-F238E27FC236}">
              <a16:creationId xmlns:a16="http://schemas.microsoft.com/office/drawing/2014/main" id="{7B844A84-6697-4042-90D7-E5B2738481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a:extLst>
            <a:ext uri="{FF2B5EF4-FFF2-40B4-BE49-F238E27FC236}">
              <a16:creationId xmlns:a16="http://schemas.microsoft.com/office/drawing/2014/main" id="{11703FAF-1A38-435D-B54E-831B2A4C4A2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a:extLst>
            <a:ext uri="{FF2B5EF4-FFF2-40B4-BE49-F238E27FC236}">
              <a16:creationId xmlns:a16="http://schemas.microsoft.com/office/drawing/2014/main" id="{78C6A80B-1DFC-417E-882A-73EF98DFF6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a:extLst>
            <a:ext uri="{FF2B5EF4-FFF2-40B4-BE49-F238E27FC236}">
              <a16:creationId xmlns:a16="http://schemas.microsoft.com/office/drawing/2014/main" id="{D910C5CC-8255-44F5-B7AF-707E5905EF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a:extLst>
            <a:ext uri="{FF2B5EF4-FFF2-40B4-BE49-F238E27FC236}">
              <a16:creationId xmlns:a16="http://schemas.microsoft.com/office/drawing/2014/main" id="{688DB924-42EF-42BB-BDF5-B6AC096BED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a:extLst>
            <a:ext uri="{FF2B5EF4-FFF2-40B4-BE49-F238E27FC236}">
              <a16:creationId xmlns:a16="http://schemas.microsoft.com/office/drawing/2014/main" id="{BC24A70F-1DE5-458A-AA8C-35B8B3D19CA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a:extLst>
            <a:ext uri="{FF2B5EF4-FFF2-40B4-BE49-F238E27FC236}">
              <a16:creationId xmlns:a16="http://schemas.microsoft.com/office/drawing/2014/main" id="{2B97BA4A-4832-4B0A-AFDA-F117476161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a:extLst>
            <a:ext uri="{FF2B5EF4-FFF2-40B4-BE49-F238E27FC236}">
              <a16:creationId xmlns:a16="http://schemas.microsoft.com/office/drawing/2014/main" id="{599331D0-E173-45BF-9381-B38AC82F65C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38A19B90-D052-4945-B19D-4ACC1E557E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A69A9A1F-FFA6-4624-8433-8FE0884FA8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375E5E15-A52C-45CA-8FF0-5EEA0E199D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61" name="直線コネクタ 460">
          <a:extLst>
            <a:ext uri="{FF2B5EF4-FFF2-40B4-BE49-F238E27FC236}">
              <a16:creationId xmlns:a16="http://schemas.microsoft.com/office/drawing/2014/main" id="{CAE0063A-74AB-45DC-993B-31DFFCA4CEF9}"/>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10971736-0DC8-4DBA-B740-788C474016B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63" name="直線コネクタ 462">
          <a:extLst>
            <a:ext uri="{FF2B5EF4-FFF2-40B4-BE49-F238E27FC236}">
              <a16:creationId xmlns:a16="http://schemas.microsoft.com/office/drawing/2014/main" id="{D394FB67-C015-4843-935D-4131910B4061}"/>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C1A9D587-D53F-428D-9DBA-88E5836D2708}"/>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65" name="直線コネクタ 464">
          <a:extLst>
            <a:ext uri="{FF2B5EF4-FFF2-40B4-BE49-F238E27FC236}">
              <a16:creationId xmlns:a16="http://schemas.microsoft.com/office/drawing/2014/main" id="{6BEBE6D5-6ADC-4857-BF8C-E6B68910F44D}"/>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573FD700-C8EF-4DF0-B14E-3693D352E99C}"/>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67" name="フローチャート: 判断 466">
          <a:extLst>
            <a:ext uri="{FF2B5EF4-FFF2-40B4-BE49-F238E27FC236}">
              <a16:creationId xmlns:a16="http://schemas.microsoft.com/office/drawing/2014/main" id="{7A2F8820-E990-418A-9CB0-0A40CAF05E8C}"/>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68" name="フローチャート: 判断 467">
          <a:extLst>
            <a:ext uri="{FF2B5EF4-FFF2-40B4-BE49-F238E27FC236}">
              <a16:creationId xmlns:a16="http://schemas.microsoft.com/office/drawing/2014/main" id="{68CB6468-5401-4545-BEC4-7E9C66FDFFBD}"/>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69" name="フローチャート: 判断 468">
          <a:extLst>
            <a:ext uri="{FF2B5EF4-FFF2-40B4-BE49-F238E27FC236}">
              <a16:creationId xmlns:a16="http://schemas.microsoft.com/office/drawing/2014/main" id="{E154F8B2-037E-4EFE-B833-AB7C2448A0EC}"/>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70" name="フローチャート: 判断 469">
          <a:extLst>
            <a:ext uri="{FF2B5EF4-FFF2-40B4-BE49-F238E27FC236}">
              <a16:creationId xmlns:a16="http://schemas.microsoft.com/office/drawing/2014/main" id="{A5393ABA-FFE4-46CA-A2C4-3842754A582B}"/>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71" name="フローチャート: 判断 470">
          <a:extLst>
            <a:ext uri="{FF2B5EF4-FFF2-40B4-BE49-F238E27FC236}">
              <a16:creationId xmlns:a16="http://schemas.microsoft.com/office/drawing/2014/main" id="{14153387-373F-4C8A-922E-5F3548041E08}"/>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C0E07DF5-49A2-49C4-9DC7-30C9BF195D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BE390F4-A1B9-437B-8394-DE70E959EC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296EE8FC-D510-4D90-9C79-925FF64FA6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93134436-926D-48EB-89BD-3CEC794DB7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2CFFACD1-F70D-4E46-98AE-1419DC8009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77" name="楕円 476">
          <a:extLst>
            <a:ext uri="{FF2B5EF4-FFF2-40B4-BE49-F238E27FC236}">
              <a16:creationId xmlns:a16="http://schemas.microsoft.com/office/drawing/2014/main" id="{43FA04B5-2C29-4CFD-9FBA-393EE994E9C9}"/>
            </a:ext>
          </a:extLst>
        </xdr:cNvPr>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67835</xdr:rowOff>
    </xdr:from>
    <xdr:ext cx="469744" cy="259045"/>
    <xdr:sp macro="" textlink="">
      <xdr:nvSpPr>
        <xdr:cNvPr id="478" name="【認定こども園・幼稚園・保育所】&#10;一人当たり面積該当値テキスト">
          <a:extLst>
            <a:ext uri="{FF2B5EF4-FFF2-40B4-BE49-F238E27FC236}">
              <a16:creationId xmlns:a16="http://schemas.microsoft.com/office/drawing/2014/main" id="{BE118D45-EE3A-4CD4-A094-144F0E47A935}"/>
            </a:ext>
          </a:extLst>
        </xdr:cNvPr>
        <xdr:cNvSpPr txBox="1"/>
      </xdr:nvSpPr>
      <xdr:spPr>
        <a:xfrm>
          <a:off x="22199600"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657A15F1-34B6-4A1A-81E9-6CCABA09DA69}"/>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2B5819C3-FC3F-4856-B166-9F6954E0D198}"/>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14A8931-2C22-4FE7-A12E-524D3FD74DDF}"/>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5A3F1AAE-CD36-4F91-A3C2-5450EFA20744}"/>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3C02F189-A179-4C59-AA44-B909747B5F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F2D6D44E-8D44-4AF6-B4C0-8B8D36E583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E8B7AE45-8686-439B-A603-95F639B68B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E8D241CA-E878-418E-AFFD-B4289CCF5F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41E649B6-2A73-41F6-8560-904EE7BAAB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915727A5-4920-4E9A-B95E-EBD0963E4F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2498DECF-538F-4280-A35E-C6A1EF88FD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35381375-2609-46FB-9B74-B56C3267CA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BBA01E75-5131-4EBF-AF83-D16BFC7000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BE382243-5F71-477B-9569-1F2CCA9AEA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6AFB7CFB-993F-4D0D-8ACE-F14FDD589F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3324A4C7-1A87-4CF9-B0A9-A9854E8A83B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8AFD9B47-E2B8-48DB-81EC-5C2EFC24DCC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358D93F2-F2D8-40FC-80FC-9B1DE1F187C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64E538E1-A374-4CCD-982C-64BE9159C72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39657060-DACA-42FE-B440-2F489EF12DE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C30815B0-56D8-46B8-A813-8D5B2FC8061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31A14520-03E6-41EE-8576-152DDB348D3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A3B6C38E-3673-485A-B4D4-DD65EC0FE5B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EA3A4DD-782C-4D68-89D9-CAFE8853CB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EBF2CC5C-3441-4A6C-A6DA-A111F8E1933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292F5B56-175C-4ADD-A095-7378862894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05" name="直線コネクタ 504">
          <a:extLst>
            <a:ext uri="{FF2B5EF4-FFF2-40B4-BE49-F238E27FC236}">
              <a16:creationId xmlns:a16="http://schemas.microsoft.com/office/drawing/2014/main" id="{4BD1CB7B-FD73-4A7C-8C38-1C1F50AC1E4B}"/>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71EF3938-14B6-4A7B-B8A0-EDF4FB0B1D17}"/>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07" name="直線コネクタ 506">
          <a:extLst>
            <a:ext uri="{FF2B5EF4-FFF2-40B4-BE49-F238E27FC236}">
              <a16:creationId xmlns:a16="http://schemas.microsoft.com/office/drawing/2014/main" id="{C7B77DB7-BA7C-49DE-AF4C-7A668A2B6D94}"/>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F1DECE51-C658-4704-A7AE-0FEC134320D9}"/>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9" name="直線コネクタ 508">
          <a:extLst>
            <a:ext uri="{FF2B5EF4-FFF2-40B4-BE49-F238E27FC236}">
              <a16:creationId xmlns:a16="http://schemas.microsoft.com/office/drawing/2014/main" id="{44BF69C3-C1EE-4F25-AF5E-80E6966666D9}"/>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A6D8F669-91E7-4E89-AD81-580EBAFF7185}"/>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11" name="フローチャート: 判断 510">
          <a:extLst>
            <a:ext uri="{FF2B5EF4-FFF2-40B4-BE49-F238E27FC236}">
              <a16:creationId xmlns:a16="http://schemas.microsoft.com/office/drawing/2014/main" id="{3D6D2409-EB4F-4B37-B5A9-3BE407990DE1}"/>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12" name="フローチャート: 判断 511">
          <a:extLst>
            <a:ext uri="{FF2B5EF4-FFF2-40B4-BE49-F238E27FC236}">
              <a16:creationId xmlns:a16="http://schemas.microsoft.com/office/drawing/2014/main" id="{904D9D08-0926-4AC1-89A5-96E533C4067C}"/>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13" name="フローチャート: 判断 512">
          <a:extLst>
            <a:ext uri="{FF2B5EF4-FFF2-40B4-BE49-F238E27FC236}">
              <a16:creationId xmlns:a16="http://schemas.microsoft.com/office/drawing/2014/main" id="{8F65317B-E28D-4C57-9415-A336C7D69B8D}"/>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14" name="フローチャート: 判断 513">
          <a:extLst>
            <a:ext uri="{FF2B5EF4-FFF2-40B4-BE49-F238E27FC236}">
              <a16:creationId xmlns:a16="http://schemas.microsoft.com/office/drawing/2014/main" id="{956650BC-A9E9-4811-AC58-E3BB4EAD1973}"/>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15" name="フローチャート: 判断 514">
          <a:extLst>
            <a:ext uri="{FF2B5EF4-FFF2-40B4-BE49-F238E27FC236}">
              <a16:creationId xmlns:a16="http://schemas.microsoft.com/office/drawing/2014/main" id="{20D80275-0596-4B0F-9E1E-FC488EA1FDE9}"/>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907AE03-EDA6-44B2-962E-EB43E8CB57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2CF955B-F08D-4E40-8864-B7B03A1674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5A51EE65-D878-45BD-BB01-2ACB45E8BD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856AE63-6A57-41C7-ACB1-AE3AD90A43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3A3967E-B342-412F-BBDE-BCA712DF92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145796</xdr:rowOff>
    </xdr:from>
    <xdr:to>
      <xdr:col>85</xdr:col>
      <xdr:colOff>177800</xdr:colOff>
      <xdr:row>58</xdr:row>
      <xdr:rowOff>75946</xdr:rowOff>
    </xdr:to>
    <xdr:sp macro="" textlink="">
      <xdr:nvSpPr>
        <xdr:cNvPr id="521" name="楕円 520">
          <a:extLst>
            <a:ext uri="{FF2B5EF4-FFF2-40B4-BE49-F238E27FC236}">
              <a16:creationId xmlns:a16="http://schemas.microsoft.com/office/drawing/2014/main" id="{0E64E5F1-C08B-416D-B345-15C42F13BEF5}"/>
            </a:ext>
          </a:extLst>
        </xdr:cNvPr>
        <xdr:cNvSpPr/>
      </xdr:nvSpPr>
      <xdr:spPr>
        <a:xfrm>
          <a:off x="16268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168673</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934C04BE-16DC-4C9A-BEB6-A69C2871E33F}"/>
            </a:ext>
          </a:extLst>
        </xdr:cNvPr>
        <xdr:cNvSpPr txBox="1"/>
      </xdr:nvSpPr>
      <xdr:spPr>
        <a:xfrm>
          <a:off x="16357600" y="976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23" name="n_1aveValue【学校施設】&#10;有形固定資産減価償却率">
          <a:extLst>
            <a:ext uri="{FF2B5EF4-FFF2-40B4-BE49-F238E27FC236}">
              <a16:creationId xmlns:a16="http://schemas.microsoft.com/office/drawing/2014/main" id="{A8080964-0E6C-434A-A67D-25B28A0DA7E8}"/>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24" name="n_2aveValue【学校施設】&#10;有形固定資産減価償却率">
          <a:extLst>
            <a:ext uri="{FF2B5EF4-FFF2-40B4-BE49-F238E27FC236}">
              <a16:creationId xmlns:a16="http://schemas.microsoft.com/office/drawing/2014/main" id="{5E8F0F3B-3695-4C5E-959C-C4AC8A198CC3}"/>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25" name="n_3aveValue【学校施設】&#10;有形固定資産減価償却率">
          <a:extLst>
            <a:ext uri="{FF2B5EF4-FFF2-40B4-BE49-F238E27FC236}">
              <a16:creationId xmlns:a16="http://schemas.microsoft.com/office/drawing/2014/main" id="{176D677E-671F-4F55-B7A8-66144662EB4B}"/>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26" name="n_4aveValue【学校施設】&#10;有形固定資産減価償却率">
          <a:extLst>
            <a:ext uri="{FF2B5EF4-FFF2-40B4-BE49-F238E27FC236}">
              <a16:creationId xmlns:a16="http://schemas.microsoft.com/office/drawing/2014/main" id="{BBC6C80D-BAE4-4270-8763-9DB500CF120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8C07F11A-520F-49A1-B2D9-88797D94B2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9F31E029-C350-4376-AAB1-1639565C30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C5C13101-C632-4D98-990A-1D0D269344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7B0433F6-5A60-4420-9CCA-E711427E10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EA12F2F2-5E1F-4AB3-840E-7199DD3062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7086DE66-CD0C-43A7-B776-728BEA2AC2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CEF31C71-95EC-4069-B563-D5F5CA2B48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DBC8E9E4-8739-40AA-928E-03BCEE0199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32745790-C600-4C33-ADCF-383DFCBAFF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48CAA6C-E439-4E4C-AD5F-68F325B0CD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847232FA-A63D-4FAA-A885-428775B72D1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C5A43B79-0333-45F3-844C-6DFFD6F5F1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6511A465-C115-496F-8CE9-A285BB2556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0B6BF342-CD83-4349-B6C0-8EA018D6FB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545FF19B-A7A6-47A5-A82B-1ABA13D8A9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97C1A589-CBB8-4671-BC1B-07B268BA72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99DE519D-EDD7-440F-9ADE-728D2F7AC6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953B1339-5541-4B0D-AD44-E3E731EFC8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1EC357A3-AA75-4CD8-9863-A70F6C1C87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D30ADFBB-E218-4DDF-AF8D-CCB3EBACE19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96ED0A88-AB3F-4060-B43B-B59B1E8C29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4D6BF2C6-416F-4F19-8488-784A714ACA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A1679D4D-790E-4091-A7BB-55E2405CCB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50" name="直線コネクタ 549">
          <a:extLst>
            <a:ext uri="{FF2B5EF4-FFF2-40B4-BE49-F238E27FC236}">
              <a16:creationId xmlns:a16="http://schemas.microsoft.com/office/drawing/2014/main" id="{68D92D31-4617-4F7D-9CEF-59E684267B91}"/>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51" name="【学校施設】&#10;一人当たり面積最小値テキスト">
          <a:extLst>
            <a:ext uri="{FF2B5EF4-FFF2-40B4-BE49-F238E27FC236}">
              <a16:creationId xmlns:a16="http://schemas.microsoft.com/office/drawing/2014/main" id="{CC1D7946-B470-4132-9CFB-89DF22C4898B}"/>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52" name="直線コネクタ 551">
          <a:extLst>
            <a:ext uri="{FF2B5EF4-FFF2-40B4-BE49-F238E27FC236}">
              <a16:creationId xmlns:a16="http://schemas.microsoft.com/office/drawing/2014/main" id="{94D56C1B-132A-4F10-A2AC-5B831F04AA3E}"/>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53" name="【学校施設】&#10;一人当たり面積最大値テキスト">
          <a:extLst>
            <a:ext uri="{FF2B5EF4-FFF2-40B4-BE49-F238E27FC236}">
              <a16:creationId xmlns:a16="http://schemas.microsoft.com/office/drawing/2014/main" id="{2F4DE901-0B03-4EFB-B357-685230CD79B7}"/>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54" name="直線コネクタ 553">
          <a:extLst>
            <a:ext uri="{FF2B5EF4-FFF2-40B4-BE49-F238E27FC236}">
              <a16:creationId xmlns:a16="http://schemas.microsoft.com/office/drawing/2014/main" id="{EF292C90-10B9-478B-814D-A700123CF49A}"/>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55" name="【学校施設】&#10;一人当たり面積平均値テキスト">
          <a:extLst>
            <a:ext uri="{FF2B5EF4-FFF2-40B4-BE49-F238E27FC236}">
              <a16:creationId xmlns:a16="http://schemas.microsoft.com/office/drawing/2014/main" id="{E90BF1E3-658E-4A22-B3EA-0D441E183F06}"/>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56" name="フローチャート: 判断 555">
          <a:extLst>
            <a:ext uri="{FF2B5EF4-FFF2-40B4-BE49-F238E27FC236}">
              <a16:creationId xmlns:a16="http://schemas.microsoft.com/office/drawing/2014/main" id="{FBC00B0B-5180-4D6C-B001-0E4B1DCF8064}"/>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57" name="フローチャート: 判断 556">
          <a:extLst>
            <a:ext uri="{FF2B5EF4-FFF2-40B4-BE49-F238E27FC236}">
              <a16:creationId xmlns:a16="http://schemas.microsoft.com/office/drawing/2014/main" id="{2C960C8A-EF05-45D4-9C8E-F3528F88A818}"/>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58" name="フローチャート: 判断 557">
          <a:extLst>
            <a:ext uri="{FF2B5EF4-FFF2-40B4-BE49-F238E27FC236}">
              <a16:creationId xmlns:a16="http://schemas.microsoft.com/office/drawing/2014/main" id="{F880F40E-5265-4C46-A4DB-EAB1B429D99F}"/>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59" name="フローチャート: 判断 558">
          <a:extLst>
            <a:ext uri="{FF2B5EF4-FFF2-40B4-BE49-F238E27FC236}">
              <a16:creationId xmlns:a16="http://schemas.microsoft.com/office/drawing/2014/main" id="{8CB4A165-BD81-4449-A492-06A9477797A2}"/>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60" name="フローチャート: 判断 559">
          <a:extLst>
            <a:ext uri="{FF2B5EF4-FFF2-40B4-BE49-F238E27FC236}">
              <a16:creationId xmlns:a16="http://schemas.microsoft.com/office/drawing/2014/main" id="{F2308F26-7CB4-445E-981E-763BC395C938}"/>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DBD7917-2B86-40FE-AB9C-4D43624F97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A9C69EF-1EE0-40C8-866E-EFDDC3DEAC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1345340-272B-4E10-BDD8-2DB8A22DA7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97FD0C4A-6C22-4AA9-A0DE-04317F1510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E91540BB-C491-4EE0-8865-3481AF3C4B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xdr:rowOff>
    </xdr:from>
    <xdr:to>
      <xdr:col>116</xdr:col>
      <xdr:colOff>114300</xdr:colOff>
      <xdr:row>61</xdr:row>
      <xdr:rowOff>116332</xdr:rowOff>
    </xdr:to>
    <xdr:sp macro="" textlink="">
      <xdr:nvSpPr>
        <xdr:cNvPr id="566" name="楕円 565">
          <a:extLst>
            <a:ext uri="{FF2B5EF4-FFF2-40B4-BE49-F238E27FC236}">
              <a16:creationId xmlns:a16="http://schemas.microsoft.com/office/drawing/2014/main" id="{FE35FEC5-53CC-4B66-BD3B-8CBBC3B2D664}"/>
            </a:ext>
          </a:extLst>
        </xdr:cNvPr>
        <xdr:cNvSpPr/>
      </xdr:nvSpPr>
      <xdr:spPr>
        <a:xfrm>
          <a:off x="22110700" y="10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37609</xdr:rowOff>
    </xdr:from>
    <xdr:ext cx="469744" cy="259045"/>
    <xdr:sp macro="" textlink="">
      <xdr:nvSpPr>
        <xdr:cNvPr id="567" name="【学校施設】&#10;一人当たり面積該当値テキスト">
          <a:extLst>
            <a:ext uri="{FF2B5EF4-FFF2-40B4-BE49-F238E27FC236}">
              <a16:creationId xmlns:a16="http://schemas.microsoft.com/office/drawing/2014/main" id="{E99BA745-6E60-424B-87F6-A0EA76C069A4}"/>
            </a:ext>
          </a:extLst>
        </xdr:cNvPr>
        <xdr:cNvSpPr txBox="1"/>
      </xdr:nvSpPr>
      <xdr:spPr>
        <a:xfrm>
          <a:off x="22199600"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45420</xdr:rowOff>
    </xdr:from>
    <xdr:ext cx="469744" cy="259045"/>
    <xdr:sp macro="" textlink="">
      <xdr:nvSpPr>
        <xdr:cNvPr id="568" name="n_1aveValue【学校施設】&#10;一人当たり面積">
          <a:extLst>
            <a:ext uri="{FF2B5EF4-FFF2-40B4-BE49-F238E27FC236}">
              <a16:creationId xmlns:a16="http://schemas.microsoft.com/office/drawing/2014/main" id="{A8DEAD65-AD8A-489B-A47F-E93443C9ABF3}"/>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69" name="n_2aveValue【学校施設】&#10;一人当たり面積">
          <a:extLst>
            <a:ext uri="{FF2B5EF4-FFF2-40B4-BE49-F238E27FC236}">
              <a16:creationId xmlns:a16="http://schemas.microsoft.com/office/drawing/2014/main" id="{5AE72C77-F314-4E04-917F-4075AA1374C9}"/>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70" name="n_3aveValue【学校施設】&#10;一人当たり面積">
          <a:extLst>
            <a:ext uri="{FF2B5EF4-FFF2-40B4-BE49-F238E27FC236}">
              <a16:creationId xmlns:a16="http://schemas.microsoft.com/office/drawing/2014/main" id="{64ED8552-A62A-4749-86A6-88C56E0C6E4D}"/>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71" name="n_4aveValue【学校施設】&#10;一人当たり面積">
          <a:extLst>
            <a:ext uri="{FF2B5EF4-FFF2-40B4-BE49-F238E27FC236}">
              <a16:creationId xmlns:a16="http://schemas.microsoft.com/office/drawing/2014/main" id="{62D7A6C7-0AD1-4C4F-9FCF-213C231208B3}"/>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ED3EB1EF-1F17-4DAD-8C68-4F94BB5AF7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D2C9F316-7330-47B3-BB02-BD2A8A6DD5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C5093C98-5477-4431-AA31-4C57610046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5255735E-0683-43CB-A803-F313C6E78B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15593D4-D866-4E4F-8421-59BF224DA9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14A36F5C-515E-46C3-83AA-4F654CC1B6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8BE6A77D-0EE2-41ED-A529-EF3C015F1E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1BBB6F4C-0BA8-4BE4-8451-76DF93D40D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ADD92DAE-102B-43D3-BAD0-05B65420AC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39CDB963-FEB1-4755-B93E-6CE6C06ABB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a:extLst>
            <a:ext uri="{FF2B5EF4-FFF2-40B4-BE49-F238E27FC236}">
              <a16:creationId xmlns:a16="http://schemas.microsoft.com/office/drawing/2014/main" id="{C0CBC6B4-5589-42AB-81A1-CE1B5832F0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218C65E8-3634-46D1-8A7B-4F424C2DA1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4" name="テキスト ボックス 583">
          <a:extLst>
            <a:ext uri="{FF2B5EF4-FFF2-40B4-BE49-F238E27FC236}">
              <a16:creationId xmlns:a16="http://schemas.microsoft.com/office/drawing/2014/main" id="{75E0BDAF-5962-4844-BD04-F1797B5CA7A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62767D1A-EEF8-499B-A139-0F78118A49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91D0B2C6-6632-4F19-8719-9DCE4D10FA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2BBFA3CC-4980-483F-AA42-44CB3C0227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2A57FE04-D4F0-4BFA-BA08-ACBCA8C850A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3D887D0A-339B-4A0F-9BAC-1383565585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F4BA6B2F-4851-431B-A14B-70A6D1E7151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BA68BC30-D0EF-4730-89EF-2F4A358EC75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B2335535-FDE1-4302-B1FE-DCEFC2BC86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E793E377-0A7D-448D-B058-5DE1D1192E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4" name="テキスト ボックス 593">
          <a:extLst>
            <a:ext uri="{FF2B5EF4-FFF2-40B4-BE49-F238E27FC236}">
              <a16:creationId xmlns:a16="http://schemas.microsoft.com/office/drawing/2014/main" id="{62E3C0EF-A2B5-4B9A-9DB2-7725BC098A4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3FEC90B5-287A-48FD-819C-66751997A7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702F5173-6CDE-4D94-930F-AC7A792119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97" name="直線コネクタ 596">
          <a:extLst>
            <a:ext uri="{FF2B5EF4-FFF2-40B4-BE49-F238E27FC236}">
              <a16:creationId xmlns:a16="http://schemas.microsoft.com/office/drawing/2014/main" id="{5335E237-E520-43CE-B5C0-C9354C25F991}"/>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8" name="【児童館】&#10;有形固定資産減価償却率最小値テキスト">
          <a:extLst>
            <a:ext uri="{FF2B5EF4-FFF2-40B4-BE49-F238E27FC236}">
              <a16:creationId xmlns:a16="http://schemas.microsoft.com/office/drawing/2014/main" id="{0878F1DC-6A35-4EBF-AE24-E49B20682CB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9" name="直線コネクタ 598">
          <a:extLst>
            <a:ext uri="{FF2B5EF4-FFF2-40B4-BE49-F238E27FC236}">
              <a16:creationId xmlns:a16="http://schemas.microsoft.com/office/drawing/2014/main" id="{981D5859-D650-4656-8CB7-98C86BEA8EC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00" name="【児童館】&#10;有形固定資産減価償却率最大値テキスト">
          <a:extLst>
            <a:ext uri="{FF2B5EF4-FFF2-40B4-BE49-F238E27FC236}">
              <a16:creationId xmlns:a16="http://schemas.microsoft.com/office/drawing/2014/main" id="{E18E34E3-9C10-426F-89A7-6D02B89BECFC}"/>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01" name="直線コネクタ 600">
          <a:extLst>
            <a:ext uri="{FF2B5EF4-FFF2-40B4-BE49-F238E27FC236}">
              <a16:creationId xmlns:a16="http://schemas.microsoft.com/office/drawing/2014/main" id="{412E076E-D4DA-4DC8-97E9-8EE14B02B25F}"/>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02" name="【児童館】&#10;有形固定資産減価償却率平均値テキスト">
          <a:extLst>
            <a:ext uri="{FF2B5EF4-FFF2-40B4-BE49-F238E27FC236}">
              <a16:creationId xmlns:a16="http://schemas.microsoft.com/office/drawing/2014/main" id="{9BA599C9-2459-47FC-B3D0-8117FBD98147}"/>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03" name="フローチャート: 判断 602">
          <a:extLst>
            <a:ext uri="{FF2B5EF4-FFF2-40B4-BE49-F238E27FC236}">
              <a16:creationId xmlns:a16="http://schemas.microsoft.com/office/drawing/2014/main" id="{3056AC73-8A80-4B92-883F-6E3E7053DE65}"/>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04" name="フローチャート: 判断 603">
          <a:extLst>
            <a:ext uri="{FF2B5EF4-FFF2-40B4-BE49-F238E27FC236}">
              <a16:creationId xmlns:a16="http://schemas.microsoft.com/office/drawing/2014/main" id="{B9B29049-350F-48EF-B83D-54FC6320647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05" name="フローチャート: 判断 604">
          <a:extLst>
            <a:ext uri="{FF2B5EF4-FFF2-40B4-BE49-F238E27FC236}">
              <a16:creationId xmlns:a16="http://schemas.microsoft.com/office/drawing/2014/main" id="{FF327005-389E-48DB-A8C6-E06E00335298}"/>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06" name="フローチャート: 判断 605">
          <a:extLst>
            <a:ext uri="{FF2B5EF4-FFF2-40B4-BE49-F238E27FC236}">
              <a16:creationId xmlns:a16="http://schemas.microsoft.com/office/drawing/2014/main" id="{C6FF2F01-F19D-45F9-986C-1BC7EDEAD116}"/>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07" name="フローチャート: 判断 606">
          <a:extLst>
            <a:ext uri="{FF2B5EF4-FFF2-40B4-BE49-F238E27FC236}">
              <a16:creationId xmlns:a16="http://schemas.microsoft.com/office/drawing/2014/main" id="{70AE5A50-CD7E-43F5-9AD5-A76302E9D2F7}"/>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A1AC679-D099-432D-AEBE-7237C2DD4B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2836368-2B5D-4CDB-A7ED-93D95191C1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3E5ADE10-8224-44A8-BE83-B334593E8B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9E9B6B6-D3C6-4EC9-B181-102C822024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C055AA4-30CC-4430-8DEF-3B418BEF76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613" name="楕円 612">
          <a:extLst>
            <a:ext uri="{FF2B5EF4-FFF2-40B4-BE49-F238E27FC236}">
              <a16:creationId xmlns:a16="http://schemas.microsoft.com/office/drawing/2014/main" id="{60914F8A-4A49-4ECC-9917-2959397E5887}"/>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614" name="【児童館】&#10;有形固定資産減価償却率該当値テキスト">
          <a:extLst>
            <a:ext uri="{FF2B5EF4-FFF2-40B4-BE49-F238E27FC236}">
              <a16:creationId xmlns:a16="http://schemas.microsoft.com/office/drawing/2014/main" id="{4FEF3F69-3B11-496F-B94D-22C8C49C613E}"/>
            </a:ext>
          </a:extLst>
        </xdr:cNvPr>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71138</xdr:rowOff>
    </xdr:from>
    <xdr:ext cx="405111" cy="259045"/>
    <xdr:sp macro="" textlink="">
      <xdr:nvSpPr>
        <xdr:cNvPr id="615" name="n_1aveValue【児童館】&#10;有形固定資産減価償却率">
          <a:extLst>
            <a:ext uri="{FF2B5EF4-FFF2-40B4-BE49-F238E27FC236}">
              <a16:creationId xmlns:a16="http://schemas.microsoft.com/office/drawing/2014/main" id="{F45F191B-91B9-4B2E-80A6-C53C113632E1}"/>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16" name="n_2aveValue【児童館】&#10;有形固定資産減価償却率">
          <a:extLst>
            <a:ext uri="{FF2B5EF4-FFF2-40B4-BE49-F238E27FC236}">
              <a16:creationId xmlns:a16="http://schemas.microsoft.com/office/drawing/2014/main" id="{24D81C53-55C0-41D3-A58C-4C8B63528A11}"/>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17" name="n_3aveValue【児童館】&#10;有形固定資産減価償却率">
          <a:extLst>
            <a:ext uri="{FF2B5EF4-FFF2-40B4-BE49-F238E27FC236}">
              <a16:creationId xmlns:a16="http://schemas.microsoft.com/office/drawing/2014/main" id="{47498F1A-40A6-42F8-9863-4343BD6E47D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18" name="n_4aveValue【児童館】&#10;有形固定資産減価償却率">
          <a:extLst>
            <a:ext uri="{FF2B5EF4-FFF2-40B4-BE49-F238E27FC236}">
              <a16:creationId xmlns:a16="http://schemas.microsoft.com/office/drawing/2014/main" id="{D04F0E08-431B-46F8-A1D2-78AA4DF4FC63}"/>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ABAACBCC-2F26-41C8-84F9-66EE6F14E7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CB7A94E7-A525-40E6-BA2B-BE7DFA9A67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6F538A44-21F9-4B05-A2C8-9BAED45B36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AD8BA5C2-3770-4485-848A-3A62685050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F010CB62-355A-458F-9FFD-4E5589F4CF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96EB42B8-D5C5-4BEB-AD10-D944E6E940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72D332B5-5F39-4D48-B20C-76EA34BB5F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D3757F2B-70F6-4DA5-9678-2A1B7ADC31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AF14DBD8-C110-4789-8EF6-FA1AADB3E0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3B6B967E-664B-48CF-AE4E-B84ABC40CF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9" name="直線コネクタ 628">
          <a:extLst>
            <a:ext uri="{FF2B5EF4-FFF2-40B4-BE49-F238E27FC236}">
              <a16:creationId xmlns:a16="http://schemas.microsoft.com/office/drawing/2014/main" id="{E3D38FE4-F273-4FB6-88DF-358256A4B7E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5125A647-3F22-4979-8F38-90796E14222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1" name="直線コネクタ 630">
          <a:extLst>
            <a:ext uri="{FF2B5EF4-FFF2-40B4-BE49-F238E27FC236}">
              <a16:creationId xmlns:a16="http://schemas.microsoft.com/office/drawing/2014/main" id="{9C322E22-FCA7-42F4-9252-C5330E9F3A4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2" name="テキスト ボックス 631">
          <a:extLst>
            <a:ext uri="{FF2B5EF4-FFF2-40B4-BE49-F238E27FC236}">
              <a16:creationId xmlns:a16="http://schemas.microsoft.com/office/drawing/2014/main" id="{5E16AAAD-2DB4-4BF9-8892-A13F232A138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3" name="直線コネクタ 632">
          <a:extLst>
            <a:ext uri="{FF2B5EF4-FFF2-40B4-BE49-F238E27FC236}">
              <a16:creationId xmlns:a16="http://schemas.microsoft.com/office/drawing/2014/main" id="{5F45FE3A-0DD4-41B1-BF8B-96F90854BD3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4" name="テキスト ボックス 633">
          <a:extLst>
            <a:ext uri="{FF2B5EF4-FFF2-40B4-BE49-F238E27FC236}">
              <a16:creationId xmlns:a16="http://schemas.microsoft.com/office/drawing/2014/main" id="{D3A7A9EC-4C3C-4F04-86BF-1FA98D7F096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5" name="直線コネクタ 634">
          <a:extLst>
            <a:ext uri="{FF2B5EF4-FFF2-40B4-BE49-F238E27FC236}">
              <a16:creationId xmlns:a16="http://schemas.microsoft.com/office/drawing/2014/main" id="{E19A3C3C-067F-4595-851A-FD7BBA6ECFE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6" name="テキスト ボックス 635">
          <a:extLst>
            <a:ext uri="{FF2B5EF4-FFF2-40B4-BE49-F238E27FC236}">
              <a16:creationId xmlns:a16="http://schemas.microsoft.com/office/drawing/2014/main" id="{C389642C-EE36-4BEE-8FDD-FD5E7E240B6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7" name="直線コネクタ 636">
          <a:extLst>
            <a:ext uri="{FF2B5EF4-FFF2-40B4-BE49-F238E27FC236}">
              <a16:creationId xmlns:a16="http://schemas.microsoft.com/office/drawing/2014/main" id="{D2C64F5A-D14B-464F-AA97-AB563EB4302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8" name="テキスト ボックス 637">
          <a:extLst>
            <a:ext uri="{FF2B5EF4-FFF2-40B4-BE49-F238E27FC236}">
              <a16:creationId xmlns:a16="http://schemas.microsoft.com/office/drawing/2014/main" id="{1B9CF6E8-92A5-43CB-847A-6D6EF54491B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9" name="直線コネクタ 638">
          <a:extLst>
            <a:ext uri="{FF2B5EF4-FFF2-40B4-BE49-F238E27FC236}">
              <a16:creationId xmlns:a16="http://schemas.microsoft.com/office/drawing/2014/main" id="{0C99A67A-C796-4EE2-A83F-3C792745676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0" name="テキスト ボックス 639">
          <a:extLst>
            <a:ext uri="{FF2B5EF4-FFF2-40B4-BE49-F238E27FC236}">
              <a16:creationId xmlns:a16="http://schemas.microsoft.com/office/drawing/2014/main" id="{D0897693-3769-4BF8-A48F-209B994D4B4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298D6165-7B12-4129-B548-A85D06BF0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47FC3557-666F-4956-94A1-8C56483ADE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a:extLst>
            <a:ext uri="{FF2B5EF4-FFF2-40B4-BE49-F238E27FC236}">
              <a16:creationId xmlns:a16="http://schemas.microsoft.com/office/drawing/2014/main" id="{D02F8D5C-BDEB-462F-9BE3-80F0789882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44" name="直線コネクタ 643">
          <a:extLst>
            <a:ext uri="{FF2B5EF4-FFF2-40B4-BE49-F238E27FC236}">
              <a16:creationId xmlns:a16="http://schemas.microsoft.com/office/drawing/2014/main" id="{9906B350-7ABD-4409-BE42-644E54BC8EE1}"/>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45" name="【児童館】&#10;一人当たり面積最小値テキスト">
          <a:extLst>
            <a:ext uri="{FF2B5EF4-FFF2-40B4-BE49-F238E27FC236}">
              <a16:creationId xmlns:a16="http://schemas.microsoft.com/office/drawing/2014/main" id="{25BF8D76-D69F-4A5E-A0FC-1F86FC33BC96}"/>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46" name="直線コネクタ 645">
          <a:extLst>
            <a:ext uri="{FF2B5EF4-FFF2-40B4-BE49-F238E27FC236}">
              <a16:creationId xmlns:a16="http://schemas.microsoft.com/office/drawing/2014/main" id="{61744328-8CB5-4B32-8A5B-A74EEE8328FB}"/>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47" name="【児童館】&#10;一人当たり面積最大値テキスト">
          <a:extLst>
            <a:ext uri="{FF2B5EF4-FFF2-40B4-BE49-F238E27FC236}">
              <a16:creationId xmlns:a16="http://schemas.microsoft.com/office/drawing/2014/main" id="{81A8D24D-6888-4C61-BF62-223775EDE14E}"/>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48" name="直線コネクタ 647">
          <a:extLst>
            <a:ext uri="{FF2B5EF4-FFF2-40B4-BE49-F238E27FC236}">
              <a16:creationId xmlns:a16="http://schemas.microsoft.com/office/drawing/2014/main" id="{D75D6DBF-F174-41A6-833A-82E54F8B06A7}"/>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49" name="【児童館】&#10;一人当たり面積平均値テキスト">
          <a:extLst>
            <a:ext uri="{FF2B5EF4-FFF2-40B4-BE49-F238E27FC236}">
              <a16:creationId xmlns:a16="http://schemas.microsoft.com/office/drawing/2014/main" id="{DC6EF288-3422-4F07-B801-1F7532A5DCF7}"/>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50" name="フローチャート: 判断 649">
          <a:extLst>
            <a:ext uri="{FF2B5EF4-FFF2-40B4-BE49-F238E27FC236}">
              <a16:creationId xmlns:a16="http://schemas.microsoft.com/office/drawing/2014/main" id="{B6AE6BFF-293B-446E-994C-322035229105}"/>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51" name="フローチャート: 判断 650">
          <a:extLst>
            <a:ext uri="{FF2B5EF4-FFF2-40B4-BE49-F238E27FC236}">
              <a16:creationId xmlns:a16="http://schemas.microsoft.com/office/drawing/2014/main" id="{2A3544F9-A75C-450D-B268-40145172E67C}"/>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52" name="フローチャート: 判断 651">
          <a:extLst>
            <a:ext uri="{FF2B5EF4-FFF2-40B4-BE49-F238E27FC236}">
              <a16:creationId xmlns:a16="http://schemas.microsoft.com/office/drawing/2014/main" id="{7D9698CF-DB40-4472-88D6-115F1229D04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53" name="フローチャート: 判断 652">
          <a:extLst>
            <a:ext uri="{FF2B5EF4-FFF2-40B4-BE49-F238E27FC236}">
              <a16:creationId xmlns:a16="http://schemas.microsoft.com/office/drawing/2014/main" id="{2C495C03-4080-4FF3-A351-E420A294D803}"/>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54" name="フローチャート: 判断 653">
          <a:extLst>
            <a:ext uri="{FF2B5EF4-FFF2-40B4-BE49-F238E27FC236}">
              <a16:creationId xmlns:a16="http://schemas.microsoft.com/office/drawing/2014/main" id="{AFCACB38-D7D6-4EF8-A3A3-074E66C96EEF}"/>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849979A-55DF-4455-B8E1-A2A71B13AB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9854BED-9061-40BF-B675-8598E4489D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936BC9D-FC18-4CB6-8A02-D22BAEFFFA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1F056E8-4106-46F8-B4F2-8BAD0F4B9A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F6F8EF1-5664-4468-893F-D0083696C2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60" name="楕円 659">
          <a:extLst>
            <a:ext uri="{FF2B5EF4-FFF2-40B4-BE49-F238E27FC236}">
              <a16:creationId xmlns:a16="http://schemas.microsoft.com/office/drawing/2014/main" id="{4587CA88-E489-46EA-904D-92041453F873}"/>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61" name="【児童館】&#10;一人当たり面積該当値テキスト">
          <a:extLst>
            <a:ext uri="{FF2B5EF4-FFF2-40B4-BE49-F238E27FC236}">
              <a16:creationId xmlns:a16="http://schemas.microsoft.com/office/drawing/2014/main" id="{24CEE76C-0FB2-46E0-86B8-860552F05E86}"/>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102706</xdr:rowOff>
    </xdr:from>
    <xdr:ext cx="469744" cy="259045"/>
    <xdr:sp macro="" textlink="">
      <xdr:nvSpPr>
        <xdr:cNvPr id="662" name="n_1aveValue【児童館】&#10;一人当たり面積">
          <a:extLst>
            <a:ext uri="{FF2B5EF4-FFF2-40B4-BE49-F238E27FC236}">
              <a16:creationId xmlns:a16="http://schemas.microsoft.com/office/drawing/2014/main" id="{CCBCBC68-D613-466B-B99E-36DD4E307C7A}"/>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63" name="n_2aveValue【児童館】&#10;一人当たり面積">
          <a:extLst>
            <a:ext uri="{FF2B5EF4-FFF2-40B4-BE49-F238E27FC236}">
              <a16:creationId xmlns:a16="http://schemas.microsoft.com/office/drawing/2014/main" id="{682F43A7-350F-4ABA-AFB1-C5B0DEE1BFAC}"/>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664" name="n_3aveValue【児童館】&#10;一人当たり面積">
          <a:extLst>
            <a:ext uri="{FF2B5EF4-FFF2-40B4-BE49-F238E27FC236}">
              <a16:creationId xmlns:a16="http://schemas.microsoft.com/office/drawing/2014/main" id="{F7336199-B8DE-478A-9908-77F44F1DBE4D}"/>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65" name="n_4aveValue【児童館】&#10;一人当たり面積">
          <a:extLst>
            <a:ext uri="{FF2B5EF4-FFF2-40B4-BE49-F238E27FC236}">
              <a16:creationId xmlns:a16="http://schemas.microsoft.com/office/drawing/2014/main" id="{33046CE6-B05E-43B7-870E-D7271F1F52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D9F9E06E-D28A-4A14-A1B4-4A294B6BE9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C4AE500A-6C53-4A9B-ACD5-9EA69A8D18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5D07144A-38BF-4C7E-B24D-A616CFABE6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869BF32D-16F8-4CC2-968D-7C00088455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7E429385-93BE-4C84-92DC-F7746362C6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42DBCF50-957E-4E65-A230-C372A3B42B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F3444D5E-1166-44E2-B886-A52B36E7FB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BA4A17C0-ED97-4B1C-9055-4727BA961B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FD6493AA-FCDD-4F70-9050-01C0052C75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E4E97368-DB85-400D-8BDE-9066D93E04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a:extLst>
            <a:ext uri="{FF2B5EF4-FFF2-40B4-BE49-F238E27FC236}">
              <a16:creationId xmlns:a16="http://schemas.microsoft.com/office/drawing/2014/main" id="{8ECD4AF7-6DFD-463D-B8A3-FBF71F6080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a:extLst>
            <a:ext uri="{FF2B5EF4-FFF2-40B4-BE49-F238E27FC236}">
              <a16:creationId xmlns:a16="http://schemas.microsoft.com/office/drawing/2014/main" id="{A60408E3-1F14-42C4-BBE5-A4A530D916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8" name="テキスト ボックス 677">
          <a:extLst>
            <a:ext uri="{FF2B5EF4-FFF2-40B4-BE49-F238E27FC236}">
              <a16:creationId xmlns:a16="http://schemas.microsoft.com/office/drawing/2014/main" id="{F722D89F-E82B-47CD-A7AF-E86B1C6120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a:extLst>
            <a:ext uri="{FF2B5EF4-FFF2-40B4-BE49-F238E27FC236}">
              <a16:creationId xmlns:a16="http://schemas.microsoft.com/office/drawing/2014/main" id="{0A7BB3AA-3D81-43E0-9ECB-3BE34961C64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a:extLst>
            <a:ext uri="{FF2B5EF4-FFF2-40B4-BE49-F238E27FC236}">
              <a16:creationId xmlns:a16="http://schemas.microsoft.com/office/drawing/2014/main" id="{688E8170-1376-41BF-ADC1-435BC40F98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a:extLst>
            <a:ext uri="{FF2B5EF4-FFF2-40B4-BE49-F238E27FC236}">
              <a16:creationId xmlns:a16="http://schemas.microsoft.com/office/drawing/2014/main" id="{56C63908-EE52-4E95-9CA3-F240D5E01D0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a:extLst>
            <a:ext uri="{FF2B5EF4-FFF2-40B4-BE49-F238E27FC236}">
              <a16:creationId xmlns:a16="http://schemas.microsoft.com/office/drawing/2014/main" id="{16B44AB6-BE30-46C4-BF8E-944387E7480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a:extLst>
            <a:ext uri="{FF2B5EF4-FFF2-40B4-BE49-F238E27FC236}">
              <a16:creationId xmlns:a16="http://schemas.microsoft.com/office/drawing/2014/main" id="{D2ADB97A-3B10-4D45-AAED-A28C1020537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a:extLst>
            <a:ext uri="{FF2B5EF4-FFF2-40B4-BE49-F238E27FC236}">
              <a16:creationId xmlns:a16="http://schemas.microsoft.com/office/drawing/2014/main" id="{2F42D582-C723-4B6F-A10E-4CF2D2859A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a:extLst>
            <a:ext uri="{FF2B5EF4-FFF2-40B4-BE49-F238E27FC236}">
              <a16:creationId xmlns:a16="http://schemas.microsoft.com/office/drawing/2014/main" id="{AD03D514-6F19-44CF-B095-FEF9C15BAD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6" name="テキスト ボックス 685">
          <a:extLst>
            <a:ext uri="{FF2B5EF4-FFF2-40B4-BE49-F238E27FC236}">
              <a16:creationId xmlns:a16="http://schemas.microsoft.com/office/drawing/2014/main" id="{54B9ED16-A576-4A3F-A945-583D7A63CEE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a:extLst>
            <a:ext uri="{FF2B5EF4-FFF2-40B4-BE49-F238E27FC236}">
              <a16:creationId xmlns:a16="http://schemas.microsoft.com/office/drawing/2014/main" id="{4A2335D1-BDE5-47FB-89C1-EDF8EAE1AC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8" name="テキスト ボックス 687">
          <a:extLst>
            <a:ext uri="{FF2B5EF4-FFF2-40B4-BE49-F238E27FC236}">
              <a16:creationId xmlns:a16="http://schemas.microsoft.com/office/drawing/2014/main" id="{4317BBFD-5F35-4B6D-93E4-B4F2BE5BBD5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a:extLst>
            <a:ext uri="{FF2B5EF4-FFF2-40B4-BE49-F238E27FC236}">
              <a16:creationId xmlns:a16="http://schemas.microsoft.com/office/drawing/2014/main" id="{CB641BB4-BBDC-43C4-AC66-A44F02B19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90" name="直線コネクタ 689">
          <a:extLst>
            <a:ext uri="{FF2B5EF4-FFF2-40B4-BE49-F238E27FC236}">
              <a16:creationId xmlns:a16="http://schemas.microsoft.com/office/drawing/2014/main" id="{4EA51B90-CC63-46E1-9174-2CA916E6C808}"/>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1" name="【公民館】&#10;有形固定資産減価償却率最小値テキスト">
          <a:extLst>
            <a:ext uri="{FF2B5EF4-FFF2-40B4-BE49-F238E27FC236}">
              <a16:creationId xmlns:a16="http://schemas.microsoft.com/office/drawing/2014/main" id="{0D061A82-541C-4F4A-AD95-F3D7709ECD4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2" name="直線コネクタ 691">
          <a:extLst>
            <a:ext uri="{FF2B5EF4-FFF2-40B4-BE49-F238E27FC236}">
              <a16:creationId xmlns:a16="http://schemas.microsoft.com/office/drawing/2014/main" id="{F968F124-2CD2-439D-AB34-B2BFA035E84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93" name="【公民館】&#10;有形固定資産減価償却率最大値テキスト">
          <a:extLst>
            <a:ext uri="{FF2B5EF4-FFF2-40B4-BE49-F238E27FC236}">
              <a16:creationId xmlns:a16="http://schemas.microsoft.com/office/drawing/2014/main" id="{47EE32EE-6BA4-4E05-ADE7-AEAA26A5CA8D}"/>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94" name="直線コネクタ 693">
          <a:extLst>
            <a:ext uri="{FF2B5EF4-FFF2-40B4-BE49-F238E27FC236}">
              <a16:creationId xmlns:a16="http://schemas.microsoft.com/office/drawing/2014/main" id="{CF22C0A2-9171-49BD-8C07-4DB10D02B788}"/>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95" name="【公民館】&#10;有形固定資産減価償却率平均値テキスト">
          <a:extLst>
            <a:ext uri="{FF2B5EF4-FFF2-40B4-BE49-F238E27FC236}">
              <a16:creationId xmlns:a16="http://schemas.microsoft.com/office/drawing/2014/main" id="{35B093C2-F157-464A-A672-FE80F7764331}"/>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96" name="フローチャート: 判断 695">
          <a:extLst>
            <a:ext uri="{FF2B5EF4-FFF2-40B4-BE49-F238E27FC236}">
              <a16:creationId xmlns:a16="http://schemas.microsoft.com/office/drawing/2014/main" id="{E9E4D812-8FA3-4F26-9DBF-731C2F778013}"/>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97" name="フローチャート: 判断 696">
          <a:extLst>
            <a:ext uri="{FF2B5EF4-FFF2-40B4-BE49-F238E27FC236}">
              <a16:creationId xmlns:a16="http://schemas.microsoft.com/office/drawing/2014/main" id="{1D2BFBBF-1AD1-4573-A059-548ECFE1F3BB}"/>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98" name="フローチャート: 判断 697">
          <a:extLst>
            <a:ext uri="{FF2B5EF4-FFF2-40B4-BE49-F238E27FC236}">
              <a16:creationId xmlns:a16="http://schemas.microsoft.com/office/drawing/2014/main" id="{D0BE756E-6DF3-4B7D-9493-103E5101E5BD}"/>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99" name="フローチャート: 判断 698">
          <a:extLst>
            <a:ext uri="{FF2B5EF4-FFF2-40B4-BE49-F238E27FC236}">
              <a16:creationId xmlns:a16="http://schemas.microsoft.com/office/drawing/2014/main" id="{E87310EA-B508-4298-BAD4-3F1B711CE6E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00" name="フローチャート: 判断 699">
          <a:extLst>
            <a:ext uri="{FF2B5EF4-FFF2-40B4-BE49-F238E27FC236}">
              <a16:creationId xmlns:a16="http://schemas.microsoft.com/office/drawing/2014/main" id="{8DEF9AD2-40EC-4175-9B14-C2A05DFFDF02}"/>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9C237A6-1088-4489-A871-2E302D66A0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A00EBF4-A7FA-4648-8631-799B4B41DC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97CFDD03-9619-4545-A80F-0CBC406F67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E4838066-2676-46A7-B8B1-4742A03DE6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207D3A6F-9936-4F49-ACE8-45CFCB1F4A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12064</xdr:rowOff>
    </xdr:from>
    <xdr:to>
      <xdr:col>85</xdr:col>
      <xdr:colOff>177800</xdr:colOff>
      <xdr:row>108</xdr:row>
      <xdr:rowOff>113664</xdr:rowOff>
    </xdr:to>
    <xdr:sp macro="" textlink="">
      <xdr:nvSpPr>
        <xdr:cNvPr id="706" name="楕円 705">
          <a:extLst>
            <a:ext uri="{FF2B5EF4-FFF2-40B4-BE49-F238E27FC236}">
              <a16:creationId xmlns:a16="http://schemas.microsoft.com/office/drawing/2014/main" id="{AF21E97E-E804-4F7C-935D-A9F26F65A567}"/>
            </a:ext>
          </a:extLst>
        </xdr:cNvPr>
        <xdr:cNvSpPr/>
      </xdr:nvSpPr>
      <xdr:spPr>
        <a:xfrm>
          <a:off x="16268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98441</xdr:rowOff>
    </xdr:from>
    <xdr:ext cx="405111" cy="259045"/>
    <xdr:sp macro="" textlink="">
      <xdr:nvSpPr>
        <xdr:cNvPr id="707" name="【公民館】&#10;有形固定資産減価償却率該当値テキスト">
          <a:extLst>
            <a:ext uri="{FF2B5EF4-FFF2-40B4-BE49-F238E27FC236}">
              <a16:creationId xmlns:a16="http://schemas.microsoft.com/office/drawing/2014/main" id="{4FE383CE-38C3-4C60-A804-FB60817C8E05}"/>
            </a:ext>
          </a:extLst>
        </xdr:cNvPr>
        <xdr:cNvSpPr txBox="1"/>
      </xdr:nvSpPr>
      <xdr:spPr>
        <a:xfrm>
          <a:off x="16357600" y="1844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33038</xdr:rowOff>
    </xdr:from>
    <xdr:ext cx="405111" cy="259045"/>
    <xdr:sp macro="" textlink="">
      <xdr:nvSpPr>
        <xdr:cNvPr id="708" name="n_1aveValue【公民館】&#10;有形固定資産減価償却率">
          <a:extLst>
            <a:ext uri="{FF2B5EF4-FFF2-40B4-BE49-F238E27FC236}">
              <a16:creationId xmlns:a16="http://schemas.microsoft.com/office/drawing/2014/main" id="{AF0DD412-1D00-4A5B-AD76-D220BD6F2A14}"/>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09" name="n_2aveValue【公民館】&#10;有形固定資産減価償却率">
          <a:extLst>
            <a:ext uri="{FF2B5EF4-FFF2-40B4-BE49-F238E27FC236}">
              <a16:creationId xmlns:a16="http://schemas.microsoft.com/office/drawing/2014/main" id="{84C8A249-1589-4911-80BC-C50DCC5BB1EB}"/>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10" name="n_3aveValue【公民館】&#10;有形固定資産減価償却率">
          <a:extLst>
            <a:ext uri="{FF2B5EF4-FFF2-40B4-BE49-F238E27FC236}">
              <a16:creationId xmlns:a16="http://schemas.microsoft.com/office/drawing/2014/main" id="{BA72C360-F954-41C8-9D82-F3BA620F16B6}"/>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11" name="n_4aveValue【公民館】&#10;有形固定資産減価償却率">
          <a:extLst>
            <a:ext uri="{FF2B5EF4-FFF2-40B4-BE49-F238E27FC236}">
              <a16:creationId xmlns:a16="http://schemas.microsoft.com/office/drawing/2014/main" id="{30858476-EA4F-4D8A-BF4F-D53E6A48210A}"/>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BE212CA0-1B77-4EDD-BEB6-DDCF9F8977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0AFF73F5-7C4D-4112-BEE7-86C2736D00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26BE700A-16D1-4B84-935A-B723A6030F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9F4D26A0-E65C-49E9-9429-C9C4345BA7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00FD6ECB-E29F-4E4C-B3D9-64FE2C332A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1D51DDBD-2CC9-4588-9D55-B59501F615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CBF865A9-9F49-4EF6-8E16-0436E0623D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F88CE8E2-EABD-44B5-B2D3-A3EA64F3F5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a:extLst>
            <a:ext uri="{FF2B5EF4-FFF2-40B4-BE49-F238E27FC236}">
              <a16:creationId xmlns:a16="http://schemas.microsoft.com/office/drawing/2014/main" id="{94861F10-B76B-40E9-8D24-753B312564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a:extLst>
            <a:ext uri="{FF2B5EF4-FFF2-40B4-BE49-F238E27FC236}">
              <a16:creationId xmlns:a16="http://schemas.microsoft.com/office/drawing/2014/main" id="{9A8BDCDB-086E-431E-954F-8BFC72D46A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a:extLst>
            <a:ext uri="{FF2B5EF4-FFF2-40B4-BE49-F238E27FC236}">
              <a16:creationId xmlns:a16="http://schemas.microsoft.com/office/drawing/2014/main" id="{C12930A6-41C9-4E47-B750-075A82DC9C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a:extLst>
            <a:ext uri="{FF2B5EF4-FFF2-40B4-BE49-F238E27FC236}">
              <a16:creationId xmlns:a16="http://schemas.microsoft.com/office/drawing/2014/main" id="{6EEE5A34-A77E-429E-BEEB-90CC106D1DF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a:extLst>
            <a:ext uri="{FF2B5EF4-FFF2-40B4-BE49-F238E27FC236}">
              <a16:creationId xmlns:a16="http://schemas.microsoft.com/office/drawing/2014/main" id="{327C3696-C337-474F-912F-9BB4795075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a:extLst>
            <a:ext uri="{FF2B5EF4-FFF2-40B4-BE49-F238E27FC236}">
              <a16:creationId xmlns:a16="http://schemas.microsoft.com/office/drawing/2014/main" id="{A7C4DB23-7458-4D06-BA4F-9688C8A4BE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a:extLst>
            <a:ext uri="{FF2B5EF4-FFF2-40B4-BE49-F238E27FC236}">
              <a16:creationId xmlns:a16="http://schemas.microsoft.com/office/drawing/2014/main" id="{B0A933AF-CBAA-4F86-B193-DF4A4FB208D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a:extLst>
            <a:ext uri="{FF2B5EF4-FFF2-40B4-BE49-F238E27FC236}">
              <a16:creationId xmlns:a16="http://schemas.microsoft.com/office/drawing/2014/main" id="{AE38E1EA-C4A1-4872-B7BB-79FF49B49A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a:extLst>
            <a:ext uri="{FF2B5EF4-FFF2-40B4-BE49-F238E27FC236}">
              <a16:creationId xmlns:a16="http://schemas.microsoft.com/office/drawing/2014/main" id="{A45F1F95-4312-4335-A506-A201604DFD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a:extLst>
            <a:ext uri="{FF2B5EF4-FFF2-40B4-BE49-F238E27FC236}">
              <a16:creationId xmlns:a16="http://schemas.microsoft.com/office/drawing/2014/main" id="{0928B3E2-DEF2-4161-99D1-1A562FB76F6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a:extLst>
            <a:ext uri="{FF2B5EF4-FFF2-40B4-BE49-F238E27FC236}">
              <a16:creationId xmlns:a16="http://schemas.microsoft.com/office/drawing/2014/main" id="{5A4B7947-B4FB-4512-82E4-A29A88D410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a:extLst>
            <a:ext uri="{FF2B5EF4-FFF2-40B4-BE49-F238E27FC236}">
              <a16:creationId xmlns:a16="http://schemas.microsoft.com/office/drawing/2014/main" id="{BE47DA23-AD31-4F22-A714-A8427FC3385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a:extLst>
            <a:ext uri="{FF2B5EF4-FFF2-40B4-BE49-F238E27FC236}">
              <a16:creationId xmlns:a16="http://schemas.microsoft.com/office/drawing/2014/main" id="{7E046532-7474-4AC9-8960-44F80F7263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a:extLst>
            <a:ext uri="{FF2B5EF4-FFF2-40B4-BE49-F238E27FC236}">
              <a16:creationId xmlns:a16="http://schemas.microsoft.com/office/drawing/2014/main" id="{040C7AA0-BB6B-4AD6-A2D4-6ECF3453AD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8CC7D053-6AE0-4E63-A936-20887E6334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066E1136-B1C3-4E3D-BD67-B0A4A15052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a:extLst>
            <a:ext uri="{FF2B5EF4-FFF2-40B4-BE49-F238E27FC236}">
              <a16:creationId xmlns:a16="http://schemas.microsoft.com/office/drawing/2014/main" id="{91242CB3-83F1-43F1-BC76-7DB0B420D9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37" name="直線コネクタ 736">
          <a:extLst>
            <a:ext uri="{FF2B5EF4-FFF2-40B4-BE49-F238E27FC236}">
              <a16:creationId xmlns:a16="http://schemas.microsoft.com/office/drawing/2014/main" id="{32A692E4-EF3C-4BAD-B201-0ABACC4735A6}"/>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8" name="【公民館】&#10;一人当たり面積最小値テキスト">
          <a:extLst>
            <a:ext uri="{FF2B5EF4-FFF2-40B4-BE49-F238E27FC236}">
              <a16:creationId xmlns:a16="http://schemas.microsoft.com/office/drawing/2014/main" id="{D2ECCE95-1D4F-4C9A-B79F-B0F4B6C6E24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9" name="直線コネクタ 738">
          <a:extLst>
            <a:ext uri="{FF2B5EF4-FFF2-40B4-BE49-F238E27FC236}">
              <a16:creationId xmlns:a16="http://schemas.microsoft.com/office/drawing/2014/main" id="{70CE6AD6-6D43-4327-99CB-CE77EE2E406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0" name="【公民館】&#10;一人当たり面積最大値テキスト">
          <a:extLst>
            <a:ext uri="{FF2B5EF4-FFF2-40B4-BE49-F238E27FC236}">
              <a16:creationId xmlns:a16="http://schemas.microsoft.com/office/drawing/2014/main" id="{E2AEB888-FB94-4D31-9E76-D7296B71950D}"/>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1" name="直線コネクタ 740">
          <a:extLst>
            <a:ext uri="{FF2B5EF4-FFF2-40B4-BE49-F238E27FC236}">
              <a16:creationId xmlns:a16="http://schemas.microsoft.com/office/drawing/2014/main" id="{2E896393-B9D6-4178-9CEC-15DE74459403}"/>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42" name="【公民館】&#10;一人当たり面積平均値テキスト">
          <a:extLst>
            <a:ext uri="{FF2B5EF4-FFF2-40B4-BE49-F238E27FC236}">
              <a16:creationId xmlns:a16="http://schemas.microsoft.com/office/drawing/2014/main" id="{7B88746A-630F-4E6C-BDD1-041AD401742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3" name="フローチャート: 判断 742">
          <a:extLst>
            <a:ext uri="{FF2B5EF4-FFF2-40B4-BE49-F238E27FC236}">
              <a16:creationId xmlns:a16="http://schemas.microsoft.com/office/drawing/2014/main" id="{BE40109F-F57D-4F5F-939E-D6B63298ABB6}"/>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44" name="フローチャート: 判断 743">
          <a:extLst>
            <a:ext uri="{FF2B5EF4-FFF2-40B4-BE49-F238E27FC236}">
              <a16:creationId xmlns:a16="http://schemas.microsoft.com/office/drawing/2014/main" id="{00A1EFC8-9A96-4AA0-8206-31CCDF931FAC}"/>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45" name="フローチャート: 判断 744">
          <a:extLst>
            <a:ext uri="{FF2B5EF4-FFF2-40B4-BE49-F238E27FC236}">
              <a16:creationId xmlns:a16="http://schemas.microsoft.com/office/drawing/2014/main" id="{471E67FF-19FB-4B8A-86EC-ECE9C14AD30D}"/>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46" name="フローチャート: 判断 745">
          <a:extLst>
            <a:ext uri="{FF2B5EF4-FFF2-40B4-BE49-F238E27FC236}">
              <a16:creationId xmlns:a16="http://schemas.microsoft.com/office/drawing/2014/main" id="{82E32ED6-5858-4DC5-99D7-B65E99C31916}"/>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7" name="フローチャート: 判断 746">
          <a:extLst>
            <a:ext uri="{FF2B5EF4-FFF2-40B4-BE49-F238E27FC236}">
              <a16:creationId xmlns:a16="http://schemas.microsoft.com/office/drawing/2014/main" id="{BB7E54B8-9F7F-478D-8660-47570515876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2E01B9D0-5122-4610-8359-34FEB7F5CF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75CCF669-96A4-4EA1-BB62-F843876B04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1FF68194-5926-4008-AD99-75A3705E8F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94E162B7-1D48-4EE4-94BD-DFB5E3175B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9AF6871-D62B-4703-BBB4-C7F7EB940E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53" name="楕円 752">
          <a:extLst>
            <a:ext uri="{FF2B5EF4-FFF2-40B4-BE49-F238E27FC236}">
              <a16:creationId xmlns:a16="http://schemas.microsoft.com/office/drawing/2014/main" id="{9879E11B-797B-4878-8121-0F370D451537}"/>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54" name="【公民館】&#10;一人当たり面積該当値テキスト">
          <a:extLst>
            <a:ext uri="{FF2B5EF4-FFF2-40B4-BE49-F238E27FC236}">
              <a16:creationId xmlns:a16="http://schemas.microsoft.com/office/drawing/2014/main" id="{0B34F986-6439-444D-8042-AFE6FD0B5766}"/>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88009</xdr:rowOff>
    </xdr:from>
    <xdr:ext cx="469744" cy="259045"/>
    <xdr:sp macro="" textlink="">
      <xdr:nvSpPr>
        <xdr:cNvPr id="755" name="n_1aveValue【公民館】&#10;一人当たり面積">
          <a:extLst>
            <a:ext uri="{FF2B5EF4-FFF2-40B4-BE49-F238E27FC236}">
              <a16:creationId xmlns:a16="http://schemas.microsoft.com/office/drawing/2014/main" id="{88CCB954-C141-4958-8A0C-66BEB7B3B6EB}"/>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56" name="n_2aveValue【公民館】&#10;一人当たり面積">
          <a:extLst>
            <a:ext uri="{FF2B5EF4-FFF2-40B4-BE49-F238E27FC236}">
              <a16:creationId xmlns:a16="http://schemas.microsoft.com/office/drawing/2014/main" id="{BDAD680B-1286-44F2-9A58-6C275ED1FC02}"/>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57" name="n_3aveValue【公民館】&#10;一人当たり面積">
          <a:extLst>
            <a:ext uri="{FF2B5EF4-FFF2-40B4-BE49-F238E27FC236}">
              <a16:creationId xmlns:a16="http://schemas.microsoft.com/office/drawing/2014/main" id="{BC11916D-9555-4CCD-B4C0-47FF5707A8F8}"/>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8" name="n_4aveValue【公民館】&#10;一人当たり面積">
          <a:extLst>
            <a:ext uri="{FF2B5EF4-FFF2-40B4-BE49-F238E27FC236}">
              <a16:creationId xmlns:a16="http://schemas.microsoft.com/office/drawing/2014/main" id="{B99C1207-55AE-487C-8E0B-5D4E865FB28D}"/>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C9758BA6-73AD-426D-B376-5CA025D2F1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81F4028-CFFB-47AE-AF06-DEFE94F897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5F0B8841-644E-46A5-B928-279DF9E760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類似団体と比較して特に有形固定資産減価償却率が高くなっている施設は、公民館、保育所、港湾・漁港であり、特に低くなっている施設は公営住宅、児童館である。公営住宅については、類似団体平均を</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％下回っており、平成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年度以降の計画的な老朽化対策により令和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年度までに青葉ヶ丘住宅やさくら住宅の修繕を実施したことで有形固定資産減価償却率が低くなっている。公民館については、ほとんどの施設で耐用年数である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年を経過しつつあることによるものであり、今後公共施設総合管理計画に基づいて更新や集約化を実施していく。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5E0E9B-29F0-4A84-AAC1-61BCAB3559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E4BCA5-5222-4F54-9E96-468CBD4ABA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E106CB-11D0-4CD1-BFDD-FDD3D73298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6E5D66-FF64-403A-88F0-03649A2D24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3AF811-ACA2-4E6D-AA09-F01C40A6C8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CAC3D5-D964-448B-9456-CFB1002B9C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049F6F-63DC-47BF-8E6C-BA7537C964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DA03C-07F1-4007-BED7-A4E4C00A99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BB792C-C9F7-485D-80C6-FF69D200E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5BBD97-DFC9-46BE-B150-C55C4CD712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
23,828
426.35
22,237,492
21,524,921
557,328
11,707,657
28,606,330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565762-D3DE-4708-AA8D-DE2DEE2AEE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572225-DEA3-4682-B19D-79B27636A1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B0E0DE-B03C-405D-B341-01FE240E56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88EFCD-162E-4F40-A9EC-121ABE98BE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2DE883-5189-4444-B38A-3298678DAD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F1DC30-50EA-49C3-9A00-802EA97A30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A2EA8F-670B-4ED9-ADA9-24AE13D537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D92C13-C3C9-4D14-B28C-04BC4E8E81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C14732-4A01-49FD-8607-CD29AA563F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1450F7-E7FF-4FF9-8C9F-B3036F56F4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0E5013-DB48-4CD9-B3C0-1DCA119EA0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142B09-E9B3-41AE-B958-B4072AFF52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816CE-4CAA-4FC7-943B-BA3383A457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38E456-0388-40E4-AC93-B2217F53E6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5E3C44-B247-44F2-B856-9AC9FDB04C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82C017-DBB7-4932-845E-31C987F114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179036-A8E6-4CC4-B7BD-28DBAA3392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C829C5-1D91-4117-8F7B-A3E5E89A8C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8C5F08-41FF-43E7-96E9-33AC5E4918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766200-9CAB-4978-825E-EC4E11DC41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3CA38BD-238E-4756-8E3F-BB3A8BB4AE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D30878-A309-459C-B9E6-39B8FDFEEF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6E91F6-8F8B-4EBF-A895-3A06E82C46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6190A2-3FE5-455A-ABD9-0CA7BF6CF2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C621A3-C929-49DF-B292-A4F2EEAAA1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D23484-6D40-4C93-998B-FB63380768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CF1346-59E2-4FE7-B6DB-3035FF892A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DB27CC-B1FF-4768-BC8D-3CF456DB18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BDAB4D-B92B-49F1-BCAB-9E60F496CE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40D1FB-CB65-474D-80E5-305E24D570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D09DD9-25A9-4641-90D0-301304A151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C17708-F7E7-438E-B75E-2100187F50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3E6ADC-EA20-43C6-9CD0-6280AF660C2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2EFEE5-A86F-4F22-8327-15A4A5D0B26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F24627-6BF1-4456-98E4-A02563D1CF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F9075C-9D12-4CCF-85AD-23DC7E04FC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EABA35-51E6-46A3-A25C-D7C59B67D0E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FF8365-EB9E-4DD8-BB97-B89210D638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599768B-D3E3-4593-9F4A-DE71BA91D0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B264B9-D58E-4307-83C2-F588D45F4C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936C4D-2D9E-48D2-97B8-FA66A54143A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DDD7A07-247D-400D-8EB3-26152ADF594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2307837-B57D-4C02-81CC-92AB3F4EFB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4DAEB99-A563-4E20-A14A-8EA310637A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079A88A-4A07-4625-8D87-B38E6BE49EB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1AC5DBB-BB6B-4C52-9465-A4AC47B13FE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5F3BC59-BDC3-42E3-9E56-9598EB8B485B}"/>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2E8C086-D208-48FE-9E3D-C916A88BC03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BBECD1B-FF5C-4A10-8581-D7EED7C84B3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FDB1BC98-9352-4D7F-851A-29AC2C0AAD88}"/>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6EDD7AF9-333D-4C25-B785-A34316BE23C2}"/>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794197E-F494-4CF5-8F32-4EB1EC57615D}"/>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6D4629F5-BFCF-4178-9F52-7AB8B8932DEC}"/>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B5F1ECF4-8B99-4387-9586-B6BAA320827A}"/>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283CDACB-FE5F-4A4B-9FCB-CCED5C9297FA}"/>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D270F8-37B2-4E9F-A9EB-3D9ACCE870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142074-F2A5-4240-8A57-3CD79837AE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4FA130-9AAF-4C31-B612-BC970D8CFD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684C19-3BB2-4F0B-8A25-C5F62370E8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D7619-46A5-4E2C-8D97-D672BB08D3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72" name="楕円 71">
          <a:extLst>
            <a:ext uri="{FF2B5EF4-FFF2-40B4-BE49-F238E27FC236}">
              <a16:creationId xmlns:a16="http://schemas.microsoft.com/office/drawing/2014/main" id="{0F4BFB72-F800-4406-B378-5D81DA279BEB}"/>
            </a:ext>
          </a:extLst>
        </xdr:cNvPr>
        <xdr:cNvSpPr/>
      </xdr:nvSpPr>
      <xdr:spPr>
        <a:xfrm>
          <a:off x="4584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17797</xdr:rowOff>
    </xdr:from>
    <xdr:ext cx="405111" cy="259045"/>
    <xdr:sp macro="" textlink="">
      <xdr:nvSpPr>
        <xdr:cNvPr id="73" name="【図書館】&#10;有形固定資産減価償却率該当値テキスト">
          <a:extLst>
            <a:ext uri="{FF2B5EF4-FFF2-40B4-BE49-F238E27FC236}">
              <a16:creationId xmlns:a16="http://schemas.microsoft.com/office/drawing/2014/main" id="{3930E3BE-C9FC-47D6-A193-FDF158E07C48}"/>
            </a:ext>
          </a:extLst>
        </xdr:cNvPr>
        <xdr:cNvSpPr txBox="1"/>
      </xdr:nvSpPr>
      <xdr:spPr>
        <a:xfrm>
          <a:off x="46736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8907</xdr:rowOff>
    </xdr:from>
    <xdr:ext cx="405111" cy="259045"/>
    <xdr:sp macro="" textlink="">
      <xdr:nvSpPr>
        <xdr:cNvPr id="74" name="n_1aveValue【図書館】&#10;有形固定資産減価償却率">
          <a:extLst>
            <a:ext uri="{FF2B5EF4-FFF2-40B4-BE49-F238E27FC236}">
              <a16:creationId xmlns:a16="http://schemas.microsoft.com/office/drawing/2014/main" id="{1450D681-300E-4DE1-98D9-E3515443135A}"/>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75" name="n_2aveValue【図書館】&#10;有形固定資産減価償却率">
          <a:extLst>
            <a:ext uri="{FF2B5EF4-FFF2-40B4-BE49-F238E27FC236}">
              <a16:creationId xmlns:a16="http://schemas.microsoft.com/office/drawing/2014/main" id="{B6105CA1-02AC-4E01-89FC-1BEC6BDD31BB}"/>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76" name="n_3aveValue【図書館】&#10;有形固定資産減価償却率">
          <a:extLst>
            <a:ext uri="{FF2B5EF4-FFF2-40B4-BE49-F238E27FC236}">
              <a16:creationId xmlns:a16="http://schemas.microsoft.com/office/drawing/2014/main" id="{59D2E114-535E-42F0-B4D6-CF74A6CD7EDD}"/>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77" name="n_4aveValue【図書館】&#10;有形固定資産減価償却率">
          <a:extLst>
            <a:ext uri="{FF2B5EF4-FFF2-40B4-BE49-F238E27FC236}">
              <a16:creationId xmlns:a16="http://schemas.microsoft.com/office/drawing/2014/main" id="{950C06ED-B2D7-449B-9A1A-51A120EEF2B5}"/>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2F68EB9A-661B-4749-B418-C567B256D2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34929390-4BA7-418D-A0E9-B432D9B39F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9068776-7A01-4B2F-9A00-C8F4D76F04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B5D64332-DE4C-444B-80F9-49D4FED98C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C457E015-FAB6-4484-8E58-34AF9E6FFC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248E38AB-4D5C-44F7-B506-B1918BDDD3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12C6E3D3-B063-4308-B76E-7D3CF45049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EB2BCD40-1951-4DF8-B728-B791253DE4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269F6DD-B832-4111-B7C1-CE351C4D7FE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1847DF00-644A-4D20-942D-0010AA161A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B0BBCE9C-7700-463E-B785-82CE4757C0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95C6A2CE-9778-447B-A16A-B29142C74A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24FF3E88-CF50-4965-A4C6-254A36A30A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35BE8A1A-582E-45CD-A3E6-1D8C61359E6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C7078EF3-E484-4679-B044-5BAEFA5DC5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C18E78D2-9CBC-4BC8-B596-CA78DD459B0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3E8AF755-6538-46C5-8CFA-F5D9F19A00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1FF97777-BDA5-4822-B397-4DA19D0813F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87319CD3-CC97-4A21-888F-7F18348800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6AB8E50C-FBBE-4A09-8C3C-ECF13AADBCD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C74ED96-EC7D-4204-B389-3EB1A9D052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4DE55402-9CE5-4DB6-8639-1B281D4BC3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24D536DC-B037-44DB-9335-81B5A7D17D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1" name="直線コネクタ 100">
          <a:extLst>
            <a:ext uri="{FF2B5EF4-FFF2-40B4-BE49-F238E27FC236}">
              <a16:creationId xmlns:a16="http://schemas.microsoft.com/office/drawing/2014/main" id="{AD364E5C-8918-4DA2-8D8F-E70908C15B2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2" name="【図書館】&#10;一人当たり面積最小値テキスト">
          <a:extLst>
            <a:ext uri="{FF2B5EF4-FFF2-40B4-BE49-F238E27FC236}">
              <a16:creationId xmlns:a16="http://schemas.microsoft.com/office/drawing/2014/main" id="{BD19810F-8ED4-4808-B817-1A4EDA18476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3" name="直線コネクタ 102">
          <a:extLst>
            <a:ext uri="{FF2B5EF4-FFF2-40B4-BE49-F238E27FC236}">
              <a16:creationId xmlns:a16="http://schemas.microsoft.com/office/drawing/2014/main" id="{BDDAB098-F55F-4588-B3B4-717EC25B277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4" name="【図書館】&#10;一人当たり面積最大値テキスト">
          <a:extLst>
            <a:ext uri="{FF2B5EF4-FFF2-40B4-BE49-F238E27FC236}">
              <a16:creationId xmlns:a16="http://schemas.microsoft.com/office/drawing/2014/main" id="{8AA3A6B5-6A79-42C2-85EE-BA83A72BEC18}"/>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05" name="直線コネクタ 104">
          <a:extLst>
            <a:ext uri="{FF2B5EF4-FFF2-40B4-BE49-F238E27FC236}">
              <a16:creationId xmlns:a16="http://schemas.microsoft.com/office/drawing/2014/main" id="{F847DC6F-BF0D-4AFE-ADB5-95DD6B2F6327}"/>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06" name="【図書館】&#10;一人当たり面積平均値テキスト">
          <a:extLst>
            <a:ext uri="{FF2B5EF4-FFF2-40B4-BE49-F238E27FC236}">
              <a16:creationId xmlns:a16="http://schemas.microsoft.com/office/drawing/2014/main" id="{70194374-7376-42EE-8FCB-2CC84A878F46}"/>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07" name="フローチャート: 判断 106">
          <a:extLst>
            <a:ext uri="{FF2B5EF4-FFF2-40B4-BE49-F238E27FC236}">
              <a16:creationId xmlns:a16="http://schemas.microsoft.com/office/drawing/2014/main" id="{5B961C22-EC39-45CE-9A13-4CBDE2120A0A}"/>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08" name="フローチャート: 判断 107">
          <a:extLst>
            <a:ext uri="{FF2B5EF4-FFF2-40B4-BE49-F238E27FC236}">
              <a16:creationId xmlns:a16="http://schemas.microsoft.com/office/drawing/2014/main" id="{A675D55C-FB28-4479-8630-CA5ECAB623A2}"/>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09" name="フローチャート: 判断 108">
          <a:extLst>
            <a:ext uri="{FF2B5EF4-FFF2-40B4-BE49-F238E27FC236}">
              <a16:creationId xmlns:a16="http://schemas.microsoft.com/office/drawing/2014/main" id="{D8695BC0-CF55-45D3-8051-BDC2FBC69527}"/>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0" name="フローチャート: 判断 109">
          <a:extLst>
            <a:ext uri="{FF2B5EF4-FFF2-40B4-BE49-F238E27FC236}">
              <a16:creationId xmlns:a16="http://schemas.microsoft.com/office/drawing/2014/main" id="{F1D799AB-98FA-4040-9EDC-6F68AEF41979}"/>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1" name="フローチャート: 判断 110">
          <a:extLst>
            <a:ext uri="{FF2B5EF4-FFF2-40B4-BE49-F238E27FC236}">
              <a16:creationId xmlns:a16="http://schemas.microsoft.com/office/drawing/2014/main" id="{052BA307-AF28-4329-A0E8-141D09289381}"/>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606CD1A-7011-4E87-A33B-6F6B137655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E2B2D22-69E5-4FA8-BB59-585BACFB6D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B8B1298-8ADB-43F0-9802-371CA7D81E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D1036EB-031B-4DCB-BD61-05F201DB05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E7B15F3-7AB2-4D1C-8ED4-2258F0C6B3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7" name="楕円 116">
          <a:extLst>
            <a:ext uri="{FF2B5EF4-FFF2-40B4-BE49-F238E27FC236}">
              <a16:creationId xmlns:a16="http://schemas.microsoft.com/office/drawing/2014/main" id="{6E3F0A9F-465A-4C34-BEC6-D00720DCDA3E}"/>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18" name="【図書館】&#10;一人当たり面積該当値テキスト">
          <a:extLst>
            <a:ext uri="{FF2B5EF4-FFF2-40B4-BE49-F238E27FC236}">
              <a16:creationId xmlns:a16="http://schemas.microsoft.com/office/drawing/2014/main" id="{49EB67C0-82C0-4EE7-B8E3-1D63593CBDB5}"/>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13987</xdr:rowOff>
    </xdr:from>
    <xdr:ext cx="469744" cy="259045"/>
    <xdr:sp macro="" textlink="">
      <xdr:nvSpPr>
        <xdr:cNvPr id="119" name="n_1aveValue【図書館】&#10;一人当たり面積">
          <a:extLst>
            <a:ext uri="{FF2B5EF4-FFF2-40B4-BE49-F238E27FC236}">
              <a16:creationId xmlns:a16="http://schemas.microsoft.com/office/drawing/2014/main" id="{C3226824-A55F-40D7-AC4F-3DD9AE89FA2D}"/>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20" name="n_2aveValue【図書館】&#10;一人当たり面積">
          <a:extLst>
            <a:ext uri="{FF2B5EF4-FFF2-40B4-BE49-F238E27FC236}">
              <a16:creationId xmlns:a16="http://schemas.microsoft.com/office/drawing/2014/main" id="{37255258-2B61-4F1B-90F3-EA3A018A3632}"/>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21" name="n_3aveValue【図書館】&#10;一人当たり面積">
          <a:extLst>
            <a:ext uri="{FF2B5EF4-FFF2-40B4-BE49-F238E27FC236}">
              <a16:creationId xmlns:a16="http://schemas.microsoft.com/office/drawing/2014/main" id="{05BF5EAE-21BC-417D-9889-94783FF59857}"/>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22" name="n_4aveValue【図書館】&#10;一人当たり面積">
          <a:extLst>
            <a:ext uri="{FF2B5EF4-FFF2-40B4-BE49-F238E27FC236}">
              <a16:creationId xmlns:a16="http://schemas.microsoft.com/office/drawing/2014/main" id="{DE1A70FF-39F3-4B44-A47C-525C3D0EF90D}"/>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5EDB3D3-F619-43E3-9713-4D7B5ED376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9F17C519-C93A-4876-A582-D43E2195D1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6D9CC12-CE7E-4826-B634-D203AF2384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77FEB189-AFA1-4259-A4C6-B1AAB1B17C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39D83979-FFAF-48FC-AC99-E19FCC6576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1B32CB30-3874-4E8B-B264-EFC3C4CDDD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4C7E5552-1EF9-4FDD-85B7-17714CF120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9BE4F17-1479-4153-B37B-95B2F176AF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4A761A44-D8EA-47D3-9CD4-0C5B1EDAB3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4F9A29B3-9133-4FB7-BFA8-EF980B1785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1C4C568D-5CAF-408A-BC1D-4BA3F7849E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D318809B-8DCD-486F-A16A-F580BB1CD46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F46D06AC-83D2-471A-9698-54F928C4917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7C75797C-2E9F-466A-81AE-25DA1D239EE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561CCCAB-8547-4E92-9F9A-3F0C498BAD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E197DD98-37A3-4D4D-910C-9D6D8C8B5CF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DCA30BC7-5CE8-421A-AE39-27DA68619C2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6A896790-A40C-4244-9772-0A7917FF8C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B43BF1BC-DF2A-4FC9-BC69-2024F19803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46EB182D-439D-409E-A644-0735BC0248A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31ECDCE6-3E78-4B93-B51D-CE923DF7ED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C5198A87-C986-486B-980C-ACDD6F5972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BCC4D282-0251-4DE9-8185-28ABB4E7B34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34EF0603-BBE0-4DB1-913B-494B36B72E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B3BEDC45-80B8-4AC1-886A-0145F20612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9BC1F992-E3F3-4205-B6C5-BF6D7281724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DC5D62C4-280C-4F94-9165-5A771F090BC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D891AD1D-6D15-455A-A7D4-4181E2AB9195}"/>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51" name="直線コネクタ 150">
          <a:extLst>
            <a:ext uri="{FF2B5EF4-FFF2-40B4-BE49-F238E27FC236}">
              <a16:creationId xmlns:a16="http://schemas.microsoft.com/office/drawing/2014/main" id="{52984806-4611-472F-8285-F082CBB68CB4}"/>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67EBBCD6-18C1-4BF3-B8E1-DC57371DED1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3" name="フローチャート: 判断 152">
          <a:extLst>
            <a:ext uri="{FF2B5EF4-FFF2-40B4-BE49-F238E27FC236}">
              <a16:creationId xmlns:a16="http://schemas.microsoft.com/office/drawing/2014/main" id="{96A12BF8-D1B3-4A67-8F58-693043345C56}"/>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54" name="フローチャート: 判断 153">
          <a:extLst>
            <a:ext uri="{FF2B5EF4-FFF2-40B4-BE49-F238E27FC236}">
              <a16:creationId xmlns:a16="http://schemas.microsoft.com/office/drawing/2014/main" id="{3213CF15-975A-47A8-849A-D2F3DCC011C3}"/>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55" name="フローチャート: 判断 154">
          <a:extLst>
            <a:ext uri="{FF2B5EF4-FFF2-40B4-BE49-F238E27FC236}">
              <a16:creationId xmlns:a16="http://schemas.microsoft.com/office/drawing/2014/main" id="{4110AACA-B4D7-48E5-B08C-F5AF9CF7D211}"/>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6" name="フローチャート: 判断 155">
          <a:extLst>
            <a:ext uri="{FF2B5EF4-FFF2-40B4-BE49-F238E27FC236}">
              <a16:creationId xmlns:a16="http://schemas.microsoft.com/office/drawing/2014/main" id="{D3B3E27E-AAB7-4EA0-B122-DA5A21894395}"/>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57" name="フローチャート: 判断 156">
          <a:extLst>
            <a:ext uri="{FF2B5EF4-FFF2-40B4-BE49-F238E27FC236}">
              <a16:creationId xmlns:a16="http://schemas.microsoft.com/office/drawing/2014/main" id="{199BB2F1-9771-4D46-BC13-313DBD2B3D46}"/>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6B6757A-5C76-4468-AA61-02B1A4D355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8F7AE71-D6C5-4E36-95BF-A6FAAB8C6B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46FED42-8919-4CBE-9C41-36C1A9D994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5D5FF59-0F2F-4AC7-8498-C0C2F4719D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40CA3C0-B678-43DC-AECA-CFA75F238C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63" name="楕円 162">
          <a:extLst>
            <a:ext uri="{FF2B5EF4-FFF2-40B4-BE49-F238E27FC236}">
              <a16:creationId xmlns:a16="http://schemas.microsoft.com/office/drawing/2014/main" id="{6D87F022-45A7-4C1C-A688-F5B412241863}"/>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933F7739-B0AA-4CD8-BA5D-73B63631E41C}"/>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137812</xdr:rowOff>
    </xdr:from>
    <xdr:ext cx="405111" cy="259045"/>
    <xdr:sp macro="" textlink="">
      <xdr:nvSpPr>
        <xdr:cNvPr id="165" name="n_1aveValue【体育館・プール】&#10;有形固定資産減価償却率">
          <a:extLst>
            <a:ext uri="{FF2B5EF4-FFF2-40B4-BE49-F238E27FC236}">
              <a16:creationId xmlns:a16="http://schemas.microsoft.com/office/drawing/2014/main" id="{7FDE5BEA-8BF5-4B26-BAAD-6C8FBF83958C}"/>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66" name="n_2aveValue【体育館・プール】&#10;有形固定資産減価償却率">
          <a:extLst>
            <a:ext uri="{FF2B5EF4-FFF2-40B4-BE49-F238E27FC236}">
              <a16:creationId xmlns:a16="http://schemas.microsoft.com/office/drawing/2014/main" id="{59015F97-B4CB-474C-8568-10EB9393FEB3}"/>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67" name="n_3aveValue【体育館・プール】&#10;有形固定資産減価償却率">
          <a:extLst>
            <a:ext uri="{FF2B5EF4-FFF2-40B4-BE49-F238E27FC236}">
              <a16:creationId xmlns:a16="http://schemas.microsoft.com/office/drawing/2014/main" id="{151FB4B2-16D5-4C6F-AA4B-2E83FE2C0C4C}"/>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68" name="n_4aveValue【体育館・プール】&#10;有形固定資産減価償却率">
          <a:extLst>
            <a:ext uri="{FF2B5EF4-FFF2-40B4-BE49-F238E27FC236}">
              <a16:creationId xmlns:a16="http://schemas.microsoft.com/office/drawing/2014/main" id="{E42A64B3-6B95-43CB-BDE7-DF744316C0DF}"/>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8AFD5CC9-EC1E-4C5D-8275-15A162EF28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79516580-21AF-4DDE-AAF1-B7ED09D402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A5B16529-B441-466C-9F5C-E05CA5429E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F7158058-E68B-4C67-81DE-E78E47AB55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B333436E-257D-4D6D-BDA4-E27F8FAB3F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6CB1EEB7-3408-44EF-B38E-461D19CFF2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FBA59A5F-87D0-4A32-8760-7B6A5D8E2B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B785248D-CEEB-4672-9719-093070EF81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42931181-58EE-4F32-8E6D-2EC76D0CA4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2F385E25-6DA5-4AB1-9BCB-0ED89E53CD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BF9D24B9-33FA-4420-8A13-12947FD391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2A8C8FFA-EF69-4A75-94D1-1240A5DC193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F7A8EAFD-0E2F-4D77-B2BF-A479E4071F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EE0CA83C-D67A-4643-B3D8-A42F57DA8B6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E74CA005-EEED-4607-9AEC-4A6B3F5355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DDA97AB7-6B5A-4DAE-814E-2F327AE00C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D842BFA1-E759-4690-96D3-E288CDDD40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0D8A91F5-1964-4BCF-A2D7-E03FC99E85D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9E5E2E4A-2174-40DC-8C87-4DC5CF556C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460C71C0-44EF-4A89-BA4A-AB93D5935C6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11E1C80D-D82A-4E6B-A6E0-520C286F43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B3A34B9A-7828-4DBB-AD71-AA2CCF261F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29233D40-7072-4748-924A-50140036C4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192" name="直線コネクタ 191">
          <a:extLst>
            <a:ext uri="{FF2B5EF4-FFF2-40B4-BE49-F238E27FC236}">
              <a16:creationId xmlns:a16="http://schemas.microsoft.com/office/drawing/2014/main" id="{C2C76DEB-D50A-4CA1-9CF1-5560A3A0371F}"/>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93" name="【体育館・プール】&#10;一人当たり面積最小値テキスト">
          <a:extLst>
            <a:ext uri="{FF2B5EF4-FFF2-40B4-BE49-F238E27FC236}">
              <a16:creationId xmlns:a16="http://schemas.microsoft.com/office/drawing/2014/main" id="{6A3FBEA3-DDE1-470F-8728-566BB8EBFBA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94" name="直線コネクタ 193">
          <a:extLst>
            <a:ext uri="{FF2B5EF4-FFF2-40B4-BE49-F238E27FC236}">
              <a16:creationId xmlns:a16="http://schemas.microsoft.com/office/drawing/2014/main" id="{C80D239C-B2CF-4778-87DF-9371F9B3A91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195" name="【体育館・プール】&#10;一人当たり面積最大値テキスト">
          <a:extLst>
            <a:ext uri="{FF2B5EF4-FFF2-40B4-BE49-F238E27FC236}">
              <a16:creationId xmlns:a16="http://schemas.microsoft.com/office/drawing/2014/main" id="{577D7001-6228-4415-AD04-E48B35F934A9}"/>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196" name="直線コネクタ 195">
          <a:extLst>
            <a:ext uri="{FF2B5EF4-FFF2-40B4-BE49-F238E27FC236}">
              <a16:creationId xmlns:a16="http://schemas.microsoft.com/office/drawing/2014/main" id="{EB323242-3E56-4824-9D85-601B7307C54C}"/>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197" name="【体育館・プール】&#10;一人当たり面積平均値テキスト">
          <a:extLst>
            <a:ext uri="{FF2B5EF4-FFF2-40B4-BE49-F238E27FC236}">
              <a16:creationId xmlns:a16="http://schemas.microsoft.com/office/drawing/2014/main" id="{F42A6950-1D41-4DE2-B3A0-F2B9C053896F}"/>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198" name="フローチャート: 判断 197">
          <a:extLst>
            <a:ext uri="{FF2B5EF4-FFF2-40B4-BE49-F238E27FC236}">
              <a16:creationId xmlns:a16="http://schemas.microsoft.com/office/drawing/2014/main" id="{C0A06D8D-6E91-41A9-8BCA-131A0878C922}"/>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199" name="フローチャート: 判断 198">
          <a:extLst>
            <a:ext uri="{FF2B5EF4-FFF2-40B4-BE49-F238E27FC236}">
              <a16:creationId xmlns:a16="http://schemas.microsoft.com/office/drawing/2014/main" id="{CCE26E78-8C5A-4383-BCDC-7754570E735C}"/>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00" name="フローチャート: 判断 199">
          <a:extLst>
            <a:ext uri="{FF2B5EF4-FFF2-40B4-BE49-F238E27FC236}">
              <a16:creationId xmlns:a16="http://schemas.microsoft.com/office/drawing/2014/main" id="{9CED6CAF-5F9B-4AB3-AEB5-2B011B5275B8}"/>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01" name="フローチャート: 判断 200">
          <a:extLst>
            <a:ext uri="{FF2B5EF4-FFF2-40B4-BE49-F238E27FC236}">
              <a16:creationId xmlns:a16="http://schemas.microsoft.com/office/drawing/2014/main" id="{A11C499D-6833-458B-AFE9-A3166C43FAD5}"/>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02" name="フローチャート: 判断 201">
          <a:extLst>
            <a:ext uri="{FF2B5EF4-FFF2-40B4-BE49-F238E27FC236}">
              <a16:creationId xmlns:a16="http://schemas.microsoft.com/office/drawing/2014/main" id="{C1E789A2-D766-416E-A6B0-FE2764717531}"/>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38B3C91B-9B23-41D6-A060-A94DF0423B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C299ADF-BB1A-4F03-914A-7F8FB423B0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FDC956DE-7668-4B2C-BDDD-82F6E6E296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79C0F45E-00BC-4F98-BD31-9A780E0A40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E767597F-4A66-42C2-98EC-94A48D3C60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103124</xdr:rowOff>
    </xdr:from>
    <xdr:to>
      <xdr:col>55</xdr:col>
      <xdr:colOff>50800</xdr:colOff>
      <xdr:row>63</xdr:row>
      <xdr:rowOff>33274</xdr:rowOff>
    </xdr:to>
    <xdr:sp macro="" textlink="">
      <xdr:nvSpPr>
        <xdr:cNvPr id="208" name="楕円 207">
          <a:extLst>
            <a:ext uri="{FF2B5EF4-FFF2-40B4-BE49-F238E27FC236}">
              <a16:creationId xmlns:a16="http://schemas.microsoft.com/office/drawing/2014/main" id="{681550AE-74F6-4722-87F6-D30645BB3B0B}"/>
            </a:ext>
          </a:extLst>
        </xdr:cNvPr>
        <xdr:cNvSpPr/>
      </xdr:nvSpPr>
      <xdr:spPr>
        <a:xfrm>
          <a:off x="104267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126001</xdr:rowOff>
    </xdr:from>
    <xdr:ext cx="469744" cy="259045"/>
    <xdr:sp macro="" textlink="">
      <xdr:nvSpPr>
        <xdr:cNvPr id="209" name="【体育館・プール】&#10;一人当たり面積該当値テキスト">
          <a:extLst>
            <a:ext uri="{FF2B5EF4-FFF2-40B4-BE49-F238E27FC236}">
              <a16:creationId xmlns:a16="http://schemas.microsoft.com/office/drawing/2014/main" id="{1E75EFA6-7818-4DFD-A4C6-15862E42C436}"/>
            </a:ext>
          </a:extLst>
        </xdr:cNvPr>
        <xdr:cNvSpPr txBox="1"/>
      </xdr:nvSpPr>
      <xdr:spPr>
        <a:xfrm>
          <a:off x="10515600" y="105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160672</xdr:rowOff>
    </xdr:from>
    <xdr:ext cx="469744" cy="259045"/>
    <xdr:sp macro="" textlink="">
      <xdr:nvSpPr>
        <xdr:cNvPr id="210" name="n_1aveValue【体育館・プール】&#10;一人当たり面積">
          <a:extLst>
            <a:ext uri="{FF2B5EF4-FFF2-40B4-BE49-F238E27FC236}">
              <a16:creationId xmlns:a16="http://schemas.microsoft.com/office/drawing/2014/main" id="{FF712792-3D25-464D-AD41-95187C47B667}"/>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11" name="n_2aveValue【体育館・プール】&#10;一人当たり面積">
          <a:extLst>
            <a:ext uri="{FF2B5EF4-FFF2-40B4-BE49-F238E27FC236}">
              <a16:creationId xmlns:a16="http://schemas.microsoft.com/office/drawing/2014/main" id="{DCA807D3-21CA-44FB-A189-04F044ECED0F}"/>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12" name="n_3aveValue【体育館・プール】&#10;一人当たり面積">
          <a:extLst>
            <a:ext uri="{FF2B5EF4-FFF2-40B4-BE49-F238E27FC236}">
              <a16:creationId xmlns:a16="http://schemas.microsoft.com/office/drawing/2014/main" id="{75AA572E-B22E-4B9B-9F63-DBC605FE0027}"/>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13" name="n_4aveValue【体育館・プール】&#10;一人当たり面積">
          <a:extLst>
            <a:ext uri="{FF2B5EF4-FFF2-40B4-BE49-F238E27FC236}">
              <a16:creationId xmlns:a16="http://schemas.microsoft.com/office/drawing/2014/main" id="{E74BFE9C-B0C9-4021-ADB6-F23C98BCCD4B}"/>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198A72CD-7A9E-44A7-B74D-069415E0A3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76FE850B-9B1F-4AAE-A0B1-7001A57A4E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CCEB2861-810E-4C99-9DEC-6DCC60C8D9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4E876BCC-9726-4CB7-BB7F-6C1DCF9525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700A53B5-B6B0-4687-83AB-782F2EDAC8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A351A2A3-A179-4A15-8003-DF60A5BEA6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BED3EF25-9012-450C-9530-ADCC47FF96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27A49C63-4628-4857-BF45-F3F816DD24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3D62A6F1-DE5B-497E-9090-086B6BB801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B69B0F75-8FC6-4D20-9167-A9C78B5026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17A0B3B6-D104-4632-9E14-FDF25F90F1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7F003EDE-AA3B-44CC-8014-F3C59CF1B7D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C45FA093-4B8C-46D3-ADD1-81979CFF24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2B096710-C3C8-4B9D-BB3A-1E0721B05C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3D8295C6-19F6-490F-B2FB-064B5A7466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6347B21C-1275-465A-9383-E83B904320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A5A254AB-6BDB-438E-93C5-69A3AD2A206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D0BAB5B4-5FA6-4FE1-A441-51C3A9B1B2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7CEFC794-4C0D-4F66-B660-E8519E48FE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4AD8A3CF-A8AB-4BB2-81F7-ACA7FB9E36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2170CEBF-E3C8-415D-9A2A-4DD292E951E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92B6CB9C-837A-4168-B2CD-3347DC90433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530B8FFF-DAE8-4E40-87D2-C1276543D53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092D6907-29B7-40B6-B182-38F2ABD488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a:extLst>
            <a:ext uri="{FF2B5EF4-FFF2-40B4-BE49-F238E27FC236}">
              <a16:creationId xmlns:a16="http://schemas.microsoft.com/office/drawing/2014/main" id="{682CF207-EC35-4474-A16A-0E7A3F82FA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622E9C11-4B29-4279-BE4C-E7B371BA0756}"/>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福祉施設】&#10;有形固定資産減価償却率最小値テキスト">
          <a:extLst>
            <a:ext uri="{FF2B5EF4-FFF2-40B4-BE49-F238E27FC236}">
              <a16:creationId xmlns:a16="http://schemas.microsoft.com/office/drawing/2014/main" id="{6CFBAB3D-9E06-48D8-986F-AF92DDEA244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9D4CC488-6930-433C-900D-B80145F493B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42" name="【福祉施設】&#10;有形固定資産減価償却率最大値テキスト">
          <a:extLst>
            <a:ext uri="{FF2B5EF4-FFF2-40B4-BE49-F238E27FC236}">
              <a16:creationId xmlns:a16="http://schemas.microsoft.com/office/drawing/2014/main" id="{43525008-9BA8-4715-9FEA-B06051DAE99E}"/>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43" name="直線コネクタ 242">
          <a:extLst>
            <a:ext uri="{FF2B5EF4-FFF2-40B4-BE49-F238E27FC236}">
              <a16:creationId xmlns:a16="http://schemas.microsoft.com/office/drawing/2014/main" id="{497350B2-8464-48A0-9439-301F355BF563}"/>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44" name="【福祉施設】&#10;有形固定資産減価償却率平均値テキスト">
          <a:extLst>
            <a:ext uri="{FF2B5EF4-FFF2-40B4-BE49-F238E27FC236}">
              <a16:creationId xmlns:a16="http://schemas.microsoft.com/office/drawing/2014/main" id="{6589149A-2ECA-4222-9879-ECCEE4121C25}"/>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45" name="フローチャート: 判断 244">
          <a:extLst>
            <a:ext uri="{FF2B5EF4-FFF2-40B4-BE49-F238E27FC236}">
              <a16:creationId xmlns:a16="http://schemas.microsoft.com/office/drawing/2014/main" id="{6FE15367-DBCB-44DF-9288-3DAEA9691749}"/>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46" name="フローチャート: 判断 245">
          <a:extLst>
            <a:ext uri="{FF2B5EF4-FFF2-40B4-BE49-F238E27FC236}">
              <a16:creationId xmlns:a16="http://schemas.microsoft.com/office/drawing/2014/main" id="{5DD3A004-CE6A-4802-9578-CE89A7B6CF01}"/>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47" name="フローチャート: 判断 246">
          <a:extLst>
            <a:ext uri="{FF2B5EF4-FFF2-40B4-BE49-F238E27FC236}">
              <a16:creationId xmlns:a16="http://schemas.microsoft.com/office/drawing/2014/main" id="{79033DA3-FFE6-40C8-9E76-F8DD24A74264}"/>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48" name="フローチャート: 判断 247">
          <a:extLst>
            <a:ext uri="{FF2B5EF4-FFF2-40B4-BE49-F238E27FC236}">
              <a16:creationId xmlns:a16="http://schemas.microsoft.com/office/drawing/2014/main" id="{4F5A59FB-314B-42A0-B3B5-FF2688FD41C8}"/>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49" name="フローチャート: 判断 248">
          <a:extLst>
            <a:ext uri="{FF2B5EF4-FFF2-40B4-BE49-F238E27FC236}">
              <a16:creationId xmlns:a16="http://schemas.microsoft.com/office/drawing/2014/main" id="{ADEE64A5-9622-4EFC-AB57-0FC145E9B5C6}"/>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6F5D72F-E6CD-49B4-945F-99BE12D7B1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36B0BE5-164E-4AEE-80D4-E9CC458844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37AF14A-BB32-4BFA-9B4B-F1B85E1FAB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ABFC76F-5442-42BB-A6CD-D89A9C7CE2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E00728D-15EC-4752-9104-6C4BFAC319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255" name="楕円 254">
          <a:extLst>
            <a:ext uri="{FF2B5EF4-FFF2-40B4-BE49-F238E27FC236}">
              <a16:creationId xmlns:a16="http://schemas.microsoft.com/office/drawing/2014/main" id="{0B81540A-9210-4439-A35A-3B01CDE0A773}"/>
            </a:ext>
          </a:extLst>
        </xdr:cNvPr>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5A8C7F57-5A27-4B4E-9D1F-7A82E0C7727F}"/>
            </a:ext>
          </a:extLst>
        </xdr:cNvPr>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257" name="n_1aveValue【福祉施設】&#10;有形固定資産減価償却率">
          <a:extLst>
            <a:ext uri="{FF2B5EF4-FFF2-40B4-BE49-F238E27FC236}">
              <a16:creationId xmlns:a16="http://schemas.microsoft.com/office/drawing/2014/main" id="{E33625B2-0E50-4401-878E-7AFA3A5EFAFE}"/>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58" name="n_2aveValue【福祉施設】&#10;有形固定資産減価償却率">
          <a:extLst>
            <a:ext uri="{FF2B5EF4-FFF2-40B4-BE49-F238E27FC236}">
              <a16:creationId xmlns:a16="http://schemas.microsoft.com/office/drawing/2014/main" id="{68801112-FF63-49DE-A219-0B5582B4D65E}"/>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59" name="n_3aveValue【福祉施設】&#10;有形固定資産減価償却率">
          <a:extLst>
            <a:ext uri="{FF2B5EF4-FFF2-40B4-BE49-F238E27FC236}">
              <a16:creationId xmlns:a16="http://schemas.microsoft.com/office/drawing/2014/main" id="{69ECA220-F2B8-4874-AA1C-56E46C1C1E3E}"/>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60" name="n_4aveValue【福祉施設】&#10;有形固定資産減価償却率">
          <a:extLst>
            <a:ext uri="{FF2B5EF4-FFF2-40B4-BE49-F238E27FC236}">
              <a16:creationId xmlns:a16="http://schemas.microsoft.com/office/drawing/2014/main" id="{1DD6529A-A05C-4B5A-B170-9AD4B3C3B624}"/>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21278215-3C07-461B-9A79-C4A97A2EAA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47CB105-EBE2-4840-BA29-A399A0D651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CD6BC698-FCF9-4D34-BA08-F6D029AFDC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87DA5FA0-7591-4539-8FA2-722EE0BB34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DEA8002B-7740-460B-9FEC-7B8BBC7C56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6D9DF76B-B8DB-4DDF-9305-F64F60440B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88D8D6BD-A074-4126-8075-3DA75291AB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D02289D7-C202-4AD6-8B31-820F3C0B68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28A4CA9B-8602-4B1D-894B-F9D3E937A1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DA464529-63ED-4D1F-B111-E168686103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C7CEFFD6-4B33-496D-9EBE-B2E8AF8945F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A5038E80-C0CF-406D-B1AF-8506CB26CF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7AE10CE2-41B9-406A-BB74-D54D8ED7E11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a:extLst>
            <a:ext uri="{FF2B5EF4-FFF2-40B4-BE49-F238E27FC236}">
              <a16:creationId xmlns:a16="http://schemas.microsoft.com/office/drawing/2014/main" id="{4A1E451D-3BAF-47CC-A5FB-EE18D939D4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FDC87CF0-7F40-4C49-AC33-58E06C81CC5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a:extLst>
            <a:ext uri="{FF2B5EF4-FFF2-40B4-BE49-F238E27FC236}">
              <a16:creationId xmlns:a16="http://schemas.microsoft.com/office/drawing/2014/main" id="{23EE1809-C357-49B2-9E2B-6561CA0AB4C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ABC48D17-4383-4F5C-9D55-3DC23C6CAF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a:extLst>
            <a:ext uri="{FF2B5EF4-FFF2-40B4-BE49-F238E27FC236}">
              <a16:creationId xmlns:a16="http://schemas.microsoft.com/office/drawing/2014/main" id="{77D19C9D-5B17-49CC-8340-ABD26CBD053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27886742-C5B8-4220-A519-3919918C3E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a:extLst>
            <a:ext uri="{FF2B5EF4-FFF2-40B4-BE49-F238E27FC236}">
              <a16:creationId xmlns:a16="http://schemas.microsoft.com/office/drawing/2014/main" id="{DC39EE31-78B1-4C2B-8F8B-3CFF039D3B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a:extLst>
            <a:ext uri="{FF2B5EF4-FFF2-40B4-BE49-F238E27FC236}">
              <a16:creationId xmlns:a16="http://schemas.microsoft.com/office/drawing/2014/main" id="{E67F990D-1A14-4C8D-85C3-918B07C99E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282" name="直線コネクタ 281">
          <a:extLst>
            <a:ext uri="{FF2B5EF4-FFF2-40B4-BE49-F238E27FC236}">
              <a16:creationId xmlns:a16="http://schemas.microsoft.com/office/drawing/2014/main" id="{F0CF18EE-16CE-4E99-AD55-9536E64C819D}"/>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3" name="【福祉施設】&#10;一人当たり面積最小値テキスト">
          <a:extLst>
            <a:ext uri="{FF2B5EF4-FFF2-40B4-BE49-F238E27FC236}">
              <a16:creationId xmlns:a16="http://schemas.microsoft.com/office/drawing/2014/main" id="{C26F9074-32FE-4674-B2C6-DB4C057EE92C}"/>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4" name="直線コネクタ 283">
          <a:extLst>
            <a:ext uri="{FF2B5EF4-FFF2-40B4-BE49-F238E27FC236}">
              <a16:creationId xmlns:a16="http://schemas.microsoft.com/office/drawing/2014/main" id="{9274BCFA-6225-430F-9408-7943E7BF9F14}"/>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285" name="【福祉施設】&#10;一人当たり面積最大値テキスト">
          <a:extLst>
            <a:ext uri="{FF2B5EF4-FFF2-40B4-BE49-F238E27FC236}">
              <a16:creationId xmlns:a16="http://schemas.microsoft.com/office/drawing/2014/main" id="{881460FC-2D47-4D16-B6FA-7E4F21AD5346}"/>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286" name="直線コネクタ 285">
          <a:extLst>
            <a:ext uri="{FF2B5EF4-FFF2-40B4-BE49-F238E27FC236}">
              <a16:creationId xmlns:a16="http://schemas.microsoft.com/office/drawing/2014/main" id="{9B9D52D1-EF39-4E51-9505-BECF03F5F801}"/>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287" name="【福祉施設】&#10;一人当たり面積平均値テキスト">
          <a:extLst>
            <a:ext uri="{FF2B5EF4-FFF2-40B4-BE49-F238E27FC236}">
              <a16:creationId xmlns:a16="http://schemas.microsoft.com/office/drawing/2014/main" id="{39822876-6625-4570-AFF1-FE3D4559D3F1}"/>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288" name="フローチャート: 判断 287">
          <a:extLst>
            <a:ext uri="{FF2B5EF4-FFF2-40B4-BE49-F238E27FC236}">
              <a16:creationId xmlns:a16="http://schemas.microsoft.com/office/drawing/2014/main" id="{B907FFEF-A0C8-4FBE-9370-7CC0681F8134}"/>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289" name="フローチャート: 判断 288">
          <a:extLst>
            <a:ext uri="{FF2B5EF4-FFF2-40B4-BE49-F238E27FC236}">
              <a16:creationId xmlns:a16="http://schemas.microsoft.com/office/drawing/2014/main" id="{AC52E6DD-9075-4C81-8488-D41F20C68198}"/>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90" name="フローチャート: 判断 289">
          <a:extLst>
            <a:ext uri="{FF2B5EF4-FFF2-40B4-BE49-F238E27FC236}">
              <a16:creationId xmlns:a16="http://schemas.microsoft.com/office/drawing/2014/main" id="{67E54056-A8D8-4FA1-9EEE-A7C71E5C7596}"/>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291" name="フローチャート: 判断 290">
          <a:extLst>
            <a:ext uri="{FF2B5EF4-FFF2-40B4-BE49-F238E27FC236}">
              <a16:creationId xmlns:a16="http://schemas.microsoft.com/office/drawing/2014/main" id="{E2E466EF-33EF-487B-B0FA-833A61C79841}"/>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292" name="フローチャート: 判断 291">
          <a:extLst>
            <a:ext uri="{FF2B5EF4-FFF2-40B4-BE49-F238E27FC236}">
              <a16:creationId xmlns:a16="http://schemas.microsoft.com/office/drawing/2014/main" id="{03D3E193-0F3C-46D5-996B-1C01A4617B55}"/>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2974438-6A82-4A9F-8C26-FF03540CCA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10A6735-96C8-4CC7-A085-F1689F0EF7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53635A7-9A8F-46FF-81FC-0719924B7D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74B5EEF-A092-4DD9-9448-E9327DE5C4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C6E3B6-2EC5-4CAF-8C20-FF3619BE4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298" name="楕円 297">
          <a:extLst>
            <a:ext uri="{FF2B5EF4-FFF2-40B4-BE49-F238E27FC236}">
              <a16:creationId xmlns:a16="http://schemas.microsoft.com/office/drawing/2014/main" id="{3598E5E2-D5F8-4CB4-9DBA-0127A39945B1}"/>
            </a:ext>
          </a:extLst>
        </xdr:cNvPr>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170197</xdr:rowOff>
    </xdr:from>
    <xdr:ext cx="469744" cy="259045"/>
    <xdr:sp macro="" textlink="">
      <xdr:nvSpPr>
        <xdr:cNvPr id="299" name="【福祉施設】&#10;一人当たり面積該当値テキスト">
          <a:extLst>
            <a:ext uri="{FF2B5EF4-FFF2-40B4-BE49-F238E27FC236}">
              <a16:creationId xmlns:a16="http://schemas.microsoft.com/office/drawing/2014/main" id="{5E3D54F4-2281-404E-8725-E2ABF6DF832E}"/>
            </a:ext>
          </a:extLst>
        </xdr:cNvPr>
        <xdr:cNvSpPr txBox="1"/>
      </xdr:nvSpPr>
      <xdr:spPr>
        <a:xfrm>
          <a:off x="10515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112285</xdr:rowOff>
    </xdr:from>
    <xdr:ext cx="469744" cy="259045"/>
    <xdr:sp macro="" textlink="">
      <xdr:nvSpPr>
        <xdr:cNvPr id="300" name="n_1aveValue【福祉施設】&#10;一人当たり面積">
          <a:extLst>
            <a:ext uri="{FF2B5EF4-FFF2-40B4-BE49-F238E27FC236}">
              <a16:creationId xmlns:a16="http://schemas.microsoft.com/office/drawing/2014/main" id="{FA0C4785-F0C7-400A-98CD-F8BBA54F4859}"/>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01" name="n_2aveValue【福祉施設】&#10;一人当たり面積">
          <a:extLst>
            <a:ext uri="{FF2B5EF4-FFF2-40B4-BE49-F238E27FC236}">
              <a16:creationId xmlns:a16="http://schemas.microsoft.com/office/drawing/2014/main" id="{4517F9C1-DDE0-4CD6-BF3B-493DEA267231}"/>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02" name="n_3aveValue【福祉施設】&#10;一人当たり面積">
          <a:extLst>
            <a:ext uri="{FF2B5EF4-FFF2-40B4-BE49-F238E27FC236}">
              <a16:creationId xmlns:a16="http://schemas.microsoft.com/office/drawing/2014/main" id="{67F9576C-C821-4813-A338-D367C64499CB}"/>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03" name="n_4aveValue【福祉施設】&#10;一人当たり面積">
          <a:extLst>
            <a:ext uri="{FF2B5EF4-FFF2-40B4-BE49-F238E27FC236}">
              <a16:creationId xmlns:a16="http://schemas.microsoft.com/office/drawing/2014/main" id="{8C8C5EAE-A74D-4C3D-8E6F-57370D808128}"/>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CAE3D81A-63E7-41B9-ACCA-D2F8465537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903A30BB-83E9-4C95-8509-91BDAE015B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9E06DF37-2A95-4AD8-8C89-92B58E7878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1AF119C3-CBA4-430D-B901-07170B5AF1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3E22E96F-3BC0-4D34-8171-F081306F9C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9BBDB0BD-FE9C-430F-9D0F-6043A68B1A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023F5ADD-F207-4308-93B4-07D78A1537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09F39D64-F805-49F8-BEF1-B0FA332BC4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id="{A662FF2D-193B-4ABD-9971-C7C6325D59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id="{985096CE-3B37-4D01-BD75-E5092BA82E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4" name="テキスト ボックス 313">
          <a:extLst>
            <a:ext uri="{FF2B5EF4-FFF2-40B4-BE49-F238E27FC236}">
              <a16:creationId xmlns:a16="http://schemas.microsoft.com/office/drawing/2014/main" id="{3AF14F6E-0959-4FEA-A5E1-C598833860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5" name="直線コネクタ 314">
          <a:extLst>
            <a:ext uri="{FF2B5EF4-FFF2-40B4-BE49-F238E27FC236}">
              <a16:creationId xmlns:a16="http://schemas.microsoft.com/office/drawing/2014/main" id="{F25B7D8E-C779-48E2-B6B6-AF974ADFFD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6" name="テキスト ボックス 315">
          <a:extLst>
            <a:ext uri="{FF2B5EF4-FFF2-40B4-BE49-F238E27FC236}">
              <a16:creationId xmlns:a16="http://schemas.microsoft.com/office/drawing/2014/main" id="{6F3B7DAD-B9F3-4313-BF20-E5D253C7456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7" name="直線コネクタ 316">
          <a:extLst>
            <a:ext uri="{FF2B5EF4-FFF2-40B4-BE49-F238E27FC236}">
              <a16:creationId xmlns:a16="http://schemas.microsoft.com/office/drawing/2014/main" id="{1EF903DB-9C90-4680-B2CF-73CCACBCF55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8" name="テキスト ボックス 317">
          <a:extLst>
            <a:ext uri="{FF2B5EF4-FFF2-40B4-BE49-F238E27FC236}">
              <a16:creationId xmlns:a16="http://schemas.microsoft.com/office/drawing/2014/main" id="{B2BFD09A-588E-4583-AC97-BBD30B91C4F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9" name="直線コネクタ 318">
          <a:extLst>
            <a:ext uri="{FF2B5EF4-FFF2-40B4-BE49-F238E27FC236}">
              <a16:creationId xmlns:a16="http://schemas.microsoft.com/office/drawing/2014/main" id="{7684BAFE-E15C-4482-8F78-FF7A8EB0CF1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0" name="テキスト ボックス 319">
          <a:extLst>
            <a:ext uri="{FF2B5EF4-FFF2-40B4-BE49-F238E27FC236}">
              <a16:creationId xmlns:a16="http://schemas.microsoft.com/office/drawing/2014/main" id="{8EF85F8D-8CA5-4B84-9E6A-4996701688C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1" name="直線コネクタ 320">
          <a:extLst>
            <a:ext uri="{FF2B5EF4-FFF2-40B4-BE49-F238E27FC236}">
              <a16:creationId xmlns:a16="http://schemas.microsoft.com/office/drawing/2014/main" id="{EDD71E07-6AC3-4316-9454-D2AD4D10162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2" name="テキスト ボックス 321">
          <a:extLst>
            <a:ext uri="{FF2B5EF4-FFF2-40B4-BE49-F238E27FC236}">
              <a16:creationId xmlns:a16="http://schemas.microsoft.com/office/drawing/2014/main" id="{19C1419E-D3B6-4724-972D-5B0E88ED10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3" name="直線コネクタ 322">
          <a:extLst>
            <a:ext uri="{FF2B5EF4-FFF2-40B4-BE49-F238E27FC236}">
              <a16:creationId xmlns:a16="http://schemas.microsoft.com/office/drawing/2014/main" id="{D2755B90-79CF-43BE-B48A-044958EC593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4" name="テキスト ボックス 323">
          <a:extLst>
            <a:ext uri="{FF2B5EF4-FFF2-40B4-BE49-F238E27FC236}">
              <a16:creationId xmlns:a16="http://schemas.microsoft.com/office/drawing/2014/main" id="{E6379876-640C-472B-9E99-788589D66B6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5" name="直線コネクタ 324">
          <a:extLst>
            <a:ext uri="{FF2B5EF4-FFF2-40B4-BE49-F238E27FC236}">
              <a16:creationId xmlns:a16="http://schemas.microsoft.com/office/drawing/2014/main" id="{89F53B29-D2DF-482E-9DB9-72A35FF4217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6" name="テキスト ボックス 325">
          <a:extLst>
            <a:ext uri="{FF2B5EF4-FFF2-40B4-BE49-F238E27FC236}">
              <a16:creationId xmlns:a16="http://schemas.microsoft.com/office/drawing/2014/main" id="{728DE204-9B3C-4542-8D6A-7C8B99C52EB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a:extLst>
            <a:ext uri="{FF2B5EF4-FFF2-40B4-BE49-F238E27FC236}">
              <a16:creationId xmlns:a16="http://schemas.microsoft.com/office/drawing/2014/main" id="{F008A70E-5FAE-491A-B01F-78F9D54021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a:extLst>
            <a:ext uri="{FF2B5EF4-FFF2-40B4-BE49-F238E27FC236}">
              <a16:creationId xmlns:a16="http://schemas.microsoft.com/office/drawing/2014/main" id="{734FD3F6-3886-4B1B-8E9B-070BC49C1C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29" name="直線コネクタ 328">
          <a:extLst>
            <a:ext uri="{FF2B5EF4-FFF2-40B4-BE49-F238E27FC236}">
              <a16:creationId xmlns:a16="http://schemas.microsoft.com/office/drawing/2014/main" id="{7BBDD755-6D5A-4FA7-B0B5-F7598D3C2F45}"/>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0" name="【市民会館】&#10;有形固定資産減価償却率最小値テキスト">
          <a:extLst>
            <a:ext uri="{FF2B5EF4-FFF2-40B4-BE49-F238E27FC236}">
              <a16:creationId xmlns:a16="http://schemas.microsoft.com/office/drawing/2014/main" id="{F1A27E01-517E-439A-B697-4787F331F7B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1" name="直線コネクタ 330">
          <a:extLst>
            <a:ext uri="{FF2B5EF4-FFF2-40B4-BE49-F238E27FC236}">
              <a16:creationId xmlns:a16="http://schemas.microsoft.com/office/drawing/2014/main" id="{4373EFEB-26DE-4CCC-A086-8FA45A5ED22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32" name="【市民会館】&#10;有形固定資産減価償却率最大値テキスト">
          <a:extLst>
            <a:ext uri="{FF2B5EF4-FFF2-40B4-BE49-F238E27FC236}">
              <a16:creationId xmlns:a16="http://schemas.microsoft.com/office/drawing/2014/main" id="{8638C001-55E0-4ADC-9690-D474900B5B4C}"/>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33" name="直線コネクタ 332">
          <a:extLst>
            <a:ext uri="{FF2B5EF4-FFF2-40B4-BE49-F238E27FC236}">
              <a16:creationId xmlns:a16="http://schemas.microsoft.com/office/drawing/2014/main" id="{34C9CC8D-1984-4B08-8E9B-783CB26A751C}"/>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34" name="【市民会館】&#10;有形固定資産減価償却率平均値テキスト">
          <a:extLst>
            <a:ext uri="{FF2B5EF4-FFF2-40B4-BE49-F238E27FC236}">
              <a16:creationId xmlns:a16="http://schemas.microsoft.com/office/drawing/2014/main" id="{EF728926-A8BB-46C0-8F08-3B57139C636C}"/>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35" name="フローチャート: 判断 334">
          <a:extLst>
            <a:ext uri="{FF2B5EF4-FFF2-40B4-BE49-F238E27FC236}">
              <a16:creationId xmlns:a16="http://schemas.microsoft.com/office/drawing/2014/main" id="{7182DA6F-85C1-425E-B365-5668AA2A01F9}"/>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36" name="フローチャート: 判断 335">
          <a:extLst>
            <a:ext uri="{FF2B5EF4-FFF2-40B4-BE49-F238E27FC236}">
              <a16:creationId xmlns:a16="http://schemas.microsoft.com/office/drawing/2014/main" id="{5D4FD90A-0A64-40AE-9EFC-44CB0F2BB8C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37" name="フローチャート: 判断 336">
          <a:extLst>
            <a:ext uri="{FF2B5EF4-FFF2-40B4-BE49-F238E27FC236}">
              <a16:creationId xmlns:a16="http://schemas.microsoft.com/office/drawing/2014/main" id="{8AE36B6F-75CD-4DD0-9BD1-24A54048E7D3}"/>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38" name="フローチャート: 判断 337">
          <a:extLst>
            <a:ext uri="{FF2B5EF4-FFF2-40B4-BE49-F238E27FC236}">
              <a16:creationId xmlns:a16="http://schemas.microsoft.com/office/drawing/2014/main" id="{6DF2A77C-AC00-48CA-82BC-3F6CC48418CA}"/>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39" name="フローチャート: 判断 338">
          <a:extLst>
            <a:ext uri="{FF2B5EF4-FFF2-40B4-BE49-F238E27FC236}">
              <a16:creationId xmlns:a16="http://schemas.microsoft.com/office/drawing/2014/main" id="{DC704790-09D6-4C3F-89DD-E108DE1B27A4}"/>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48DF7A85-CC6B-46E7-9723-9103BE15B8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62110FDF-421B-4F95-A8D4-639A83C419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B12775BB-0954-4EAE-A755-EA5B056DB2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907F9081-B9C3-4F45-A5A4-833CA27701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AB99B364-B4D0-4C04-A5A4-392B64F712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58057</xdr:rowOff>
    </xdr:from>
    <xdr:to>
      <xdr:col>24</xdr:col>
      <xdr:colOff>114300</xdr:colOff>
      <xdr:row>107</xdr:row>
      <xdr:rowOff>159657</xdr:rowOff>
    </xdr:to>
    <xdr:sp macro="" textlink="">
      <xdr:nvSpPr>
        <xdr:cNvPr id="345" name="楕円 344">
          <a:extLst>
            <a:ext uri="{FF2B5EF4-FFF2-40B4-BE49-F238E27FC236}">
              <a16:creationId xmlns:a16="http://schemas.microsoft.com/office/drawing/2014/main" id="{B20B9620-F223-4A9D-8840-1F130323501D}"/>
            </a:ext>
          </a:extLst>
        </xdr:cNvPr>
        <xdr:cNvSpPr/>
      </xdr:nvSpPr>
      <xdr:spPr>
        <a:xfrm>
          <a:off x="4584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36484</xdr:rowOff>
    </xdr:from>
    <xdr:ext cx="405111" cy="259045"/>
    <xdr:sp macro="" textlink="">
      <xdr:nvSpPr>
        <xdr:cNvPr id="346" name="【市民会館】&#10;有形固定資産減価償却率該当値テキスト">
          <a:extLst>
            <a:ext uri="{FF2B5EF4-FFF2-40B4-BE49-F238E27FC236}">
              <a16:creationId xmlns:a16="http://schemas.microsoft.com/office/drawing/2014/main" id="{F7E8D6E8-73B9-4474-8B9A-656854C55253}"/>
            </a:ext>
          </a:extLst>
        </xdr:cNvPr>
        <xdr:cNvSpPr txBox="1"/>
      </xdr:nvSpPr>
      <xdr:spPr>
        <a:xfrm>
          <a:off x="4673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47" name="n_1aveValue【市民会館】&#10;有形固定資産減価償却率">
          <a:extLst>
            <a:ext uri="{FF2B5EF4-FFF2-40B4-BE49-F238E27FC236}">
              <a16:creationId xmlns:a16="http://schemas.microsoft.com/office/drawing/2014/main" id="{18B94FF5-CBDE-4848-92D5-B566B863C866}"/>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48" name="n_2aveValue【市民会館】&#10;有形固定資産減価償却率">
          <a:extLst>
            <a:ext uri="{FF2B5EF4-FFF2-40B4-BE49-F238E27FC236}">
              <a16:creationId xmlns:a16="http://schemas.microsoft.com/office/drawing/2014/main" id="{50B0AAFC-05C6-4492-9C1E-FB919D5EC797}"/>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49" name="n_3aveValue【市民会館】&#10;有形固定資産減価償却率">
          <a:extLst>
            <a:ext uri="{FF2B5EF4-FFF2-40B4-BE49-F238E27FC236}">
              <a16:creationId xmlns:a16="http://schemas.microsoft.com/office/drawing/2014/main" id="{837CD69A-CE91-40FC-BFBB-DC3A38234E5F}"/>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50" name="n_4aveValue【市民会館】&#10;有形固定資産減価償却率">
          <a:extLst>
            <a:ext uri="{FF2B5EF4-FFF2-40B4-BE49-F238E27FC236}">
              <a16:creationId xmlns:a16="http://schemas.microsoft.com/office/drawing/2014/main" id="{B909EC44-6CFD-4461-81D7-CCE534A107FF}"/>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C2D5AA4C-FCFC-4FC3-8FB9-8ABC3B8B85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3CA8FFF6-A98F-4B1A-A122-57E39023C6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5D0DC7F3-5D76-401A-B345-BB2D23A17C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8DB889B-B7C7-45C9-9217-2F9ECC5D8F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CBC8492C-F5B7-417E-9AAA-131D598D9E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5561E21B-9815-418F-A5AF-22480B4A07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13EFFD6D-F10D-49E5-86DD-349C5989FA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91C00695-0D08-4021-8AAA-0A66697AB6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a:extLst>
            <a:ext uri="{FF2B5EF4-FFF2-40B4-BE49-F238E27FC236}">
              <a16:creationId xmlns:a16="http://schemas.microsoft.com/office/drawing/2014/main" id="{2DC815E0-6C95-437E-90F6-76FCE84DDE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a:extLst>
            <a:ext uri="{FF2B5EF4-FFF2-40B4-BE49-F238E27FC236}">
              <a16:creationId xmlns:a16="http://schemas.microsoft.com/office/drawing/2014/main" id="{92B4CB88-6F36-4C37-AAA4-0B8EB64221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a:extLst>
            <a:ext uri="{FF2B5EF4-FFF2-40B4-BE49-F238E27FC236}">
              <a16:creationId xmlns:a16="http://schemas.microsoft.com/office/drawing/2014/main" id="{7DD3F7CB-5A83-43E6-ADE4-592C9671C3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3E2A0A61-E7A6-4EAB-81EC-93F238B732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a:extLst>
            <a:ext uri="{FF2B5EF4-FFF2-40B4-BE49-F238E27FC236}">
              <a16:creationId xmlns:a16="http://schemas.microsoft.com/office/drawing/2014/main" id="{38F225DE-6A2E-4FE6-B6F3-94E5345C6B4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a:extLst>
            <a:ext uri="{FF2B5EF4-FFF2-40B4-BE49-F238E27FC236}">
              <a16:creationId xmlns:a16="http://schemas.microsoft.com/office/drawing/2014/main" id="{4AC06BEB-EDC2-403B-B50A-54D18AE7E44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a:extLst>
            <a:ext uri="{FF2B5EF4-FFF2-40B4-BE49-F238E27FC236}">
              <a16:creationId xmlns:a16="http://schemas.microsoft.com/office/drawing/2014/main" id="{78594D99-50FF-41E6-9B51-4E96F3F878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a:extLst>
            <a:ext uri="{FF2B5EF4-FFF2-40B4-BE49-F238E27FC236}">
              <a16:creationId xmlns:a16="http://schemas.microsoft.com/office/drawing/2014/main" id="{1287EB02-6B73-4209-9DB2-BF644793533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a:extLst>
            <a:ext uri="{FF2B5EF4-FFF2-40B4-BE49-F238E27FC236}">
              <a16:creationId xmlns:a16="http://schemas.microsoft.com/office/drawing/2014/main" id="{B6E57C7D-39E4-4962-A5C4-AA3EFC112AE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a:extLst>
            <a:ext uri="{FF2B5EF4-FFF2-40B4-BE49-F238E27FC236}">
              <a16:creationId xmlns:a16="http://schemas.microsoft.com/office/drawing/2014/main" id="{4A5AC1C2-FD50-414F-B8D3-C9212B0B75E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a:extLst>
            <a:ext uri="{FF2B5EF4-FFF2-40B4-BE49-F238E27FC236}">
              <a16:creationId xmlns:a16="http://schemas.microsoft.com/office/drawing/2014/main" id="{74F523D1-65C3-4862-BC4F-4233AE041C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F12CC83A-CD8F-466C-A33C-0D626BCBFB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a:extLst>
            <a:ext uri="{FF2B5EF4-FFF2-40B4-BE49-F238E27FC236}">
              <a16:creationId xmlns:a16="http://schemas.microsoft.com/office/drawing/2014/main" id="{17EA8292-E9A0-47F3-965A-D00E6A6511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F4EF8B3B-859E-405E-BE9C-691AB42C31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a:extLst>
            <a:ext uri="{FF2B5EF4-FFF2-40B4-BE49-F238E27FC236}">
              <a16:creationId xmlns:a16="http://schemas.microsoft.com/office/drawing/2014/main" id="{C1D34E1D-A09A-4540-B950-D604148B58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74" name="直線コネクタ 373">
          <a:extLst>
            <a:ext uri="{FF2B5EF4-FFF2-40B4-BE49-F238E27FC236}">
              <a16:creationId xmlns:a16="http://schemas.microsoft.com/office/drawing/2014/main" id="{385DA129-0DC5-497D-B4E3-C180D8EACE95}"/>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75" name="【市民会館】&#10;一人当たり面積最小値テキスト">
          <a:extLst>
            <a:ext uri="{FF2B5EF4-FFF2-40B4-BE49-F238E27FC236}">
              <a16:creationId xmlns:a16="http://schemas.microsoft.com/office/drawing/2014/main" id="{AE4B64B2-D63F-4F0A-9007-6E7F2D4D6F3A}"/>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76" name="直線コネクタ 375">
          <a:extLst>
            <a:ext uri="{FF2B5EF4-FFF2-40B4-BE49-F238E27FC236}">
              <a16:creationId xmlns:a16="http://schemas.microsoft.com/office/drawing/2014/main" id="{A6551D5F-8541-4EDB-B738-E8BD3C13DBA1}"/>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77" name="【市民会館】&#10;一人当たり面積最大値テキスト">
          <a:extLst>
            <a:ext uri="{FF2B5EF4-FFF2-40B4-BE49-F238E27FC236}">
              <a16:creationId xmlns:a16="http://schemas.microsoft.com/office/drawing/2014/main" id="{7CAA7E30-3A99-48AA-A4F0-68A529655C09}"/>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78" name="直線コネクタ 377">
          <a:extLst>
            <a:ext uri="{FF2B5EF4-FFF2-40B4-BE49-F238E27FC236}">
              <a16:creationId xmlns:a16="http://schemas.microsoft.com/office/drawing/2014/main" id="{D62AD3EC-D31F-476A-B9AF-A29C0EBBEBCE}"/>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379" name="【市民会館】&#10;一人当たり面積平均値テキスト">
          <a:extLst>
            <a:ext uri="{FF2B5EF4-FFF2-40B4-BE49-F238E27FC236}">
              <a16:creationId xmlns:a16="http://schemas.microsoft.com/office/drawing/2014/main" id="{3A2A6FD5-7665-4982-BB45-C5AF5BDAD6D7}"/>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80" name="フローチャート: 判断 379">
          <a:extLst>
            <a:ext uri="{FF2B5EF4-FFF2-40B4-BE49-F238E27FC236}">
              <a16:creationId xmlns:a16="http://schemas.microsoft.com/office/drawing/2014/main" id="{8FCA2BAB-27A6-406F-92B8-751BCAB379E1}"/>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81" name="フローチャート: 判断 380">
          <a:extLst>
            <a:ext uri="{FF2B5EF4-FFF2-40B4-BE49-F238E27FC236}">
              <a16:creationId xmlns:a16="http://schemas.microsoft.com/office/drawing/2014/main" id="{FE41C816-18A7-45D7-AA6C-40773DDE470C}"/>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82" name="フローチャート: 判断 381">
          <a:extLst>
            <a:ext uri="{FF2B5EF4-FFF2-40B4-BE49-F238E27FC236}">
              <a16:creationId xmlns:a16="http://schemas.microsoft.com/office/drawing/2014/main" id="{46C3C6C0-9A0C-4D4F-B652-E819F240E939}"/>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83" name="フローチャート: 判断 382">
          <a:extLst>
            <a:ext uri="{FF2B5EF4-FFF2-40B4-BE49-F238E27FC236}">
              <a16:creationId xmlns:a16="http://schemas.microsoft.com/office/drawing/2014/main" id="{6AECCA75-60AC-47AE-871E-7B74882C6B0E}"/>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84" name="フローチャート: 判断 383">
          <a:extLst>
            <a:ext uri="{FF2B5EF4-FFF2-40B4-BE49-F238E27FC236}">
              <a16:creationId xmlns:a16="http://schemas.microsoft.com/office/drawing/2014/main" id="{9B6B4DDB-1C5B-4D62-B7DC-99E9EA7094E9}"/>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6BFA4A9-32FA-4EE4-9FDD-950B46C5DD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1B10368-6ACB-418F-9AB1-4477FAEE68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233882E7-4D90-491B-A04F-9EFCBC4F17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461546C-3371-4007-9335-512CA4440A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2A20A7E1-1979-4871-AA86-E09DAF6E97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132080</xdr:rowOff>
    </xdr:from>
    <xdr:to>
      <xdr:col>55</xdr:col>
      <xdr:colOff>50800</xdr:colOff>
      <xdr:row>106</xdr:row>
      <xdr:rowOff>62230</xdr:rowOff>
    </xdr:to>
    <xdr:sp macro="" textlink="">
      <xdr:nvSpPr>
        <xdr:cNvPr id="390" name="楕円 389">
          <a:extLst>
            <a:ext uri="{FF2B5EF4-FFF2-40B4-BE49-F238E27FC236}">
              <a16:creationId xmlns:a16="http://schemas.microsoft.com/office/drawing/2014/main" id="{2A9FE038-166E-42FB-8AA6-EEE202A5A836}"/>
            </a:ext>
          </a:extLst>
        </xdr:cNvPr>
        <xdr:cNvSpPr/>
      </xdr:nvSpPr>
      <xdr:spPr>
        <a:xfrm>
          <a:off x="10426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154957</xdr:rowOff>
    </xdr:from>
    <xdr:ext cx="469744" cy="259045"/>
    <xdr:sp macro="" textlink="">
      <xdr:nvSpPr>
        <xdr:cNvPr id="391" name="【市民会館】&#10;一人当たり面積該当値テキスト">
          <a:extLst>
            <a:ext uri="{FF2B5EF4-FFF2-40B4-BE49-F238E27FC236}">
              <a16:creationId xmlns:a16="http://schemas.microsoft.com/office/drawing/2014/main" id="{80EBAFEF-47CF-4775-AA13-916B9E20051D}"/>
            </a:ext>
          </a:extLst>
        </xdr:cNvPr>
        <xdr:cNvSpPr txBox="1"/>
      </xdr:nvSpPr>
      <xdr:spPr>
        <a:xfrm>
          <a:off x="1051560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15891</xdr:rowOff>
    </xdr:from>
    <xdr:ext cx="469744" cy="259045"/>
    <xdr:sp macro="" textlink="">
      <xdr:nvSpPr>
        <xdr:cNvPr id="392" name="n_1aveValue【市民会館】&#10;一人当たり面積">
          <a:extLst>
            <a:ext uri="{FF2B5EF4-FFF2-40B4-BE49-F238E27FC236}">
              <a16:creationId xmlns:a16="http://schemas.microsoft.com/office/drawing/2014/main" id="{F22CA7D8-615B-4EC6-B555-AB3EC9403106}"/>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93" name="n_2aveValue【市民会館】&#10;一人当たり面積">
          <a:extLst>
            <a:ext uri="{FF2B5EF4-FFF2-40B4-BE49-F238E27FC236}">
              <a16:creationId xmlns:a16="http://schemas.microsoft.com/office/drawing/2014/main" id="{2F29506A-8D90-4C5E-AC77-182A5EA94AFA}"/>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4" name="n_3aveValue【市民会館】&#10;一人当たり面積">
          <a:extLst>
            <a:ext uri="{FF2B5EF4-FFF2-40B4-BE49-F238E27FC236}">
              <a16:creationId xmlns:a16="http://schemas.microsoft.com/office/drawing/2014/main" id="{71D172E0-6711-461E-B174-1105C0C110F4}"/>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95" name="n_4aveValue【市民会館】&#10;一人当たり面積">
          <a:extLst>
            <a:ext uri="{FF2B5EF4-FFF2-40B4-BE49-F238E27FC236}">
              <a16:creationId xmlns:a16="http://schemas.microsoft.com/office/drawing/2014/main" id="{E7E48225-E5DC-465D-AC22-CCAAA78E4112}"/>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69FC9AC-9163-4E82-BA1D-36A6C6B3B7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2283D9D-9D55-4C40-AF09-AE4BCB85AC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E13982F-CE8B-48C2-99CC-BBCD529715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A480DD3-CF54-4B34-816E-529FF953E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247643D-0C95-401D-ACA7-322BE0B2D3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DE2BE58-2F56-422C-AA36-FF61CF59D3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1B523BF-9664-4859-8648-159C757AFE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DD13DD1-DA0C-4589-945C-8B68FCD3AA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19D0897-2F36-4861-8704-120CB0DDA9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22AD20F-0D8A-4F52-ACAC-E62795D667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8CB95C8-D98B-4953-AB3F-348A14135F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BEEA735-EF7E-48A0-9412-4C792A076E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A319B23-1BAF-407C-B089-D36BE49C8F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BB5CD9D-45FE-4395-845E-5BECBB8451B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465AF1A-0C80-49C3-A8CB-6867538765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5D173847-94B1-4333-9A30-0B55C246AC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DB349D1-6E42-44D1-90E6-81E88B212C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51C4669-4E2C-4185-B4B1-E14620E63A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0326943-E577-496B-B5F9-16DF7B6506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FDBBB4D7-8BA1-4467-A7C2-4BEA5A8BEE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E09EB6F-3FF8-45C5-97A2-90153AE75F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8DE31BD2-EDBE-448A-9AC3-466DF197C0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A582BF1-8C1A-411F-BE7D-6A42B30E0F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342A1C7-2214-4B98-9931-D169AD8349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E798323C-6312-4A66-B6A3-4775B2886A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21" name="直線コネクタ 420">
          <a:extLst>
            <a:ext uri="{FF2B5EF4-FFF2-40B4-BE49-F238E27FC236}">
              <a16:creationId xmlns:a16="http://schemas.microsoft.com/office/drawing/2014/main" id="{C7A59BF9-E2B5-43F9-9C2E-936EF678AECC}"/>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F9D734AF-3B3C-496D-A737-67C4B8F5E754}"/>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3" name="直線コネクタ 422">
          <a:extLst>
            <a:ext uri="{FF2B5EF4-FFF2-40B4-BE49-F238E27FC236}">
              <a16:creationId xmlns:a16="http://schemas.microsoft.com/office/drawing/2014/main" id="{B694FE1D-CA53-4111-9C8B-1789A430EABF}"/>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33BA204D-08BA-42DE-B947-C7FEA697425E}"/>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5" name="直線コネクタ 424">
          <a:extLst>
            <a:ext uri="{FF2B5EF4-FFF2-40B4-BE49-F238E27FC236}">
              <a16:creationId xmlns:a16="http://schemas.microsoft.com/office/drawing/2014/main" id="{1E0CFA54-29D4-483A-B2E5-F25906C615FA}"/>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F8C8A87-1E72-4039-8A6A-534710020486}"/>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7" name="フローチャート: 判断 426">
          <a:extLst>
            <a:ext uri="{FF2B5EF4-FFF2-40B4-BE49-F238E27FC236}">
              <a16:creationId xmlns:a16="http://schemas.microsoft.com/office/drawing/2014/main" id="{45248FF8-7BBF-4DF8-A38E-D70685F5833B}"/>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8" name="フローチャート: 判断 427">
          <a:extLst>
            <a:ext uri="{FF2B5EF4-FFF2-40B4-BE49-F238E27FC236}">
              <a16:creationId xmlns:a16="http://schemas.microsoft.com/office/drawing/2014/main" id="{41F19B91-B16A-4906-BB73-302903EDE236}"/>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9" name="フローチャート: 判断 428">
          <a:extLst>
            <a:ext uri="{FF2B5EF4-FFF2-40B4-BE49-F238E27FC236}">
              <a16:creationId xmlns:a16="http://schemas.microsoft.com/office/drawing/2014/main" id="{2384B4A3-F427-4DF6-8336-24046F27818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30" name="フローチャート: 判断 429">
          <a:extLst>
            <a:ext uri="{FF2B5EF4-FFF2-40B4-BE49-F238E27FC236}">
              <a16:creationId xmlns:a16="http://schemas.microsoft.com/office/drawing/2014/main" id="{CEF9EC42-52E1-45A5-936A-58313D4FABC6}"/>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31" name="フローチャート: 判断 430">
          <a:extLst>
            <a:ext uri="{FF2B5EF4-FFF2-40B4-BE49-F238E27FC236}">
              <a16:creationId xmlns:a16="http://schemas.microsoft.com/office/drawing/2014/main" id="{0919D19C-1616-4704-B9A9-C2D67300B31C}"/>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13EB029-0374-442F-952B-11E663B65E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5E8432-44DE-4DF4-BA6E-8BDDBF38F2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0C1CBCE-8774-4917-B8FC-B6C7A5ABF9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B42A71F-AD49-40EF-9C68-ED7C3514D8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310490-354A-407E-9A15-648F44F7F7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437" name="楕円 436">
          <a:extLst>
            <a:ext uri="{FF2B5EF4-FFF2-40B4-BE49-F238E27FC236}">
              <a16:creationId xmlns:a16="http://schemas.microsoft.com/office/drawing/2014/main" id="{8DBD1FC1-0D35-4A55-BF4A-C48DF2805236}"/>
            </a:ext>
          </a:extLst>
        </xdr:cNvPr>
        <xdr:cNvSpPr/>
      </xdr:nvSpPr>
      <xdr:spPr>
        <a:xfrm>
          <a:off x="16268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74403</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4AE48968-8C8B-4B60-85DC-7CD0C4A10280}"/>
            </a:ext>
          </a:extLst>
        </xdr:cNvPr>
        <xdr:cNvSpPr txBox="1"/>
      </xdr:nvSpPr>
      <xdr:spPr>
        <a:xfrm>
          <a:off x="16357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164754</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68BB11BC-5AA9-4B0D-B3D5-40CA70183385}"/>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E5956828-B09D-45BF-A032-03927B76C93B}"/>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B06DD956-CDBB-4746-81D4-A4511CEFF9C5}"/>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86DEB1BC-5E53-4002-90F6-7776079E1BA1}"/>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C919A597-FFEA-416A-A868-3CE0496AF5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DC46DA4D-3DCC-4DC1-9990-8447CAFB13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F5700DF-3CE5-45A0-8ACB-9C92E515AC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A2CDBA27-BE5D-4E5C-B196-B74B62FEEA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C48F2E5D-350E-4690-B84A-C8D284B699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EED89AC5-45EE-412C-9334-0DCAAE7A6F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82E49FE-4992-41A4-8A04-98ECD68584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75CF3EC7-CF8D-4669-B620-9F12214D1F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6CE86D63-D9C0-4338-9420-310F6976B0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5DB09076-A2E5-41D3-A3F8-918D24C4AF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80855D1E-5ECE-4675-9F41-C1B803CA4AC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9D73350D-D4F8-4DC1-9ED6-6669FDB73B1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AE965F9-C3D1-4301-8884-8724B19DAE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55CDA73B-EF98-4D45-8AAE-F00AD9B1E27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7CC15962-16C3-48B5-AB0F-7243A97D03A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200FD36A-9F7B-4C18-9725-A35280A593F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EFA48508-1229-499A-B51B-52C7D0C17A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3C74A705-1FFE-45C6-8C10-EF9837174C2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86D6BD11-E0AA-45C9-8025-62C51404DD9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2" name="テキスト ボックス 461">
          <a:extLst>
            <a:ext uri="{FF2B5EF4-FFF2-40B4-BE49-F238E27FC236}">
              <a16:creationId xmlns:a16="http://schemas.microsoft.com/office/drawing/2014/main" id="{AB548225-0B1B-4A50-8BFB-211C63204F4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79F8F0FC-337C-467C-A05D-C5ADCC3322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a:extLst>
            <a:ext uri="{FF2B5EF4-FFF2-40B4-BE49-F238E27FC236}">
              <a16:creationId xmlns:a16="http://schemas.microsoft.com/office/drawing/2014/main" id="{C711A8D5-0DCB-480E-B9CC-BD2EB32075B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CFCD9190-0508-4F3E-B2DA-B01F6B953C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66" name="直線コネクタ 465">
          <a:extLst>
            <a:ext uri="{FF2B5EF4-FFF2-40B4-BE49-F238E27FC236}">
              <a16:creationId xmlns:a16="http://schemas.microsoft.com/office/drawing/2014/main" id="{5311F36F-465E-4EBE-ADF1-DB6480E61165}"/>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67" name="【一般廃棄物処理施設】&#10;一人当たり有形固定資産（償却資産）額最小値テキスト">
          <a:extLst>
            <a:ext uri="{FF2B5EF4-FFF2-40B4-BE49-F238E27FC236}">
              <a16:creationId xmlns:a16="http://schemas.microsoft.com/office/drawing/2014/main" id="{B92C8420-8C56-49BC-ACA1-9BC1E4369ACA}"/>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68" name="直線コネクタ 467">
          <a:extLst>
            <a:ext uri="{FF2B5EF4-FFF2-40B4-BE49-F238E27FC236}">
              <a16:creationId xmlns:a16="http://schemas.microsoft.com/office/drawing/2014/main" id="{BEFA1D0F-E06A-4527-9AC8-278953DC538D}"/>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3EEED8C4-99BF-43D8-8BF5-D07E0EBF8F69}"/>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0" name="直線コネクタ 469">
          <a:extLst>
            <a:ext uri="{FF2B5EF4-FFF2-40B4-BE49-F238E27FC236}">
              <a16:creationId xmlns:a16="http://schemas.microsoft.com/office/drawing/2014/main" id="{76F9F8E4-0D5F-4B13-8F9B-11AC7102405B}"/>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F32E3CC8-8C29-4048-83EC-0F2CCB1FBBF6}"/>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72" name="フローチャート: 判断 471">
          <a:extLst>
            <a:ext uri="{FF2B5EF4-FFF2-40B4-BE49-F238E27FC236}">
              <a16:creationId xmlns:a16="http://schemas.microsoft.com/office/drawing/2014/main" id="{992248F0-091F-423F-A070-BF0F397B2872}"/>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73" name="フローチャート: 判断 472">
          <a:extLst>
            <a:ext uri="{FF2B5EF4-FFF2-40B4-BE49-F238E27FC236}">
              <a16:creationId xmlns:a16="http://schemas.microsoft.com/office/drawing/2014/main" id="{5A7C6E4E-5BBE-4E52-A634-C6F7838ACBC5}"/>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74" name="フローチャート: 判断 473">
          <a:extLst>
            <a:ext uri="{FF2B5EF4-FFF2-40B4-BE49-F238E27FC236}">
              <a16:creationId xmlns:a16="http://schemas.microsoft.com/office/drawing/2014/main" id="{3A91F17B-D6BB-4A34-BB15-7343F0B9E862}"/>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75" name="フローチャート: 判断 474">
          <a:extLst>
            <a:ext uri="{FF2B5EF4-FFF2-40B4-BE49-F238E27FC236}">
              <a16:creationId xmlns:a16="http://schemas.microsoft.com/office/drawing/2014/main" id="{2C778AE4-C6B5-4E7A-A9C3-D882069D8F78}"/>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76" name="フローチャート: 判断 475">
          <a:extLst>
            <a:ext uri="{FF2B5EF4-FFF2-40B4-BE49-F238E27FC236}">
              <a16:creationId xmlns:a16="http://schemas.microsoft.com/office/drawing/2014/main" id="{61C4FC10-6953-4E1B-A902-9E07463CE549}"/>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79013CE7-B8D8-4680-9F14-51A6EAC037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17A2757-A75E-4B09-B606-AD81BA54F4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D82D2B54-3721-499A-8914-74D30F0A11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54D4B0A-E958-4496-81A4-79B4746774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DFC2E99-56F4-4B8E-B1F1-935D62A4AB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114036</xdr:rowOff>
    </xdr:from>
    <xdr:to>
      <xdr:col>116</xdr:col>
      <xdr:colOff>114300</xdr:colOff>
      <xdr:row>41</xdr:row>
      <xdr:rowOff>44186</xdr:rowOff>
    </xdr:to>
    <xdr:sp macro="" textlink="">
      <xdr:nvSpPr>
        <xdr:cNvPr id="482" name="楕円 481">
          <a:extLst>
            <a:ext uri="{FF2B5EF4-FFF2-40B4-BE49-F238E27FC236}">
              <a16:creationId xmlns:a16="http://schemas.microsoft.com/office/drawing/2014/main" id="{00C9EC49-4F68-4CAA-A64E-388B0531C5A6}"/>
            </a:ext>
          </a:extLst>
        </xdr:cNvPr>
        <xdr:cNvSpPr/>
      </xdr:nvSpPr>
      <xdr:spPr>
        <a:xfrm>
          <a:off x="22110700" y="69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92463</xdr:rowOff>
    </xdr:from>
    <xdr:ext cx="534377" cy="259045"/>
    <xdr:sp macro="" textlink="">
      <xdr:nvSpPr>
        <xdr:cNvPr id="483" name="【一般廃棄物処理施設】&#10;一人当たり有形固定資産（償却資産）額該当値テキスト">
          <a:extLst>
            <a:ext uri="{FF2B5EF4-FFF2-40B4-BE49-F238E27FC236}">
              <a16:creationId xmlns:a16="http://schemas.microsoft.com/office/drawing/2014/main" id="{CD14D377-3C29-4204-A9E4-F1077613338D}"/>
            </a:ext>
          </a:extLst>
        </xdr:cNvPr>
        <xdr:cNvSpPr txBox="1"/>
      </xdr:nvSpPr>
      <xdr:spPr>
        <a:xfrm>
          <a:off x="22199600" y="69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2995</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CBC54191-6104-414D-A983-F035BBC8F568}"/>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08188B38-E23B-47DE-A2B6-93F72C003583}"/>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2CDBE9C7-02CF-4A39-82EB-5AF68D5D7ED1}"/>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9A5EDD87-BC71-421A-8457-07E3D9D1EEC1}"/>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61E94290-9D0B-4AF1-B2FA-057C15D099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E727C029-1A75-4619-BDA5-D7B18F1771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B18E1798-E9B8-4552-9B95-F278DBCD09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938C7D12-7917-44A5-85F9-47CDA6CF39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B1B2FFF8-7A84-4C2A-8BF7-078D3C005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973C40C5-D699-466A-BED6-CCC7EF807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4702B7C6-48D8-4796-B6B4-0D670BD254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9D413F33-A25D-4C04-A6E0-54B8CB1B19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F536F16B-C8B1-4082-9809-55321F915C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7CF25DA9-C787-4A36-B14B-4C25360CD0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703AFD7-9374-4B0E-AE29-7CA822D986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3CFB60D8-B717-4A9F-A23F-F7C533F036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611FE61E-9A07-447E-97FF-669AA796F3E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9AF7C6AD-6873-4A39-9810-C55FF703EF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35D1750B-BFBC-4767-AA64-B23268F13C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73150F31-AAA5-4196-A004-175D7D73E59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3C7ADA20-003F-4F1D-89E7-B1806241F9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E66373DE-2F0C-44B1-BDA4-4DB6DDB874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3229947-41F7-4C59-ACD8-FA9947C842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B19F71-C281-478A-BB4C-AA8F10B8E5B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1F07750C-1D37-42AF-90D6-ABD00B7BFB1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2CFA8FA0-0729-4A9C-AE25-93DE5E38B2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753949A2-CEC2-4825-940C-54BF12DFCC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8056F839-DAA2-4F44-9886-7DC34FD764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12" name="直線コネクタ 511">
          <a:extLst>
            <a:ext uri="{FF2B5EF4-FFF2-40B4-BE49-F238E27FC236}">
              <a16:creationId xmlns:a16="http://schemas.microsoft.com/office/drawing/2014/main" id="{49120C77-2EAE-4B4C-B098-1C3C3AD58915}"/>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3" name="【保健センター・保健所】&#10;有形固定資産減価償却率最小値テキスト">
          <a:extLst>
            <a:ext uri="{FF2B5EF4-FFF2-40B4-BE49-F238E27FC236}">
              <a16:creationId xmlns:a16="http://schemas.microsoft.com/office/drawing/2014/main" id="{E568B836-983E-442B-82FC-860BA73FC15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4" name="直線コネクタ 513">
          <a:extLst>
            <a:ext uri="{FF2B5EF4-FFF2-40B4-BE49-F238E27FC236}">
              <a16:creationId xmlns:a16="http://schemas.microsoft.com/office/drawing/2014/main" id="{3BF07E6F-B0DE-4BF5-BF91-910282DFC45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id="{0D943798-80FB-4CBA-AC91-A767AA73BB29}"/>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16" name="直線コネクタ 515">
          <a:extLst>
            <a:ext uri="{FF2B5EF4-FFF2-40B4-BE49-F238E27FC236}">
              <a16:creationId xmlns:a16="http://schemas.microsoft.com/office/drawing/2014/main" id="{94313E73-1814-4866-8A82-0A689DDE4616}"/>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1A73F7DA-70A6-4B73-93D9-C85B009E855E}"/>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18" name="フローチャート: 判断 517">
          <a:extLst>
            <a:ext uri="{FF2B5EF4-FFF2-40B4-BE49-F238E27FC236}">
              <a16:creationId xmlns:a16="http://schemas.microsoft.com/office/drawing/2014/main" id="{71E433B9-DEAE-4541-9A0A-DC24CE49DEA8}"/>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19" name="フローチャート: 判断 518">
          <a:extLst>
            <a:ext uri="{FF2B5EF4-FFF2-40B4-BE49-F238E27FC236}">
              <a16:creationId xmlns:a16="http://schemas.microsoft.com/office/drawing/2014/main" id="{389FF04C-7165-41CF-B38C-8F904CEAAC06}"/>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20" name="フローチャート: 判断 519">
          <a:extLst>
            <a:ext uri="{FF2B5EF4-FFF2-40B4-BE49-F238E27FC236}">
              <a16:creationId xmlns:a16="http://schemas.microsoft.com/office/drawing/2014/main" id="{B72B6450-4EE2-47C0-AF73-8DFF7C3BC89D}"/>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21" name="フローチャート: 判断 520">
          <a:extLst>
            <a:ext uri="{FF2B5EF4-FFF2-40B4-BE49-F238E27FC236}">
              <a16:creationId xmlns:a16="http://schemas.microsoft.com/office/drawing/2014/main" id="{1A891F2D-97DD-4DAB-9F81-9DA773F2D025}"/>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22" name="フローチャート: 判断 521">
          <a:extLst>
            <a:ext uri="{FF2B5EF4-FFF2-40B4-BE49-F238E27FC236}">
              <a16:creationId xmlns:a16="http://schemas.microsoft.com/office/drawing/2014/main" id="{B034D8DC-444C-4044-ADF2-4143BB1FBD94}"/>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B552A04-EEA1-480E-AD6D-030A55FE3F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1388C99-8C70-4F32-8487-E1D8D71BB6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00E4036-CDEB-4D6E-9F40-65C48172F5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C23E304-BA10-4B02-B298-0935F47AEC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5691BB8-4B5D-4D5A-8D87-0D9D0A5276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133985</xdr:rowOff>
    </xdr:from>
    <xdr:to>
      <xdr:col>85</xdr:col>
      <xdr:colOff>177800</xdr:colOff>
      <xdr:row>63</xdr:row>
      <xdr:rowOff>64135</xdr:rowOff>
    </xdr:to>
    <xdr:sp macro="" textlink="">
      <xdr:nvSpPr>
        <xdr:cNvPr id="528" name="楕円 527">
          <a:extLst>
            <a:ext uri="{FF2B5EF4-FFF2-40B4-BE49-F238E27FC236}">
              <a16:creationId xmlns:a16="http://schemas.microsoft.com/office/drawing/2014/main" id="{16EAE71F-77CB-4D38-9EBB-26A949733596}"/>
            </a:ext>
          </a:extLst>
        </xdr:cNvPr>
        <xdr:cNvSpPr/>
      </xdr:nvSpPr>
      <xdr:spPr>
        <a:xfrm>
          <a:off x="16268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112412</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6A2FC58F-E5C2-4064-A858-428DBA494B47}"/>
            </a:ext>
          </a:extLst>
        </xdr:cNvPr>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A6CAC66A-1469-4ADC-B104-A3E460B5D7AF}"/>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E4CF4643-2426-4544-BCC2-3309A8BE51DB}"/>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100EC988-5D9A-4EB3-B9C5-8A36684B6D1E}"/>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D67666B9-491D-4729-8B94-54B035FDFF1A}"/>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A1768F3F-C211-424F-AB73-44824E247F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368C7E39-2EF2-4EB1-BC90-FD2A06430C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8D3C7599-D895-4D3A-9CB0-6F8411B772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EDBF840A-0C90-4F50-AA6F-DA0072693D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988F889-54FE-4841-842D-9BF9F5ED4C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E4C495C5-6893-4A1E-832F-D1ED47E0B0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F01B639D-250D-4B95-AAED-EC876F6E65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B13D501E-1F36-489C-B546-AFCB38E3B0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B7CB6B60-563F-41AA-A868-EB72F38C9F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EAEAB37D-B1F9-41CF-A68F-DFA052725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D0E13CAB-EAD8-4522-9AF8-ECF1AC0238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A6F0DBA2-BC65-49EC-B375-59C33475E82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57337768-0257-43F9-B317-AF4BC8F115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F8C70EBB-1651-4B99-A37C-0938497701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21ECCA8D-7F9F-48D8-985D-31E29D1707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060ABFCB-3F30-4111-9215-BD8F9E1DDF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B15FE209-837F-40A7-8E76-3E0EFD35F6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0EF9ADD8-B65E-4C48-95AB-85672903B3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D2BA02E8-13E1-4654-8B0B-2135D1260B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B4CAAECF-7078-43EF-9C3B-32A8ABCD6AB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763440A7-E543-4E91-9C73-F54AC7830E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6D6C85C7-832E-4E6B-83DF-0074BCB5C6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549FCDD4-D0FB-4035-A574-E4A8ED15E0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57" name="直線コネクタ 556">
          <a:extLst>
            <a:ext uri="{FF2B5EF4-FFF2-40B4-BE49-F238E27FC236}">
              <a16:creationId xmlns:a16="http://schemas.microsoft.com/office/drawing/2014/main" id="{447DDCB3-CDFF-4B2B-920D-375DF3CEB4E6}"/>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8A36C1F3-6A42-48E8-9BEC-7FA602CCFB7D}"/>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9" name="直線コネクタ 558">
          <a:extLst>
            <a:ext uri="{FF2B5EF4-FFF2-40B4-BE49-F238E27FC236}">
              <a16:creationId xmlns:a16="http://schemas.microsoft.com/office/drawing/2014/main" id="{925C31EE-0118-443E-AF0C-E01D46C4DE32}"/>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EC92FE00-22F8-4C6D-A833-319E7F99D67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61" name="直線コネクタ 560">
          <a:extLst>
            <a:ext uri="{FF2B5EF4-FFF2-40B4-BE49-F238E27FC236}">
              <a16:creationId xmlns:a16="http://schemas.microsoft.com/office/drawing/2014/main" id="{A6106C49-51A8-4FFF-8B1B-2CC85834679B}"/>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1155DFDE-3A99-4F91-A768-B417478ABAA9}"/>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63" name="フローチャート: 判断 562">
          <a:extLst>
            <a:ext uri="{FF2B5EF4-FFF2-40B4-BE49-F238E27FC236}">
              <a16:creationId xmlns:a16="http://schemas.microsoft.com/office/drawing/2014/main" id="{3B856E35-623C-4749-963A-FB5306059CAB}"/>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64" name="フローチャート: 判断 563">
          <a:extLst>
            <a:ext uri="{FF2B5EF4-FFF2-40B4-BE49-F238E27FC236}">
              <a16:creationId xmlns:a16="http://schemas.microsoft.com/office/drawing/2014/main" id="{E0115EA2-3C76-4258-AE61-1A73685DC388}"/>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65" name="フローチャート: 判断 564">
          <a:extLst>
            <a:ext uri="{FF2B5EF4-FFF2-40B4-BE49-F238E27FC236}">
              <a16:creationId xmlns:a16="http://schemas.microsoft.com/office/drawing/2014/main" id="{65C6CF3E-B5B8-4E42-AA3C-2D9EB5C80C49}"/>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66" name="フローチャート: 判断 565">
          <a:extLst>
            <a:ext uri="{FF2B5EF4-FFF2-40B4-BE49-F238E27FC236}">
              <a16:creationId xmlns:a16="http://schemas.microsoft.com/office/drawing/2014/main" id="{07892B97-FD6A-40D5-86F6-07F21EEF16D5}"/>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67" name="フローチャート: 判断 566">
          <a:extLst>
            <a:ext uri="{FF2B5EF4-FFF2-40B4-BE49-F238E27FC236}">
              <a16:creationId xmlns:a16="http://schemas.microsoft.com/office/drawing/2014/main" id="{61C0B6ED-5A9F-4456-AD17-EFC769DF191A}"/>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C402A88-D321-4E69-8539-0176D2FB41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D1A92FB5-A155-4657-9543-9D775C461E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A914CE75-4808-49F1-BDAF-D8EADC6457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E39F93C-541F-4BDA-A50B-E1D30C19C9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8110FC65-9B18-40A2-B7BA-74F5C1A802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73" name="楕円 572">
          <a:extLst>
            <a:ext uri="{FF2B5EF4-FFF2-40B4-BE49-F238E27FC236}">
              <a16:creationId xmlns:a16="http://schemas.microsoft.com/office/drawing/2014/main" id="{769466A7-0AF3-4C0A-9DE2-41584283188C}"/>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574" name="【保健センター・保健所】&#10;一人当たり面積該当値テキスト">
          <a:extLst>
            <a:ext uri="{FF2B5EF4-FFF2-40B4-BE49-F238E27FC236}">
              <a16:creationId xmlns:a16="http://schemas.microsoft.com/office/drawing/2014/main" id="{3717B065-FF99-45D2-96B2-FF6A572E0531}"/>
            </a:ext>
          </a:extLst>
        </xdr:cNvPr>
        <xdr:cNvSpPr txBox="1"/>
      </xdr:nvSpPr>
      <xdr:spPr>
        <a:xfrm>
          <a:off x="22199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575" name="n_1aveValue【保健センター・保健所】&#10;一人当たり面積">
          <a:extLst>
            <a:ext uri="{FF2B5EF4-FFF2-40B4-BE49-F238E27FC236}">
              <a16:creationId xmlns:a16="http://schemas.microsoft.com/office/drawing/2014/main" id="{B2523DE2-CD49-4E89-B904-2B014401D916}"/>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576" name="n_2aveValue【保健センター・保健所】&#10;一人当たり面積">
          <a:extLst>
            <a:ext uri="{FF2B5EF4-FFF2-40B4-BE49-F238E27FC236}">
              <a16:creationId xmlns:a16="http://schemas.microsoft.com/office/drawing/2014/main" id="{ED93DEF9-3050-4331-83D1-17A7FFEEC105}"/>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577" name="n_3aveValue【保健センター・保健所】&#10;一人当たり面積">
          <a:extLst>
            <a:ext uri="{FF2B5EF4-FFF2-40B4-BE49-F238E27FC236}">
              <a16:creationId xmlns:a16="http://schemas.microsoft.com/office/drawing/2014/main" id="{256DA756-7B2C-45EF-BFA3-DBDD1422B5AA}"/>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78" name="n_4aveValue【保健センター・保健所】&#10;一人当たり面積">
          <a:extLst>
            <a:ext uri="{FF2B5EF4-FFF2-40B4-BE49-F238E27FC236}">
              <a16:creationId xmlns:a16="http://schemas.microsoft.com/office/drawing/2014/main" id="{D2A0D533-92A6-4010-98C4-8AF665A58BB6}"/>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57277936-3807-438B-A1F1-6F96ADC7CC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605A7319-DF9F-4100-B322-BCEA2E2CBC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D8305757-121E-44BA-80EE-2CB21B44D8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D4FA059E-A114-49C3-96CA-9EC8F50A36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E94DEBBF-74DB-40E6-9AA1-81E24DEE11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888FCFE4-41D7-49C6-A9B2-8A67C59ED2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3968E1E4-3E02-42A9-AB97-33183F953A7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BF0E6826-5193-4D16-826E-C383812870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BC1453AD-925D-4E8D-AFE5-D73D82C826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747E3FB-374B-40B2-A258-8760348786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7F70B41C-02FA-414D-955D-9C28486922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A890A197-6A26-4D10-8313-F0E1F0EBE4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6D2F5F82-4F08-4FDE-B07F-6F32E23761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90ADA189-F551-419D-A7CD-E07F2D22DC0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72823EB4-D0F7-4791-A808-164ED8DB24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D09AA0EE-6E70-4163-9603-6E9BA65508B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C65DA5B3-2C57-4721-B7A5-5C94E39636C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01A66A26-D7CE-49D5-A6DB-21CECB7D63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D498BA2B-566F-4932-9A4A-4C261EDCA3C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F40DA108-6FBA-4F4D-8D04-5F98C24432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9" name="テキスト ボックス 598">
          <a:extLst>
            <a:ext uri="{FF2B5EF4-FFF2-40B4-BE49-F238E27FC236}">
              <a16:creationId xmlns:a16="http://schemas.microsoft.com/office/drawing/2014/main" id="{D521A7A5-0FA2-4D54-A53B-DB6474CBC15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BE2EBB92-8367-4DD3-BDBB-8204FAAE9C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a:extLst>
            <a:ext uri="{FF2B5EF4-FFF2-40B4-BE49-F238E27FC236}">
              <a16:creationId xmlns:a16="http://schemas.microsoft.com/office/drawing/2014/main" id="{1EC63458-2470-4DD6-AA0F-CD6C5926B2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02" name="直線コネクタ 601">
          <a:extLst>
            <a:ext uri="{FF2B5EF4-FFF2-40B4-BE49-F238E27FC236}">
              <a16:creationId xmlns:a16="http://schemas.microsoft.com/office/drawing/2014/main" id="{D1D9BCE7-51CC-44EA-82AB-1E3C0E57064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03" name="【消防施設】&#10;有形固定資産減価償却率最小値テキスト">
          <a:extLst>
            <a:ext uri="{FF2B5EF4-FFF2-40B4-BE49-F238E27FC236}">
              <a16:creationId xmlns:a16="http://schemas.microsoft.com/office/drawing/2014/main" id="{5F96B29E-9380-4055-B26F-B56B78BC5AD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04" name="直線コネクタ 603">
          <a:extLst>
            <a:ext uri="{FF2B5EF4-FFF2-40B4-BE49-F238E27FC236}">
              <a16:creationId xmlns:a16="http://schemas.microsoft.com/office/drawing/2014/main" id="{0F2466EB-7D3A-4F28-9919-CF56129D6D2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05" name="【消防施設】&#10;有形固定資産減価償却率最大値テキスト">
          <a:extLst>
            <a:ext uri="{FF2B5EF4-FFF2-40B4-BE49-F238E27FC236}">
              <a16:creationId xmlns:a16="http://schemas.microsoft.com/office/drawing/2014/main" id="{C25748C5-570F-448D-BC69-A69DD45AC58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6" name="直線コネクタ 605">
          <a:extLst>
            <a:ext uri="{FF2B5EF4-FFF2-40B4-BE49-F238E27FC236}">
              <a16:creationId xmlns:a16="http://schemas.microsoft.com/office/drawing/2014/main" id="{A80C7887-5044-4BD7-92FB-DD7528F8FE2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07" name="【消防施設】&#10;有形固定資産減価償却率平均値テキスト">
          <a:extLst>
            <a:ext uri="{FF2B5EF4-FFF2-40B4-BE49-F238E27FC236}">
              <a16:creationId xmlns:a16="http://schemas.microsoft.com/office/drawing/2014/main" id="{49D3135A-EDCF-42B2-B567-CFC590349857}"/>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08" name="フローチャート: 判断 607">
          <a:extLst>
            <a:ext uri="{FF2B5EF4-FFF2-40B4-BE49-F238E27FC236}">
              <a16:creationId xmlns:a16="http://schemas.microsoft.com/office/drawing/2014/main" id="{FFC6D55F-8885-421D-9129-386096DDA9C9}"/>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09" name="フローチャート: 判断 608">
          <a:extLst>
            <a:ext uri="{FF2B5EF4-FFF2-40B4-BE49-F238E27FC236}">
              <a16:creationId xmlns:a16="http://schemas.microsoft.com/office/drawing/2014/main" id="{0C3657A9-E58C-4948-B321-614C77B90B21}"/>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10" name="フローチャート: 判断 609">
          <a:extLst>
            <a:ext uri="{FF2B5EF4-FFF2-40B4-BE49-F238E27FC236}">
              <a16:creationId xmlns:a16="http://schemas.microsoft.com/office/drawing/2014/main" id="{DF14AA74-977F-495C-8CA4-9F28296C8047}"/>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11" name="フローチャート: 判断 610">
          <a:extLst>
            <a:ext uri="{FF2B5EF4-FFF2-40B4-BE49-F238E27FC236}">
              <a16:creationId xmlns:a16="http://schemas.microsoft.com/office/drawing/2014/main" id="{AAEF05C0-5730-403D-927D-94C42033D6E9}"/>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12" name="フローチャート: 判断 611">
          <a:extLst>
            <a:ext uri="{FF2B5EF4-FFF2-40B4-BE49-F238E27FC236}">
              <a16:creationId xmlns:a16="http://schemas.microsoft.com/office/drawing/2014/main" id="{4C854F15-E8B9-45A5-A79A-52F1563C33C8}"/>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05463A9-0126-4498-95BF-8629AD9503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CD06D81-21A6-4CCA-8A20-28DE5C0288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1289B51-2751-4CF5-BB45-6B4E3A1F82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74F68A4-8758-43DF-8F36-444AC37E10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566EB9F-D48E-4551-915B-8E7678D08C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160020</xdr:rowOff>
    </xdr:from>
    <xdr:to>
      <xdr:col>85</xdr:col>
      <xdr:colOff>177800</xdr:colOff>
      <xdr:row>83</xdr:row>
      <xdr:rowOff>90170</xdr:rowOff>
    </xdr:to>
    <xdr:sp macro="" textlink="">
      <xdr:nvSpPr>
        <xdr:cNvPr id="618" name="楕円 617">
          <a:extLst>
            <a:ext uri="{FF2B5EF4-FFF2-40B4-BE49-F238E27FC236}">
              <a16:creationId xmlns:a16="http://schemas.microsoft.com/office/drawing/2014/main" id="{8B0C9B52-2910-4A16-88FA-DBFB3CABF15F}"/>
            </a:ext>
          </a:extLst>
        </xdr:cNvPr>
        <xdr:cNvSpPr/>
      </xdr:nvSpPr>
      <xdr:spPr>
        <a:xfrm>
          <a:off x="162687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138447</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B844CAFC-1AA4-4DFA-8587-32905EE93E19}"/>
            </a:ext>
          </a:extLst>
        </xdr:cNvPr>
        <xdr:cNvSpPr txBox="1"/>
      </xdr:nvSpPr>
      <xdr:spPr>
        <a:xfrm>
          <a:off x="16357600"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111777</xdr:rowOff>
    </xdr:from>
    <xdr:ext cx="405111" cy="259045"/>
    <xdr:sp macro="" textlink="">
      <xdr:nvSpPr>
        <xdr:cNvPr id="620" name="n_1aveValue【消防施設】&#10;有形固定資産減価償却率">
          <a:extLst>
            <a:ext uri="{FF2B5EF4-FFF2-40B4-BE49-F238E27FC236}">
              <a16:creationId xmlns:a16="http://schemas.microsoft.com/office/drawing/2014/main" id="{AD782675-5D6A-423C-B26F-BC96BFBB1947}"/>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21" name="n_2aveValue【消防施設】&#10;有形固定資産減価償却率">
          <a:extLst>
            <a:ext uri="{FF2B5EF4-FFF2-40B4-BE49-F238E27FC236}">
              <a16:creationId xmlns:a16="http://schemas.microsoft.com/office/drawing/2014/main" id="{8D4020E4-4F84-41AD-ACBA-1A00A2224F58}"/>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22" name="n_3aveValue【消防施設】&#10;有形固定資産減価償却率">
          <a:extLst>
            <a:ext uri="{FF2B5EF4-FFF2-40B4-BE49-F238E27FC236}">
              <a16:creationId xmlns:a16="http://schemas.microsoft.com/office/drawing/2014/main" id="{6A5CA054-7CF3-4150-9417-696ECBDD17A6}"/>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23" name="n_4aveValue【消防施設】&#10;有形固定資産減価償却率">
          <a:extLst>
            <a:ext uri="{FF2B5EF4-FFF2-40B4-BE49-F238E27FC236}">
              <a16:creationId xmlns:a16="http://schemas.microsoft.com/office/drawing/2014/main" id="{82731E68-EA7D-4ACE-BFE9-7626A48B9121}"/>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F5A3DB73-8C19-45B1-8479-D0DEE2AB33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29582668-EFAD-4D04-A10B-0AEB06198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E9614475-2E26-4FA9-AC75-122A457EAA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FC0C3A75-FF08-43D8-84B0-EC4F718325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E3FC6F29-3941-4ED7-B6AF-BCB2AE3C76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9CA7ACDE-8FAA-41B8-9C9A-2CE6275564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BA7CAE66-1013-4041-8D99-D94774DB29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9F0431D7-700F-42BC-A2B4-68B3CA8ABF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952834C6-B340-4E17-A105-0B53467F9B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90C67DCD-AFF7-4647-88AE-96B21DD757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a:extLst>
            <a:ext uri="{FF2B5EF4-FFF2-40B4-BE49-F238E27FC236}">
              <a16:creationId xmlns:a16="http://schemas.microsoft.com/office/drawing/2014/main" id="{5057AEEB-1B3D-4D88-B5DE-0721936A3E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0D28A03-577A-4C2F-B4CE-6DA6CE3257F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a:extLst>
            <a:ext uri="{FF2B5EF4-FFF2-40B4-BE49-F238E27FC236}">
              <a16:creationId xmlns:a16="http://schemas.microsoft.com/office/drawing/2014/main" id="{3C568CBA-E511-4C77-935F-919B041234E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a:extLst>
            <a:ext uri="{FF2B5EF4-FFF2-40B4-BE49-F238E27FC236}">
              <a16:creationId xmlns:a16="http://schemas.microsoft.com/office/drawing/2014/main" id="{2067AAC2-860C-4F5A-8178-D1C3FC709B5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a:extLst>
            <a:ext uri="{FF2B5EF4-FFF2-40B4-BE49-F238E27FC236}">
              <a16:creationId xmlns:a16="http://schemas.microsoft.com/office/drawing/2014/main" id="{CC5A0500-4387-4413-95E6-2DCC5483F0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a:extLst>
            <a:ext uri="{FF2B5EF4-FFF2-40B4-BE49-F238E27FC236}">
              <a16:creationId xmlns:a16="http://schemas.microsoft.com/office/drawing/2014/main" id="{3DD65AC5-32DE-4A79-9813-C1EE3B408FA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a:extLst>
            <a:ext uri="{FF2B5EF4-FFF2-40B4-BE49-F238E27FC236}">
              <a16:creationId xmlns:a16="http://schemas.microsoft.com/office/drawing/2014/main" id="{38F05F22-BEE2-4DB4-ADEC-8518084BEF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a:extLst>
            <a:ext uri="{FF2B5EF4-FFF2-40B4-BE49-F238E27FC236}">
              <a16:creationId xmlns:a16="http://schemas.microsoft.com/office/drawing/2014/main" id="{9D811BA2-B5AA-41E2-841C-9A49D7AAB5F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a:extLst>
            <a:ext uri="{FF2B5EF4-FFF2-40B4-BE49-F238E27FC236}">
              <a16:creationId xmlns:a16="http://schemas.microsoft.com/office/drawing/2014/main" id="{1BB47770-3076-4688-8C2C-8AFB684B717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a:extLst>
            <a:ext uri="{FF2B5EF4-FFF2-40B4-BE49-F238E27FC236}">
              <a16:creationId xmlns:a16="http://schemas.microsoft.com/office/drawing/2014/main" id="{3E5EA6BA-EA12-4604-BB57-131C0B4D3C0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B86D846C-46A8-43F4-879F-9CA21E9B7B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6CE70267-F9CD-47BD-BAD6-A11FC6D0D2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id="{46EB15A0-966C-4C0C-8FC5-61276E44E0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647" name="直線コネクタ 646">
          <a:extLst>
            <a:ext uri="{FF2B5EF4-FFF2-40B4-BE49-F238E27FC236}">
              <a16:creationId xmlns:a16="http://schemas.microsoft.com/office/drawing/2014/main" id="{B9E36E10-F0A7-4357-B5F3-A5F51E62C9DD}"/>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48" name="【消防施設】&#10;一人当たり面積最小値テキスト">
          <a:extLst>
            <a:ext uri="{FF2B5EF4-FFF2-40B4-BE49-F238E27FC236}">
              <a16:creationId xmlns:a16="http://schemas.microsoft.com/office/drawing/2014/main" id="{6266CECF-37E1-486E-8B19-042C45B37A9F}"/>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49" name="直線コネクタ 648">
          <a:extLst>
            <a:ext uri="{FF2B5EF4-FFF2-40B4-BE49-F238E27FC236}">
              <a16:creationId xmlns:a16="http://schemas.microsoft.com/office/drawing/2014/main" id="{071CBB3C-16C4-4024-A57C-1BF2A35775F1}"/>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650" name="【消防施設】&#10;一人当たり面積最大値テキスト">
          <a:extLst>
            <a:ext uri="{FF2B5EF4-FFF2-40B4-BE49-F238E27FC236}">
              <a16:creationId xmlns:a16="http://schemas.microsoft.com/office/drawing/2014/main" id="{2A50745A-2C8F-4217-9AD3-215C488EA341}"/>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651" name="直線コネクタ 650">
          <a:extLst>
            <a:ext uri="{FF2B5EF4-FFF2-40B4-BE49-F238E27FC236}">
              <a16:creationId xmlns:a16="http://schemas.microsoft.com/office/drawing/2014/main" id="{698DBE29-7979-4D82-B94E-DA8E9EB2ED5C}"/>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652" name="【消防施設】&#10;一人当たり面積平均値テキスト">
          <a:extLst>
            <a:ext uri="{FF2B5EF4-FFF2-40B4-BE49-F238E27FC236}">
              <a16:creationId xmlns:a16="http://schemas.microsoft.com/office/drawing/2014/main" id="{CA3CB30F-635E-44CF-ABD6-24B70EADAEBB}"/>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53" name="フローチャート: 判断 652">
          <a:extLst>
            <a:ext uri="{FF2B5EF4-FFF2-40B4-BE49-F238E27FC236}">
              <a16:creationId xmlns:a16="http://schemas.microsoft.com/office/drawing/2014/main" id="{BC16BFCE-20E9-44EF-82C9-B5DD72A4E14E}"/>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54" name="フローチャート: 判断 653">
          <a:extLst>
            <a:ext uri="{FF2B5EF4-FFF2-40B4-BE49-F238E27FC236}">
              <a16:creationId xmlns:a16="http://schemas.microsoft.com/office/drawing/2014/main" id="{77390543-B78A-421E-ACC7-00D8A41228C4}"/>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655" name="フローチャート: 判断 654">
          <a:extLst>
            <a:ext uri="{FF2B5EF4-FFF2-40B4-BE49-F238E27FC236}">
              <a16:creationId xmlns:a16="http://schemas.microsoft.com/office/drawing/2014/main" id="{5189DA78-DC15-472E-A0C5-9DB07F8B0A77}"/>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56" name="フローチャート: 判断 655">
          <a:extLst>
            <a:ext uri="{FF2B5EF4-FFF2-40B4-BE49-F238E27FC236}">
              <a16:creationId xmlns:a16="http://schemas.microsoft.com/office/drawing/2014/main" id="{719D49C8-A247-4802-9A50-0EA6F43A5956}"/>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657" name="フローチャート: 判断 656">
          <a:extLst>
            <a:ext uri="{FF2B5EF4-FFF2-40B4-BE49-F238E27FC236}">
              <a16:creationId xmlns:a16="http://schemas.microsoft.com/office/drawing/2014/main" id="{8EBA4600-54F2-4C2B-BF9D-56329A75696D}"/>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B87537E-A611-4815-BD3F-4B6DE8DC15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9C14CAB-1F38-48CB-B9F7-87434FD547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9019C7D-7F74-4BB6-B04A-EE41E71E61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07B6BE5-FC1D-4A4A-A0DF-BC43B659EF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8003DB3-45AB-4E1D-B064-95774B2C9E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663" name="楕円 662">
          <a:extLst>
            <a:ext uri="{FF2B5EF4-FFF2-40B4-BE49-F238E27FC236}">
              <a16:creationId xmlns:a16="http://schemas.microsoft.com/office/drawing/2014/main" id="{3573EA4F-63F9-4EC1-A424-64AEC030D63F}"/>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58183</xdr:rowOff>
    </xdr:from>
    <xdr:ext cx="469744" cy="259045"/>
    <xdr:sp macro="" textlink="">
      <xdr:nvSpPr>
        <xdr:cNvPr id="664" name="【消防施設】&#10;一人当たり面積該当値テキスト">
          <a:extLst>
            <a:ext uri="{FF2B5EF4-FFF2-40B4-BE49-F238E27FC236}">
              <a16:creationId xmlns:a16="http://schemas.microsoft.com/office/drawing/2014/main" id="{38E31949-7955-4892-9000-04D7DF78F6ED}"/>
            </a:ext>
          </a:extLst>
        </xdr:cNvPr>
        <xdr:cNvSpPr txBox="1"/>
      </xdr:nvSpPr>
      <xdr:spPr>
        <a:xfrm>
          <a:off x="22199600"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59707</xdr:rowOff>
    </xdr:from>
    <xdr:ext cx="469744" cy="259045"/>
    <xdr:sp macro="" textlink="">
      <xdr:nvSpPr>
        <xdr:cNvPr id="665" name="n_1aveValue【消防施設】&#10;一人当たり面積">
          <a:extLst>
            <a:ext uri="{FF2B5EF4-FFF2-40B4-BE49-F238E27FC236}">
              <a16:creationId xmlns:a16="http://schemas.microsoft.com/office/drawing/2014/main" id="{26B8E585-3841-4C90-9000-8A7421C37E15}"/>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666" name="n_2aveValue【消防施設】&#10;一人当たり面積">
          <a:extLst>
            <a:ext uri="{FF2B5EF4-FFF2-40B4-BE49-F238E27FC236}">
              <a16:creationId xmlns:a16="http://schemas.microsoft.com/office/drawing/2014/main" id="{B18678A5-8B85-4306-913A-9D54528A79FD}"/>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667" name="n_3aveValue【消防施設】&#10;一人当たり面積">
          <a:extLst>
            <a:ext uri="{FF2B5EF4-FFF2-40B4-BE49-F238E27FC236}">
              <a16:creationId xmlns:a16="http://schemas.microsoft.com/office/drawing/2014/main" id="{7190F5D7-0F90-4DD0-A11A-29E7C8E06317}"/>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668" name="n_4aveValue【消防施設】&#10;一人当たり面積">
          <a:extLst>
            <a:ext uri="{FF2B5EF4-FFF2-40B4-BE49-F238E27FC236}">
              <a16:creationId xmlns:a16="http://schemas.microsoft.com/office/drawing/2014/main" id="{80C20D72-6473-4E36-B5E1-D2CC994206B3}"/>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2CEBDABF-DAB1-4EC1-86C2-D33C6705E5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7AE01FAC-E3F7-4527-A6B6-0B9E9E74FC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DD88B3DD-D709-475D-8F03-A48E197572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A97A18E9-A8FF-4F8A-BE84-899793DC10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1DF5A2F6-6ECD-4F1D-BB48-7596D7671A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C71326B0-1532-47B0-A4C9-CC94F5417E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624219E4-B79B-434D-92CD-25B7CCF25C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455BBE9D-B120-4A22-B848-D364A237C6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FE1295E9-E98C-4935-851B-0084CC953B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89335876-B05B-4695-ACE4-81653A99B1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E3D20FF0-5606-4AFF-B1AD-03595C4B4E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a:extLst>
            <a:ext uri="{FF2B5EF4-FFF2-40B4-BE49-F238E27FC236}">
              <a16:creationId xmlns:a16="http://schemas.microsoft.com/office/drawing/2014/main" id="{3AAF01F5-D679-4B92-A6E6-7B9C700A6E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A8A35B9C-8E2F-446C-B67E-E47A117F11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a:extLst>
            <a:ext uri="{FF2B5EF4-FFF2-40B4-BE49-F238E27FC236}">
              <a16:creationId xmlns:a16="http://schemas.microsoft.com/office/drawing/2014/main" id="{216A98E3-13E3-47E1-B3F0-09B3A2F5F7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a:extLst>
            <a:ext uri="{FF2B5EF4-FFF2-40B4-BE49-F238E27FC236}">
              <a16:creationId xmlns:a16="http://schemas.microsoft.com/office/drawing/2014/main" id="{9ABC9421-B56F-4E49-9849-FE4E70D4BB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a:extLst>
            <a:ext uri="{FF2B5EF4-FFF2-40B4-BE49-F238E27FC236}">
              <a16:creationId xmlns:a16="http://schemas.microsoft.com/office/drawing/2014/main" id="{ABDDE259-28C2-4F10-8F1F-AB31A6AB48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a:extLst>
            <a:ext uri="{FF2B5EF4-FFF2-40B4-BE49-F238E27FC236}">
              <a16:creationId xmlns:a16="http://schemas.microsoft.com/office/drawing/2014/main" id="{A80FB881-E319-4E03-9AE7-3CAEA32E934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a:extLst>
            <a:ext uri="{FF2B5EF4-FFF2-40B4-BE49-F238E27FC236}">
              <a16:creationId xmlns:a16="http://schemas.microsoft.com/office/drawing/2014/main" id="{4F49C295-25AF-4C36-B8B7-3169877D60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a:extLst>
            <a:ext uri="{FF2B5EF4-FFF2-40B4-BE49-F238E27FC236}">
              <a16:creationId xmlns:a16="http://schemas.microsoft.com/office/drawing/2014/main" id="{8BAE7918-6467-437E-AEB6-91EA9E8F5E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a:extLst>
            <a:ext uri="{FF2B5EF4-FFF2-40B4-BE49-F238E27FC236}">
              <a16:creationId xmlns:a16="http://schemas.microsoft.com/office/drawing/2014/main" id="{ABEE05B2-0188-4721-B9FB-E7EC8FBA3C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a:extLst>
            <a:ext uri="{FF2B5EF4-FFF2-40B4-BE49-F238E27FC236}">
              <a16:creationId xmlns:a16="http://schemas.microsoft.com/office/drawing/2014/main" id="{469896A8-9D06-4F7D-A193-E91C6ECA27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a:extLst>
            <a:ext uri="{FF2B5EF4-FFF2-40B4-BE49-F238E27FC236}">
              <a16:creationId xmlns:a16="http://schemas.microsoft.com/office/drawing/2014/main" id="{87D07448-B136-425A-A1A8-77E69F3D8F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1" name="テキスト ボックス 690">
          <a:extLst>
            <a:ext uri="{FF2B5EF4-FFF2-40B4-BE49-F238E27FC236}">
              <a16:creationId xmlns:a16="http://schemas.microsoft.com/office/drawing/2014/main" id="{BB8A1D6E-DF2A-419D-9CEE-487BB1E9EB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DC49C7F8-21C7-43C0-952F-46D795B241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a:extLst>
            <a:ext uri="{FF2B5EF4-FFF2-40B4-BE49-F238E27FC236}">
              <a16:creationId xmlns:a16="http://schemas.microsoft.com/office/drawing/2014/main" id="{6F2AF79E-BE96-48D4-8B25-AC6EAE7B0A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694" name="直線コネクタ 693">
          <a:extLst>
            <a:ext uri="{FF2B5EF4-FFF2-40B4-BE49-F238E27FC236}">
              <a16:creationId xmlns:a16="http://schemas.microsoft.com/office/drawing/2014/main" id="{8F76A3D0-513D-4C08-B477-2F2E6FA3D539}"/>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5" name="【庁舎】&#10;有形固定資産減価償却率最小値テキスト">
          <a:extLst>
            <a:ext uri="{FF2B5EF4-FFF2-40B4-BE49-F238E27FC236}">
              <a16:creationId xmlns:a16="http://schemas.microsoft.com/office/drawing/2014/main" id="{B033752E-1EBB-4787-916C-0F31F5D3730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6" name="直線コネクタ 695">
          <a:extLst>
            <a:ext uri="{FF2B5EF4-FFF2-40B4-BE49-F238E27FC236}">
              <a16:creationId xmlns:a16="http://schemas.microsoft.com/office/drawing/2014/main" id="{D46948CF-CC4C-469D-96B1-692A13EAFAE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97" name="【庁舎】&#10;有形固定資産減価償却率最大値テキスト">
          <a:extLst>
            <a:ext uri="{FF2B5EF4-FFF2-40B4-BE49-F238E27FC236}">
              <a16:creationId xmlns:a16="http://schemas.microsoft.com/office/drawing/2014/main" id="{48C59941-D0A3-4BB1-9945-D8EEE7ED1AD7}"/>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98" name="直線コネクタ 697">
          <a:extLst>
            <a:ext uri="{FF2B5EF4-FFF2-40B4-BE49-F238E27FC236}">
              <a16:creationId xmlns:a16="http://schemas.microsoft.com/office/drawing/2014/main" id="{424D0B4C-8620-4236-8CD7-D1BC0721773D}"/>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699" name="【庁舎】&#10;有形固定資産減価償却率平均値テキスト">
          <a:extLst>
            <a:ext uri="{FF2B5EF4-FFF2-40B4-BE49-F238E27FC236}">
              <a16:creationId xmlns:a16="http://schemas.microsoft.com/office/drawing/2014/main" id="{10EA518F-B7F3-451C-9E60-C540C958DCF6}"/>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00" name="フローチャート: 判断 699">
          <a:extLst>
            <a:ext uri="{FF2B5EF4-FFF2-40B4-BE49-F238E27FC236}">
              <a16:creationId xmlns:a16="http://schemas.microsoft.com/office/drawing/2014/main" id="{BD8292C4-5BB6-429D-9CF6-A6AB8462F96C}"/>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01" name="フローチャート: 判断 700">
          <a:extLst>
            <a:ext uri="{FF2B5EF4-FFF2-40B4-BE49-F238E27FC236}">
              <a16:creationId xmlns:a16="http://schemas.microsoft.com/office/drawing/2014/main" id="{08D9FF07-3173-413F-84D7-5B5D8A76B39E}"/>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02" name="フローチャート: 判断 701">
          <a:extLst>
            <a:ext uri="{FF2B5EF4-FFF2-40B4-BE49-F238E27FC236}">
              <a16:creationId xmlns:a16="http://schemas.microsoft.com/office/drawing/2014/main" id="{58F39181-9979-4D63-9E16-53779B3BDB77}"/>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03" name="フローチャート: 判断 702">
          <a:extLst>
            <a:ext uri="{FF2B5EF4-FFF2-40B4-BE49-F238E27FC236}">
              <a16:creationId xmlns:a16="http://schemas.microsoft.com/office/drawing/2014/main" id="{F0504CAD-146C-47F3-BF5F-B712CA4AEC0C}"/>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04" name="フローチャート: 判断 703">
          <a:extLst>
            <a:ext uri="{FF2B5EF4-FFF2-40B4-BE49-F238E27FC236}">
              <a16:creationId xmlns:a16="http://schemas.microsoft.com/office/drawing/2014/main" id="{B654C4E3-90B7-4C14-A5AA-51C72B9AE571}"/>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78B65BC-BF6D-4CD6-B86A-1F68181B32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DD8C817-846A-4448-AD03-F7CDAE8569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BFEEE648-7FB0-4708-8EEA-5AD2C306DC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5ACF2EA-0725-4B17-8BFF-E7482B016A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41205D1-E308-46B0-8EBE-A4B1DE1EE3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10" name="楕円 709">
          <a:extLst>
            <a:ext uri="{FF2B5EF4-FFF2-40B4-BE49-F238E27FC236}">
              <a16:creationId xmlns:a16="http://schemas.microsoft.com/office/drawing/2014/main" id="{ABE2729D-00B7-4763-A1FB-07B487EDFAE7}"/>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11" name="【庁舎】&#10;有形固定資産減価償却率該当値テキスト">
          <a:extLst>
            <a:ext uri="{FF2B5EF4-FFF2-40B4-BE49-F238E27FC236}">
              <a16:creationId xmlns:a16="http://schemas.microsoft.com/office/drawing/2014/main" id="{6FE97ED7-51B9-4E0B-BC4B-33435D2E0935}"/>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712" name="n_1aveValue【庁舎】&#10;有形固定資産減価償却率">
          <a:extLst>
            <a:ext uri="{FF2B5EF4-FFF2-40B4-BE49-F238E27FC236}">
              <a16:creationId xmlns:a16="http://schemas.microsoft.com/office/drawing/2014/main" id="{DE451153-AA85-470E-8FD7-3A51CB621FA6}"/>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13" name="n_2aveValue【庁舎】&#10;有形固定資産減価償却率">
          <a:extLst>
            <a:ext uri="{FF2B5EF4-FFF2-40B4-BE49-F238E27FC236}">
              <a16:creationId xmlns:a16="http://schemas.microsoft.com/office/drawing/2014/main" id="{E214348A-1268-46E5-82EB-306B4A9D71A8}"/>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14" name="n_3aveValue【庁舎】&#10;有形固定資産減価償却率">
          <a:extLst>
            <a:ext uri="{FF2B5EF4-FFF2-40B4-BE49-F238E27FC236}">
              <a16:creationId xmlns:a16="http://schemas.microsoft.com/office/drawing/2014/main" id="{63753B9C-81F9-4D52-A0F1-6B7C0031D3C8}"/>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15" name="n_4aveValue【庁舎】&#10;有形固定資産減価償却率">
          <a:extLst>
            <a:ext uri="{FF2B5EF4-FFF2-40B4-BE49-F238E27FC236}">
              <a16:creationId xmlns:a16="http://schemas.microsoft.com/office/drawing/2014/main" id="{01700A08-DD66-4CF3-88B9-C4E96C52C23B}"/>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BF17C1A3-131C-41DC-AF54-34A86E6671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ED3A26D9-320B-48D5-A67B-4EC6490BD0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5CB6040D-C9DE-40CF-8D45-BAD429DD46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BF007163-EBF3-433B-9568-3097C6BA78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8050C4E-B3C8-422A-9241-B15B1BCB37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0AF9C402-869B-4F54-A390-F753819B2E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A47FBC1A-A6C6-415A-8153-7FFD22ACFC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C146523B-1C10-4455-90FF-339BE4F6A0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45758C6E-83D5-4020-BD89-048C578910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4CBC7282-DAA1-40D0-B7E7-E6836FFA44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26" name="直線コネクタ 725">
          <a:extLst>
            <a:ext uri="{FF2B5EF4-FFF2-40B4-BE49-F238E27FC236}">
              <a16:creationId xmlns:a16="http://schemas.microsoft.com/office/drawing/2014/main" id="{3EC8F929-AC6D-4482-9823-09FE3209A9E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27" name="テキスト ボックス 726">
          <a:extLst>
            <a:ext uri="{FF2B5EF4-FFF2-40B4-BE49-F238E27FC236}">
              <a16:creationId xmlns:a16="http://schemas.microsoft.com/office/drawing/2014/main" id="{39B289BC-5154-4F80-9AD7-52722487539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28" name="直線コネクタ 727">
          <a:extLst>
            <a:ext uri="{FF2B5EF4-FFF2-40B4-BE49-F238E27FC236}">
              <a16:creationId xmlns:a16="http://schemas.microsoft.com/office/drawing/2014/main" id="{6D62D536-1841-4161-8B4C-B8E24971E08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29" name="テキスト ボックス 728">
          <a:extLst>
            <a:ext uri="{FF2B5EF4-FFF2-40B4-BE49-F238E27FC236}">
              <a16:creationId xmlns:a16="http://schemas.microsoft.com/office/drawing/2014/main" id="{E3A1B5F7-60FB-423B-B92D-57AA237CDA8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30" name="直線コネクタ 729">
          <a:extLst>
            <a:ext uri="{FF2B5EF4-FFF2-40B4-BE49-F238E27FC236}">
              <a16:creationId xmlns:a16="http://schemas.microsoft.com/office/drawing/2014/main" id="{432F1739-581B-46DE-B719-ED86FAB6576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31" name="テキスト ボックス 730">
          <a:extLst>
            <a:ext uri="{FF2B5EF4-FFF2-40B4-BE49-F238E27FC236}">
              <a16:creationId xmlns:a16="http://schemas.microsoft.com/office/drawing/2014/main" id="{1B864C46-5719-4DA2-8526-AF0221E19F19}"/>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a:extLst>
            <a:ext uri="{FF2B5EF4-FFF2-40B4-BE49-F238E27FC236}">
              <a16:creationId xmlns:a16="http://schemas.microsoft.com/office/drawing/2014/main" id="{DD5D9ECB-0F32-4729-B5BD-F472CE4C68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a:extLst>
            <a:ext uri="{FF2B5EF4-FFF2-40B4-BE49-F238E27FC236}">
              <a16:creationId xmlns:a16="http://schemas.microsoft.com/office/drawing/2014/main" id="{B6BEA5D5-5F45-401D-A66E-E584009902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34" name="直線コネクタ 733">
          <a:extLst>
            <a:ext uri="{FF2B5EF4-FFF2-40B4-BE49-F238E27FC236}">
              <a16:creationId xmlns:a16="http://schemas.microsoft.com/office/drawing/2014/main" id="{ED67EDA1-CAAB-4675-A818-8B02EAD1275B}"/>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35" name="テキスト ボックス 734">
          <a:extLst>
            <a:ext uri="{FF2B5EF4-FFF2-40B4-BE49-F238E27FC236}">
              <a16:creationId xmlns:a16="http://schemas.microsoft.com/office/drawing/2014/main" id="{148E982B-D346-4161-B087-0B4F466DAD3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6" name="直線コネクタ 735">
          <a:extLst>
            <a:ext uri="{FF2B5EF4-FFF2-40B4-BE49-F238E27FC236}">
              <a16:creationId xmlns:a16="http://schemas.microsoft.com/office/drawing/2014/main" id="{1B427ED7-D661-4A75-92EC-C613CF94D39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7" name="テキスト ボックス 736">
          <a:extLst>
            <a:ext uri="{FF2B5EF4-FFF2-40B4-BE49-F238E27FC236}">
              <a16:creationId xmlns:a16="http://schemas.microsoft.com/office/drawing/2014/main" id="{CCD578AA-85B3-4B66-8D1B-D3306D865A7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38" name="直線コネクタ 737">
          <a:extLst>
            <a:ext uri="{FF2B5EF4-FFF2-40B4-BE49-F238E27FC236}">
              <a16:creationId xmlns:a16="http://schemas.microsoft.com/office/drawing/2014/main" id="{0D5ACC66-7D5A-4391-A766-0BF696F131E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39" name="テキスト ボックス 738">
          <a:extLst>
            <a:ext uri="{FF2B5EF4-FFF2-40B4-BE49-F238E27FC236}">
              <a16:creationId xmlns:a16="http://schemas.microsoft.com/office/drawing/2014/main" id="{EB045F24-860D-45E8-89D7-B7E27FE5D3E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a:extLst>
            <a:ext uri="{FF2B5EF4-FFF2-40B4-BE49-F238E27FC236}">
              <a16:creationId xmlns:a16="http://schemas.microsoft.com/office/drawing/2014/main" id="{081F7F28-0A94-4C26-951D-DB44134162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876BAA2E-5982-4742-A2BA-647A0092A0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a:extLst>
            <a:ext uri="{FF2B5EF4-FFF2-40B4-BE49-F238E27FC236}">
              <a16:creationId xmlns:a16="http://schemas.microsoft.com/office/drawing/2014/main" id="{58EAC5CC-8596-4FF3-9E61-1EA5A68C98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743" name="直線コネクタ 742">
          <a:extLst>
            <a:ext uri="{FF2B5EF4-FFF2-40B4-BE49-F238E27FC236}">
              <a16:creationId xmlns:a16="http://schemas.microsoft.com/office/drawing/2014/main" id="{6125AB7B-3AC4-4C14-A0C2-E77322D94445}"/>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44" name="【庁舎】&#10;一人当たり面積最小値テキスト">
          <a:extLst>
            <a:ext uri="{FF2B5EF4-FFF2-40B4-BE49-F238E27FC236}">
              <a16:creationId xmlns:a16="http://schemas.microsoft.com/office/drawing/2014/main" id="{1EF9343F-8F82-4086-8BBF-6B1A10CD2D52}"/>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45" name="直線コネクタ 744">
          <a:extLst>
            <a:ext uri="{FF2B5EF4-FFF2-40B4-BE49-F238E27FC236}">
              <a16:creationId xmlns:a16="http://schemas.microsoft.com/office/drawing/2014/main" id="{5E9F6994-59A4-4810-B27F-C0050CF38236}"/>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746" name="【庁舎】&#10;一人当たり面積最大値テキスト">
          <a:extLst>
            <a:ext uri="{FF2B5EF4-FFF2-40B4-BE49-F238E27FC236}">
              <a16:creationId xmlns:a16="http://schemas.microsoft.com/office/drawing/2014/main" id="{327197AC-DE7C-48F7-A886-140B13529821}"/>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747" name="直線コネクタ 746">
          <a:extLst>
            <a:ext uri="{FF2B5EF4-FFF2-40B4-BE49-F238E27FC236}">
              <a16:creationId xmlns:a16="http://schemas.microsoft.com/office/drawing/2014/main" id="{9535E25C-DE4F-4475-A95E-1219C28CFE68}"/>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748" name="【庁舎】&#10;一人当たり面積平均値テキスト">
          <a:extLst>
            <a:ext uri="{FF2B5EF4-FFF2-40B4-BE49-F238E27FC236}">
              <a16:creationId xmlns:a16="http://schemas.microsoft.com/office/drawing/2014/main" id="{475CF5EF-1AFC-42BF-A95D-3463B38CCEAF}"/>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49" name="フローチャート: 判断 748">
          <a:extLst>
            <a:ext uri="{FF2B5EF4-FFF2-40B4-BE49-F238E27FC236}">
              <a16:creationId xmlns:a16="http://schemas.microsoft.com/office/drawing/2014/main" id="{F1CC7E64-BAA3-4D44-A246-B5BF8C143629}"/>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750" name="フローチャート: 判断 749">
          <a:extLst>
            <a:ext uri="{FF2B5EF4-FFF2-40B4-BE49-F238E27FC236}">
              <a16:creationId xmlns:a16="http://schemas.microsoft.com/office/drawing/2014/main" id="{7503C65D-7E9C-49B6-9FC4-83AC1C8119E1}"/>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751" name="フローチャート: 判断 750">
          <a:extLst>
            <a:ext uri="{FF2B5EF4-FFF2-40B4-BE49-F238E27FC236}">
              <a16:creationId xmlns:a16="http://schemas.microsoft.com/office/drawing/2014/main" id="{425A3587-9692-4566-9783-6BCA390F57D3}"/>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752" name="フローチャート: 判断 751">
          <a:extLst>
            <a:ext uri="{FF2B5EF4-FFF2-40B4-BE49-F238E27FC236}">
              <a16:creationId xmlns:a16="http://schemas.microsoft.com/office/drawing/2014/main" id="{168F00D5-959E-4311-B302-4C0E7D29F409}"/>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753" name="フローチャート: 判断 752">
          <a:extLst>
            <a:ext uri="{FF2B5EF4-FFF2-40B4-BE49-F238E27FC236}">
              <a16:creationId xmlns:a16="http://schemas.microsoft.com/office/drawing/2014/main" id="{3D7021BB-89CE-46F6-8918-CE7216322A4B}"/>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2D3F004-0C07-41ED-9108-861E807C7E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67A1F5D-9ABC-43AA-BD68-3518C78947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5B58814-89F9-433C-B975-90429208FB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45A4C16-71FF-4B18-B1FD-6DBB066A8B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4593628-3360-4785-9FFF-C391C52D9B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155417</xdr:rowOff>
    </xdr:from>
    <xdr:to>
      <xdr:col>116</xdr:col>
      <xdr:colOff>114300</xdr:colOff>
      <xdr:row>105</xdr:row>
      <xdr:rowOff>85567</xdr:rowOff>
    </xdr:to>
    <xdr:sp macro="" textlink="">
      <xdr:nvSpPr>
        <xdr:cNvPr id="759" name="楕円 758">
          <a:extLst>
            <a:ext uri="{FF2B5EF4-FFF2-40B4-BE49-F238E27FC236}">
              <a16:creationId xmlns:a16="http://schemas.microsoft.com/office/drawing/2014/main" id="{BD08D9D1-4587-4294-9189-85650AFE4E8C}"/>
            </a:ext>
          </a:extLst>
        </xdr:cNvPr>
        <xdr:cNvSpPr/>
      </xdr:nvSpPr>
      <xdr:spPr>
        <a:xfrm>
          <a:off x="22110700" y="179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6844</xdr:rowOff>
    </xdr:from>
    <xdr:ext cx="469744" cy="259045"/>
    <xdr:sp macro="" textlink="">
      <xdr:nvSpPr>
        <xdr:cNvPr id="760" name="【庁舎】&#10;一人当たり面積該当値テキスト">
          <a:extLst>
            <a:ext uri="{FF2B5EF4-FFF2-40B4-BE49-F238E27FC236}">
              <a16:creationId xmlns:a16="http://schemas.microsoft.com/office/drawing/2014/main" id="{AE2992EB-F07E-4A56-9F0A-72BD21F5331F}"/>
            </a:ext>
          </a:extLst>
        </xdr:cNvPr>
        <xdr:cNvSpPr txBox="1"/>
      </xdr:nvSpPr>
      <xdr:spPr>
        <a:xfrm>
          <a:off x="22199600" y="1783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116381</xdr:rowOff>
    </xdr:from>
    <xdr:ext cx="469744" cy="259045"/>
    <xdr:sp macro="" textlink="">
      <xdr:nvSpPr>
        <xdr:cNvPr id="761" name="n_1aveValue【庁舎】&#10;一人当たり面積">
          <a:extLst>
            <a:ext uri="{FF2B5EF4-FFF2-40B4-BE49-F238E27FC236}">
              <a16:creationId xmlns:a16="http://schemas.microsoft.com/office/drawing/2014/main" id="{AB379C30-9A88-4D0B-BA27-137A304A784F}"/>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762" name="n_2aveValue【庁舎】&#10;一人当たり面積">
          <a:extLst>
            <a:ext uri="{FF2B5EF4-FFF2-40B4-BE49-F238E27FC236}">
              <a16:creationId xmlns:a16="http://schemas.microsoft.com/office/drawing/2014/main" id="{288609F3-AD08-43DD-8892-7412AF334D3E}"/>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763" name="n_3aveValue【庁舎】&#10;一人当たり面積">
          <a:extLst>
            <a:ext uri="{FF2B5EF4-FFF2-40B4-BE49-F238E27FC236}">
              <a16:creationId xmlns:a16="http://schemas.microsoft.com/office/drawing/2014/main" id="{973FF5E9-4F62-4998-A256-BDF779E94C8C}"/>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764" name="n_4aveValue【庁舎】&#10;一人当たり面積">
          <a:extLst>
            <a:ext uri="{FF2B5EF4-FFF2-40B4-BE49-F238E27FC236}">
              <a16:creationId xmlns:a16="http://schemas.microsoft.com/office/drawing/2014/main" id="{9A5C61BD-FB9F-40D7-922A-B5B1688E7D3C}"/>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108F3EF3-83E6-48F6-8911-EEB492A04C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9C9FE3AE-1A98-4BD3-9743-A9FD9C5AF0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40D04EAA-85AC-4877-B69D-00781AFBD2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類似団体と比較して有形固定資産減価償却率が特に高くなっているのは図書館、保健センター、市民会館でありいずれも類似団体平均値を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％以上上回っている。また、特に低くなっているのは一般廃棄物処理施設、庁舎であり、これはいずれも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年以内に施設の更新を実施したことによるものである。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市民会館については、一体の建造物となっていることから有形固定資産減価償却率はほぼ同値となっており、今後公共施設総合管理計画に基づいた更新等を予定しているため、数値は低下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22237492</v>
      </c>
      <c r="BO4" s="462"/>
      <c r="BP4" s="462"/>
      <c r="BQ4" s="462"/>
      <c r="BR4" s="462"/>
      <c r="BS4" s="462"/>
      <c r="BT4" s="462"/>
      <c r="BU4" s="463"/>
      <c r="BV4" s="461">
        <v>25260718</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4.8</v>
      </c>
      <c r="CU4" s="602"/>
      <c r="CV4" s="602"/>
      <c r="CW4" s="602"/>
      <c r="CX4" s="602"/>
      <c r="CY4" s="602"/>
      <c r="CZ4" s="602"/>
      <c r="DA4" s="603"/>
      <c r="DB4" s="601">
        <v>8.6999999999999993</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21524921</v>
      </c>
      <c r="BO5" s="433"/>
      <c r="BP5" s="433"/>
      <c r="BQ5" s="433"/>
      <c r="BR5" s="433"/>
      <c r="BS5" s="433"/>
      <c r="BT5" s="433"/>
      <c r="BU5" s="434"/>
      <c r="BV5" s="432">
        <v>24076650</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96.6</v>
      </c>
      <c r="CU5" s="430"/>
      <c r="CV5" s="430"/>
      <c r="CW5" s="430"/>
      <c r="CX5" s="430"/>
      <c r="CY5" s="430"/>
      <c r="CZ5" s="430"/>
      <c r="DA5" s="431"/>
      <c r="DB5" s="429">
        <v>94</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712571</v>
      </c>
      <c r="BO6" s="433"/>
      <c r="BP6" s="433"/>
      <c r="BQ6" s="433"/>
      <c r="BR6" s="433"/>
      <c r="BS6" s="433"/>
      <c r="BT6" s="433"/>
      <c r="BU6" s="434"/>
      <c r="BV6" s="432">
        <v>1184068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97.4</v>
      </c>
      <c r="CU6" s="576"/>
      <c r="CV6" s="576"/>
      <c r="CW6" s="576"/>
      <c r="CX6" s="576"/>
      <c r="CY6" s="576"/>
      <c r="CZ6" s="576"/>
      <c r="DA6" s="577"/>
      <c r="DB6" s="575">
        <v>96.3</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155243</v>
      </c>
      <c r="BO7" s="433"/>
      <c r="BP7" s="433"/>
      <c r="BQ7" s="433"/>
      <c r="BR7" s="433"/>
      <c r="BS7" s="433"/>
      <c r="BT7" s="433"/>
      <c r="BU7" s="434"/>
      <c r="BV7" s="432">
        <v>132240</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11707657</v>
      </c>
      <c r="CU7" s="433"/>
      <c r="CV7" s="433"/>
      <c r="CW7" s="433"/>
      <c r="CX7" s="433"/>
      <c r="CY7" s="433"/>
      <c r="CZ7" s="433"/>
      <c r="DA7" s="434"/>
      <c r="DB7" s="432">
        <v>12111224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96</v>
      </c>
      <c r="AV8" s="491"/>
      <c r="AW8" s="491"/>
      <c r="AX8" s="491"/>
      <c r="AY8" s="446" t="s">
        <v>110</v>
      </c>
      <c r="AZ8" s="447"/>
      <c r="BA8" s="447"/>
      <c r="BB8" s="447"/>
      <c r="BC8" s="447"/>
      <c r="BD8" s="447"/>
      <c r="BE8" s="447"/>
      <c r="BF8" s="447"/>
      <c r="BG8" s="447"/>
      <c r="BH8" s="447"/>
      <c r="BI8" s="447"/>
      <c r="BJ8" s="447"/>
      <c r="BK8" s="447"/>
      <c r="BL8" s="447"/>
      <c r="BM8" s="448"/>
      <c r="BN8" s="432">
        <v>557328</v>
      </c>
      <c r="BO8" s="433"/>
      <c r="BP8" s="433"/>
      <c r="BQ8" s="433"/>
      <c r="BR8" s="433"/>
      <c r="BS8" s="433"/>
      <c r="BT8" s="433"/>
      <c r="BU8" s="434"/>
      <c r="BV8" s="432">
        <v>1051828</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0.24</v>
      </c>
      <c r="CU8" s="536"/>
      <c r="CV8" s="536"/>
      <c r="CW8" s="536"/>
      <c r="CX8" s="536"/>
      <c r="CY8" s="536"/>
      <c r="CZ8" s="536"/>
      <c r="DA8" s="537"/>
      <c r="DB8" s="535">
        <v>0.23</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24608</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-494500</v>
      </c>
      <c r="BO9" s="433"/>
      <c r="BP9" s="433"/>
      <c r="BQ9" s="433"/>
      <c r="BR9" s="433"/>
      <c r="BS9" s="433"/>
      <c r="BT9" s="433"/>
      <c r="BU9" s="434"/>
      <c r="BV9" s="432">
        <v>375394</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25.4</v>
      </c>
      <c r="CU9" s="430"/>
      <c r="CV9" s="430"/>
      <c r="CW9" s="430"/>
      <c r="CX9" s="430"/>
      <c r="CY9" s="430"/>
      <c r="CZ9" s="430"/>
      <c r="DA9" s="431"/>
      <c r="DB9" s="429">
        <v>21.8</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27216</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1920</v>
      </c>
      <c r="BO10" s="433"/>
      <c r="BP10" s="433"/>
      <c r="BQ10" s="433"/>
      <c r="BR10" s="433"/>
      <c r="BS10" s="433"/>
      <c r="BT10" s="433"/>
      <c r="BU10" s="434"/>
      <c r="BV10" s="432">
        <v>1597</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279636</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24021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23828</v>
      </c>
      <c r="S13" s="520"/>
      <c r="T13" s="520"/>
      <c r="U13" s="520"/>
      <c r="V13" s="521"/>
      <c r="W13" s="522" t="s">
        <v>141</v>
      </c>
      <c r="X13" s="418"/>
      <c r="Y13" s="418"/>
      <c r="Z13" s="418"/>
      <c r="AA13" s="418"/>
      <c r="AB13" s="419"/>
      <c r="AC13" s="385">
        <v>1152</v>
      </c>
      <c r="AD13" s="386"/>
      <c r="AE13" s="386"/>
      <c r="AF13" s="386"/>
      <c r="AG13" s="387"/>
      <c r="AH13" s="385">
        <v>1549</v>
      </c>
      <c r="AI13" s="386"/>
      <c r="AJ13" s="386"/>
      <c r="AK13" s="386"/>
      <c r="AL13" s="445"/>
      <c r="AM13" s="489" t="s">
        <v>142</v>
      </c>
      <c r="AN13" s="389"/>
      <c r="AO13" s="389"/>
      <c r="AP13" s="389"/>
      <c r="AQ13" s="389"/>
      <c r="AR13" s="389"/>
      <c r="AS13" s="389"/>
      <c r="AT13" s="390"/>
      <c r="AU13" s="490" t="s">
        <v>127</v>
      </c>
      <c r="AV13" s="491"/>
      <c r="AW13" s="491"/>
      <c r="AX13" s="491"/>
      <c r="AY13" s="446" t="s">
        <v>143</v>
      </c>
      <c r="AZ13" s="447"/>
      <c r="BA13" s="447"/>
      <c r="BB13" s="447"/>
      <c r="BC13" s="447"/>
      <c r="BD13" s="447"/>
      <c r="BE13" s="447"/>
      <c r="BF13" s="447"/>
      <c r="BG13" s="447"/>
      <c r="BH13" s="447"/>
      <c r="BI13" s="447"/>
      <c r="BJ13" s="447"/>
      <c r="BK13" s="447"/>
      <c r="BL13" s="447"/>
      <c r="BM13" s="448"/>
      <c r="BN13" s="432">
        <v>-212944</v>
      </c>
      <c r="BO13" s="433"/>
      <c r="BP13" s="433"/>
      <c r="BQ13" s="433"/>
      <c r="BR13" s="433"/>
      <c r="BS13" s="433"/>
      <c r="BT13" s="433"/>
      <c r="BU13" s="434"/>
      <c r="BV13" s="432">
        <v>376991</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13.5</v>
      </c>
      <c r="CU13" s="430"/>
      <c r="CV13" s="430"/>
      <c r="CW13" s="430"/>
      <c r="CX13" s="430"/>
      <c r="CY13" s="430"/>
      <c r="CZ13" s="430"/>
      <c r="DA13" s="431"/>
      <c r="DB13" s="429">
        <v>12</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24904</v>
      </c>
      <c r="S14" s="520"/>
      <c r="T14" s="520"/>
      <c r="U14" s="520"/>
      <c r="V14" s="521"/>
      <c r="W14" s="523"/>
      <c r="X14" s="421"/>
      <c r="Y14" s="421"/>
      <c r="Z14" s="421"/>
      <c r="AA14" s="421"/>
      <c r="AB14" s="422"/>
      <c r="AC14" s="512">
        <v>10.6</v>
      </c>
      <c r="AD14" s="513"/>
      <c r="AE14" s="513"/>
      <c r="AF14" s="513"/>
      <c r="AG14" s="514"/>
      <c r="AH14" s="512">
        <v>12.9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76.599999999999994</v>
      </c>
      <c r="CU14" s="530"/>
      <c r="CV14" s="530"/>
      <c r="CW14" s="530"/>
      <c r="CX14" s="530"/>
      <c r="CY14" s="530"/>
      <c r="CZ14" s="530"/>
      <c r="DA14" s="531"/>
      <c r="DB14" s="529">
        <v>74.3</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140</v>
      </c>
      <c r="N15" s="517"/>
      <c r="O15" s="517"/>
      <c r="P15" s="517"/>
      <c r="Q15" s="518"/>
      <c r="R15" s="519">
        <v>24749</v>
      </c>
      <c r="S15" s="520"/>
      <c r="T15" s="520"/>
      <c r="U15" s="520"/>
      <c r="V15" s="521"/>
      <c r="W15" s="522" t="s">
        <v>147</v>
      </c>
      <c r="X15" s="418"/>
      <c r="Y15" s="418"/>
      <c r="Z15" s="418"/>
      <c r="AA15" s="418"/>
      <c r="AB15" s="419"/>
      <c r="AC15" s="385">
        <v>2516</v>
      </c>
      <c r="AD15" s="386"/>
      <c r="AE15" s="386"/>
      <c r="AF15" s="386"/>
      <c r="AG15" s="387"/>
      <c r="AH15" s="385">
        <v>2876</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2597339</v>
      </c>
      <c r="BO15" s="462"/>
      <c r="BP15" s="462"/>
      <c r="BQ15" s="462"/>
      <c r="BR15" s="462"/>
      <c r="BS15" s="462"/>
      <c r="BT15" s="462"/>
      <c r="BU15" s="463"/>
      <c r="BV15" s="461">
        <v>2518884</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23.2</v>
      </c>
      <c r="AD16" s="513"/>
      <c r="AE16" s="513"/>
      <c r="AF16" s="513"/>
      <c r="AG16" s="514"/>
      <c r="AH16" s="512">
        <v>23.9</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10996177</v>
      </c>
      <c r="BO16" s="433"/>
      <c r="BP16" s="433"/>
      <c r="BQ16" s="433"/>
      <c r="BR16" s="433"/>
      <c r="BS16" s="433"/>
      <c r="BT16" s="433"/>
      <c r="BU16" s="434"/>
      <c r="BV16" s="432">
        <v>11071416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7197</v>
      </c>
      <c r="AD17" s="386"/>
      <c r="AE17" s="386"/>
      <c r="AF17" s="386"/>
      <c r="AG17" s="387"/>
      <c r="AH17" s="385">
        <v>7598</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3202932</v>
      </c>
      <c r="BO17" s="433"/>
      <c r="BP17" s="433"/>
      <c r="BQ17" s="433"/>
      <c r="BR17" s="433"/>
      <c r="BS17" s="433"/>
      <c r="BT17" s="433"/>
      <c r="BU17" s="434"/>
      <c r="BV17" s="432">
        <v>3100052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426.35</v>
      </c>
      <c r="M18" s="485"/>
      <c r="N18" s="485"/>
      <c r="O18" s="485"/>
      <c r="P18" s="485"/>
      <c r="Q18" s="485"/>
      <c r="R18" s="486"/>
      <c r="S18" s="486"/>
      <c r="T18" s="486"/>
      <c r="U18" s="486"/>
      <c r="V18" s="487"/>
      <c r="W18" s="503"/>
      <c r="X18" s="504"/>
      <c r="Y18" s="504"/>
      <c r="Z18" s="504"/>
      <c r="AA18" s="504"/>
      <c r="AB18" s="528"/>
      <c r="AC18" s="402">
        <v>66.2</v>
      </c>
      <c r="AD18" s="403"/>
      <c r="AE18" s="403"/>
      <c r="AF18" s="403"/>
      <c r="AG18" s="488"/>
      <c r="AH18" s="402">
        <v>63.2</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11527887</v>
      </c>
      <c r="BO18" s="433"/>
      <c r="BP18" s="433"/>
      <c r="BQ18" s="433"/>
      <c r="BR18" s="433"/>
      <c r="BS18" s="433"/>
      <c r="BT18" s="433"/>
      <c r="BU18" s="434"/>
      <c r="BV18" s="432">
        <v>11565953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58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14497353</v>
      </c>
      <c r="BO19" s="433"/>
      <c r="BP19" s="433"/>
      <c r="BQ19" s="433"/>
      <c r="BR19" s="433"/>
      <c r="BS19" s="433"/>
      <c r="BT19" s="433"/>
      <c r="BU19" s="434"/>
      <c r="BV19" s="432">
        <v>15068471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10208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28606330</v>
      </c>
      <c r="BO22" s="462"/>
      <c r="BP22" s="462"/>
      <c r="BQ22" s="462"/>
      <c r="BR22" s="462"/>
      <c r="BS22" s="462"/>
      <c r="BT22" s="462"/>
      <c r="BU22" s="463"/>
      <c r="BV22" s="461">
        <v>29837337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17834416</v>
      </c>
      <c r="BO23" s="433"/>
      <c r="BP23" s="433"/>
      <c r="BQ23" s="433"/>
      <c r="BR23" s="433"/>
      <c r="BS23" s="433"/>
      <c r="BT23" s="433"/>
      <c r="BU23" s="434"/>
      <c r="BV23" s="432">
        <v>17802792</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9270</v>
      </c>
      <c r="R24" s="386"/>
      <c r="S24" s="386"/>
      <c r="T24" s="386"/>
      <c r="U24" s="386"/>
      <c r="V24" s="387"/>
      <c r="W24" s="475"/>
      <c r="X24" s="412"/>
      <c r="Y24" s="413"/>
      <c r="Z24" s="388" t="s">
        <v>172</v>
      </c>
      <c r="AA24" s="389"/>
      <c r="AB24" s="389"/>
      <c r="AC24" s="389"/>
      <c r="AD24" s="389"/>
      <c r="AE24" s="389"/>
      <c r="AF24" s="389"/>
      <c r="AG24" s="390"/>
      <c r="AH24" s="385">
        <v>302</v>
      </c>
      <c r="AI24" s="386"/>
      <c r="AJ24" s="386"/>
      <c r="AK24" s="386"/>
      <c r="AL24" s="387"/>
      <c r="AM24" s="385">
        <v>925630</v>
      </c>
      <c r="AN24" s="386"/>
      <c r="AO24" s="386"/>
      <c r="AP24" s="386"/>
      <c r="AQ24" s="386"/>
      <c r="AR24" s="387"/>
      <c r="AS24" s="385">
        <v>3065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22767691</v>
      </c>
      <c r="BO24" s="433"/>
      <c r="BP24" s="433"/>
      <c r="BQ24" s="433"/>
      <c r="BR24" s="433"/>
      <c r="BS24" s="433"/>
      <c r="BT24" s="433"/>
      <c r="BU24" s="434"/>
      <c r="BV24" s="432">
        <v>23517032</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7720</v>
      </c>
      <c r="R25" s="386"/>
      <c r="S25" s="386"/>
      <c r="T25" s="386"/>
      <c r="U25" s="386"/>
      <c r="V25" s="387"/>
      <c r="W25" s="475"/>
      <c r="X25" s="412"/>
      <c r="Y25" s="413"/>
      <c r="Z25" s="388" t="s">
        <v>175</v>
      </c>
      <c r="AA25" s="389"/>
      <c r="AB25" s="389"/>
      <c r="AC25" s="389"/>
      <c r="AD25" s="389"/>
      <c r="AE25" s="389"/>
      <c r="AF25" s="389"/>
      <c r="AG25" s="390"/>
      <c r="AH25" s="385" t="s">
        <v>139</v>
      </c>
      <c r="AI25" s="386"/>
      <c r="AJ25" s="386"/>
      <c r="AK25" s="386"/>
      <c r="AL25" s="387"/>
      <c r="AM25" s="385" t="s">
        <v>139</v>
      </c>
      <c r="AN25" s="386"/>
      <c r="AO25" s="386"/>
      <c r="AP25" s="386"/>
      <c r="AQ25" s="386"/>
      <c r="AR25" s="387"/>
      <c r="AS25" s="385" t="s">
        <v>139</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4891024</v>
      </c>
      <c r="BO25" s="462"/>
      <c r="BP25" s="462"/>
      <c r="BQ25" s="462"/>
      <c r="BR25" s="462"/>
      <c r="BS25" s="462"/>
      <c r="BT25" s="462"/>
      <c r="BU25" s="463"/>
      <c r="BV25" s="461">
        <v>6340677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6590</v>
      </c>
      <c r="R26" s="386"/>
      <c r="S26" s="386"/>
      <c r="T26" s="386"/>
      <c r="U26" s="386"/>
      <c r="V26" s="387"/>
      <c r="W26" s="475"/>
      <c r="X26" s="412"/>
      <c r="Y26" s="413"/>
      <c r="Z26" s="388" t="s">
        <v>178</v>
      </c>
      <c r="AA26" s="443"/>
      <c r="AB26" s="443"/>
      <c r="AC26" s="443"/>
      <c r="AD26" s="443"/>
      <c r="AE26" s="443"/>
      <c r="AF26" s="443"/>
      <c r="AG26" s="444"/>
      <c r="AH26" s="385">
        <v>15</v>
      </c>
      <c r="AI26" s="386"/>
      <c r="AJ26" s="386"/>
      <c r="AK26" s="386"/>
      <c r="AL26" s="387"/>
      <c r="AM26" s="385">
        <v>44445</v>
      </c>
      <c r="AN26" s="386"/>
      <c r="AO26" s="386"/>
      <c r="AP26" s="386"/>
      <c r="AQ26" s="386"/>
      <c r="AR26" s="387"/>
      <c r="AS26" s="385">
        <v>2963</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4890</v>
      </c>
      <c r="R27" s="386"/>
      <c r="S27" s="386"/>
      <c r="T27" s="386"/>
      <c r="U27" s="386"/>
      <c r="V27" s="387"/>
      <c r="W27" s="475"/>
      <c r="X27" s="412"/>
      <c r="Y27" s="413"/>
      <c r="Z27" s="388" t="s">
        <v>181</v>
      </c>
      <c r="AA27" s="389"/>
      <c r="AB27" s="389"/>
      <c r="AC27" s="389"/>
      <c r="AD27" s="389"/>
      <c r="AE27" s="389"/>
      <c r="AF27" s="389"/>
      <c r="AG27" s="390"/>
      <c r="AH27" s="385" t="s">
        <v>139</v>
      </c>
      <c r="AI27" s="386"/>
      <c r="AJ27" s="386"/>
      <c r="AK27" s="386"/>
      <c r="AL27" s="387"/>
      <c r="AM27" s="385" t="s">
        <v>139</v>
      </c>
      <c r="AN27" s="386"/>
      <c r="AO27" s="386"/>
      <c r="AP27" s="386"/>
      <c r="AQ27" s="386"/>
      <c r="AR27" s="387"/>
      <c r="AS27" s="385" t="s">
        <v>139</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215878</v>
      </c>
      <c r="BO27" s="467"/>
      <c r="BP27" s="467"/>
      <c r="BQ27" s="467"/>
      <c r="BR27" s="467"/>
      <c r="BS27" s="467"/>
      <c r="BT27" s="467"/>
      <c r="BU27" s="468"/>
      <c r="BV27" s="466">
        <v>215860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4120</v>
      </c>
      <c r="R28" s="386"/>
      <c r="S28" s="386"/>
      <c r="T28" s="386"/>
      <c r="U28" s="386"/>
      <c r="V28" s="387"/>
      <c r="W28" s="475"/>
      <c r="X28" s="412"/>
      <c r="Y28" s="413"/>
      <c r="Z28" s="388" t="s">
        <v>184</v>
      </c>
      <c r="AA28" s="389"/>
      <c r="AB28" s="389"/>
      <c r="AC28" s="389"/>
      <c r="AD28" s="389"/>
      <c r="AE28" s="389"/>
      <c r="AF28" s="389"/>
      <c r="AG28" s="390"/>
      <c r="AH28" s="385" t="s">
        <v>139</v>
      </c>
      <c r="AI28" s="386"/>
      <c r="AJ28" s="386"/>
      <c r="AK28" s="386"/>
      <c r="AL28" s="387"/>
      <c r="AM28" s="385" t="s">
        <v>139</v>
      </c>
      <c r="AN28" s="386"/>
      <c r="AO28" s="386"/>
      <c r="AP28" s="386"/>
      <c r="AQ28" s="386"/>
      <c r="AR28" s="387"/>
      <c r="AS28" s="385" t="s">
        <v>139</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3656260</v>
      </c>
      <c r="BO28" s="462"/>
      <c r="BP28" s="462"/>
      <c r="BQ28" s="462"/>
      <c r="BR28" s="462"/>
      <c r="BS28" s="462"/>
      <c r="BT28" s="462"/>
      <c r="BU28" s="463"/>
      <c r="BV28" s="461">
        <v>3054339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13</v>
      </c>
      <c r="M29" s="386"/>
      <c r="N29" s="386"/>
      <c r="O29" s="386"/>
      <c r="P29" s="387"/>
      <c r="Q29" s="385">
        <v>3910</v>
      </c>
      <c r="R29" s="386"/>
      <c r="S29" s="386"/>
      <c r="T29" s="386"/>
      <c r="U29" s="386"/>
      <c r="V29" s="387"/>
      <c r="W29" s="476"/>
      <c r="X29" s="477"/>
      <c r="Y29" s="478"/>
      <c r="Z29" s="388" t="s">
        <v>187</v>
      </c>
      <c r="AA29" s="389"/>
      <c r="AB29" s="389"/>
      <c r="AC29" s="389"/>
      <c r="AD29" s="389"/>
      <c r="AE29" s="389"/>
      <c r="AF29" s="389"/>
      <c r="AG29" s="390"/>
      <c r="AH29" s="385">
        <v>302</v>
      </c>
      <c r="AI29" s="386"/>
      <c r="AJ29" s="386"/>
      <c r="AK29" s="386"/>
      <c r="AL29" s="387"/>
      <c r="AM29" s="385">
        <v>925630</v>
      </c>
      <c r="AN29" s="386"/>
      <c r="AO29" s="386"/>
      <c r="AP29" s="386"/>
      <c r="AQ29" s="386"/>
      <c r="AR29" s="387"/>
      <c r="AS29" s="385">
        <v>3065</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262995</v>
      </c>
      <c r="BO29" s="433"/>
      <c r="BP29" s="433"/>
      <c r="BQ29" s="433"/>
      <c r="BR29" s="433"/>
      <c r="BS29" s="433"/>
      <c r="BT29" s="433"/>
      <c r="BU29" s="434"/>
      <c r="BV29" s="432">
        <v>262856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97.6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2077972</v>
      </c>
      <c r="BO30" s="467"/>
      <c r="BP30" s="467"/>
      <c r="BQ30" s="467"/>
      <c r="BR30" s="467"/>
      <c r="BS30" s="467"/>
      <c r="BT30" s="467"/>
      <c r="BU30" s="468"/>
      <c r="BV30" s="466">
        <v>2028386</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197</v>
      </c>
      <c r="X33" s="383"/>
      <c r="Y33" s="383"/>
      <c r="Z33" s="383"/>
      <c r="AA33" s="383"/>
      <c r="AB33" s="383"/>
      <c r="AC33" s="383"/>
      <c r="AD33" s="383"/>
      <c r="AE33" s="383"/>
      <c r="AF33" s="383"/>
      <c r="AG33" s="383"/>
      <c r="AH33" s="383"/>
      <c r="AI33" s="383"/>
      <c r="AJ33" s="383"/>
      <c r="AK33" s="383"/>
      <c r="AL33" s="200"/>
      <c r="AM33" s="384" t="s">
        <v>196</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196</v>
      </c>
      <c r="CP33" s="384"/>
      <c r="CQ33" s="383" t="s">
        <v>201</v>
      </c>
      <c r="CR33" s="383"/>
      <c r="CS33" s="383"/>
      <c r="CT33" s="383"/>
      <c r="CU33" s="383"/>
      <c r="CV33" s="383"/>
      <c r="CW33" s="383"/>
      <c r="CX33" s="383"/>
      <c r="CY33" s="383"/>
      <c r="CZ33" s="383"/>
      <c r="DA33" s="383"/>
      <c r="DB33" s="383"/>
      <c r="DC33" s="383"/>
      <c r="DD33" s="383"/>
      <c r="DE33" s="383"/>
      <c r="DF33" s="200"/>
      <c r="DG33" s="382" t="s">
        <v>202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国民健康保険特別会計(事業勘定)</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IF('各会計、関係団体の財政状況及び健全化判断比率'!B35="","",'各会計、関係団体の財政状況及び健全化判断比率'!B35)</f>
        <v>臨海土地造成事業特別会計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奥能登広域圏事務組合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公益財団法人輪島市漆芸美術館</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土地取得事業特別会計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国民健康保険特別会計(直営診療施設勘定)</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輪島市穴水町環境衛生施設組合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公益財団法人白米千枚田景勝保存協議会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石川県市町村消防団員等公務災害補償等組合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輪島温泉観光開発株式会社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石川県市町村消防賞じゅつ金組合</v>
      </c>
      <c r="BZ37" s="381"/>
      <c r="CA37" s="381"/>
      <c r="CB37" s="381"/>
      <c r="CC37" s="381"/>
      <c r="CD37" s="381"/>
      <c r="CE37" s="381"/>
      <c r="CF37" s="381"/>
      <c r="CG37" s="381"/>
      <c r="CH37" s="381"/>
      <c r="CI37" s="381"/>
      <c r="CJ37" s="381"/>
      <c r="CK37" s="381"/>
      <c r="CL37" s="381"/>
      <c r="CM37" s="381"/>
      <c r="CN37" s="175"/>
      <c r="CO37" s="380">
        <f t="shared" si="3"/>
        <v>21</v>
      </c>
      <c r="CP37" s="380"/>
      <c r="CQ37" s="381" t="str">
        <f>IF('各会計、関係団体の財政状況及び健全化判断比率'!BS10="","",'各会計、関係団体の財政状況及び健全化判断比率'!BS10)</f>
        <v>株式会社まちづくり輪島</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のと鉄道運営助成基金事務組合</v>
      </c>
      <c r="BZ38" s="381"/>
      <c r="CA38" s="381"/>
      <c r="CB38" s="381"/>
      <c r="CC38" s="381"/>
      <c r="CD38" s="381"/>
      <c r="CE38" s="381"/>
      <c r="CF38" s="381"/>
      <c r="CG38" s="381"/>
      <c r="CH38" s="381"/>
      <c r="CI38" s="381"/>
      <c r="CJ38" s="381"/>
      <c r="CK38" s="381"/>
      <c r="CL38" s="381"/>
      <c r="CM38" s="381"/>
      <c r="CN38" s="175"/>
      <c r="CO38" s="380">
        <f t="shared" si="3"/>
        <v>22</v>
      </c>
      <c r="CP38" s="380"/>
      <c r="CQ38" s="381" t="str">
        <f>IF('各会計、関係団体の財政状況及び健全化判断比率'!BS11="","",'各会計、関係団体の財政状況及び健全化判断比率'!BS11)</f>
        <v>財団法人日本海むら開発公社</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石川県後期高齢者医療広域連合（一般会計）</v>
      </c>
      <c r="BZ39" s="381"/>
      <c r="CA39" s="381"/>
      <c r="CB39" s="381"/>
      <c r="CC39" s="381"/>
      <c r="CD39" s="381"/>
      <c r="CE39" s="381"/>
      <c r="CF39" s="381"/>
      <c r="CG39" s="381"/>
      <c r="CH39" s="381"/>
      <c r="CI39" s="381"/>
      <c r="CJ39" s="381"/>
      <c r="CK39" s="381"/>
      <c r="CL39" s="381"/>
      <c r="CM39" s="381"/>
      <c r="CN39" s="175"/>
      <c r="CO39" s="380">
        <f t="shared" si="3"/>
        <v>23</v>
      </c>
      <c r="CP39" s="380"/>
      <c r="CQ39" s="381" t="str">
        <f>IF('各会計、関係団体の財政状況及び健全化判断比率'!BS12="","",'各会計、関係団体の財政状況及び健全化判断比率'!BS12)</f>
        <v>有限会社門前生活環境</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石川県後期高齢者医療広域連合（後期高齢者医療特別会計）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NXJe6pTyWBd+R9JXwSShuXErxf/++41RDMkI5Q/lNlxKJFCnSpUUpgiD/eCcN7dV3wYDaebgBR42usuebU5bDA==" saltValue="osDocK7uURDtRzEQEc/D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86" t="s">
        <v>224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225</v>
      </c>
      <c r="C5" s="693"/>
      <c r="D5" s="693"/>
      <c r="E5" s="693"/>
      <c r="F5" s="693"/>
      <c r="G5" s="693"/>
      <c r="H5" s="693"/>
      <c r="I5" s="693"/>
      <c r="J5" s="693"/>
      <c r="K5" s="693"/>
      <c r="L5" s="693"/>
      <c r="M5" s="693"/>
      <c r="N5" s="693"/>
      <c r="O5" s="693"/>
      <c r="P5" s="693"/>
      <c r="Q5" s="694"/>
      <c r="R5" s="689">
        <v>2488168</v>
      </c>
      <c r="S5" s="690"/>
      <c r="T5" s="690"/>
      <c r="U5" s="690"/>
      <c r="V5" s="690"/>
      <c r="W5" s="690"/>
      <c r="X5" s="690"/>
      <c r="Y5" s="715"/>
      <c r="Z5" s="728">
        <v>11.2</v>
      </c>
      <c r="AA5" s="728"/>
      <c r="AB5" s="728"/>
      <c r="AC5" s="728"/>
      <c r="AD5" s="729">
        <v>2378840</v>
      </c>
      <c r="AE5" s="729"/>
      <c r="AF5" s="729"/>
      <c r="AG5" s="729"/>
      <c r="AH5" s="729"/>
      <c r="AI5" s="729"/>
      <c r="AJ5" s="729"/>
      <c r="AK5" s="729"/>
      <c r="AL5" s="716">
        <v>20.100000000000001</v>
      </c>
      <c r="AM5" s="698"/>
      <c r="AN5" s="698"/>
      <c r="AO5" s="717"/>
      <c r="AP5" s="692" t="s">
        <v>226</v>
      </c>
      <c r="AQ5" s="693"/>
      <c r="AR5" s="693"/>
      <c r="AS5" s="693"/>
      <c r="AT5" s="693"/>
      <c r="AU5" s="693"/>
      <c r="AV5" s="693"/>
      <c r="AW5" s="693"/>
      <c r="AX5" s="693"/>
      <c r="AY5" s="693"/>
      <c r="AZ5" s="693"/>
      <c r="BA5" s="693"/>
      <c r="BB5" s="693"/>
      <c r="BC5" s="693"/>
      <c r="BD5" s="693"/>
      <c r="BE5" s="693"/>
      <c r="BF5" s="694"/>
      <c r="BG5" s="634">
        <v>2359703</v>
      </c>
      <c r="BH5" s="635"/>
      <c r="BI5" s="635"/>
      <c r="BJ5" s="635"/>
      <c r="BK5" s="635"/>
      <c r="BL5" s="635"/>
      <c r="BM5" s="635"/>
      <c r="BN5" s="636"/>
      <c r="BO5" s="672">
        <v>94.8</v>
      </c>
      <c r="BP5" s="672"/>
      <c r="BQ5" s="672"/>
      <c r="BR5" s="672"/>
      <c r="BS5" s="673">
        <v>127456</v>
      </c>
      <c r="BT5" s="673"/>
      <c r="BU5" s="673"/>
      <c r="BV5" s="673"/>
      <c r="BW5" s="673"/>
      <c r="BX5" s="673"/>
      <c r="BY5" s="673"/>
      <c r="BZ5" s="673"/>
      <c r="CA5" s="673"/>
      <c r="CB5" s="711"/>
      <c r="CD5" s="686" t="s">
        <v>221</v>
      </c>
      <c r="CE5" s="687"/>
      <c r="CF5" s="687"/>
      <c r="CG5" s="687"/>
      <c r="CH5" s="687"/>
      <c r="CI5" s="687"/>
      <c r="CJ5" s="687"/>
      <c r="CK5" s="687"/>
      <c r="CL5" s="687"/>
      <c r="CM5" s="687"/>
      <c r="CN5" s="687"/>
      <c r="CO5" s="687"/>
      <c r="CP5" s="687"/>
      <c r="CQ5" s="688"/>
      <c r="CR5" s="686" t="s">
        <v>227</v>
      </c>
      <c r="CS5" s="687"/>
      <c r="CT5" s="687"/>
      <c r="CU5" s="687"/>
      <c r="CV5" s="687"/>
      <c r="CW5" s="687"/>
      <c r="CX5" s="687"/>
      <c r="CY5" s="688"/>
      <c r="CZ5" s="686" t="s">
        <v>219</v>
      </c>
      <c r="DA5" s="687"/>
      <c r="DB5" s="687"/>
      <c r="DC5" s="688"/>
      <c r="DD5" s="686" t="s">
        <v>228</v>
      </c>
      <c r="DE5" s="687"/>
      <c r="DF5" s="687"/>
      <c r="DG5" s="687"/>
      <c r="DH5" s="687"/>
      <c r="DI5" s="687"/>
      <c r="DJ5" s="687"/>
      <c r="DK5" s="687"/>
      <c r="DL5" s="687"/>
      <c r="DM5" s="687"/>
      <c r="DN5" s="687"/>
      <c r="DO5" s="687"/>
      <c r="DP5" s="688"/>
      <c r="DQ5" s="686" t="s">
        <v>229</v>
      </c>
      <c r="DR5" s="687"/>
      <c r="DS5" s="687"/>
      <c r="DT5" s="687"/>
      <c r="DU5" s="687"/>
      <c r="DV5" s="687"/>
      <c r="DW5" s="687"/>
      <c r="DX5" s="687"/>
      <c r="DY5" s="687"/>
      <c r="DZ5" s="687"/>
      <c r="EA5" s="687"/>
      <c r="EB5" s="687"/>
      <c r="EC5" s="688"/>
    </row>
    <row r="6" spans="2:143" ht="11.25" customHeight="1" x14ac:dyDescent="0.2">
      <c r="B6" s="631" t="s">
        <v>230</v>
      </c>
      <c r="C6" s="632"/>
      <c r="D6" s="632"/>
      <c r="E6" s="632"/>
      <c r="F6" s="632"/>
      <c r="G6" s="632"/>
      <c r="H6" s="632"/>
      <c r="I6" s="632"/>
      <c r="J6" s="632"/>
      <c r="K6" s="632"/>
      <c r="L6" s="632"/>
      <c r="M6" s="632"/>
      <c r="N6" s="632"/>
      <c r="O6" s="632"/>
      <c r="P6" s="632"/>
      <c r="Q6" s="633"/>
      <c r="R6" s="634">
        <v>241232</v>
      </c>
      <c r="S6" s="635"/>
      <c r="T6" s="635"/>
      <c r="U6" s="635"/>
      <c r="V6" s="635"/>
      <c r="W6" s="635"/>
      <c r="X6" s="635"/>
      <c r="Y6" s="636"/>
      <c r="Z6" s="672">
        <v>1.1000000000000001</v>
      </c>
      <c r="AA6" s="672"/>
      <c r="AB6" s="672"/>
      <c r="AC6" s="672"/>
      <c r="AD6" s="673">
        <v>241232</v>
      </c>
      <c r="AE6" s="673"/>
      <c r="AF6" s="673"/>
      <c r="AG6" s="673"/>
      <c r="AH6" s="673"/>
      <c r="AI6" s="673"/>
      <c r="AJ6" s="673"/>
      <c r="AK6" s="673"/>
      <c r="AL6" s="637">
        <v>2</v>
      </c>
      <c r="AM6" s="638"/>
      <c r="AN6" s="638"/>
      <c r="AO6" s="674"/>
      <c r="AP6" s="631" t="s">
        <v>231</v>
      </c>
      <c r="AQ6" s="632"/>
      <c r="AR6" s="632"/>
      <c r="AS6" s="632"/>
      <c r="AT6" s="632"/>
      <c r="AU6" s="632"/>
      <c r="AV6" s="632"/>
      <c r="AW6" s="632"/>
      <c r="AX6" s="632"/>
      <c r="AY6" s="632"/>
      <c r="AZ6" s="632"/>
      <c r="BA6" s="632"/>
      <c r="BB6" s="632"/>
      <c r="BC6" s="632"/>
      <c r="BD6" s="632"/>
      <c r="BE6" s="632"/>
      <c r="BF6" s="633"/>
      <c r="BG6" s="634">
        <v>2359703</v>
      </c>
      <c r="BH6" s="635"/>
      <c r="BI6" s="635"/>
      <c r="BJ6" s="635"/>
      <c r="BK6" s="635"/>
      <c r="BL6" s="635"/>
      <c r="BM6" s="635"/>
      <c r="BN6" s="636"/>
      <c r="BO6" s="672">
        <v>94.8</v>
      </c>
      <c r="BP6" s="672"/>
      <c r="BQ6" s="672"/>
      <c r="BR6" s="672"/>
      <c r="BS6" s="673">
        <v>127456</v>
      </c>
      <c r="BT6" s="673"/>
      <c r="BU6" s="673"/>
      <c r="BV6" s="673"/>
      <c r="BW6" s="673"/>
      <c r="BX6" s="673"/>
      <c r="BY6" s="673"/>
      <c r="BZ6" s="673"/>
      <c r="CA6" s="673"/>
      <c r="CB6" s="711"/>
      <c r="CD6" s="692" t="s">
        <v>232</v>
      </c>
      <c r="CE6" s="693"/>
      <c r="CF6" s="693"/>
      <c r="CG6" s="693"/>
      <c r="CH6" s="693"/>
      <c r="CI6" s="693"/>
      <c r="CJ6" s="693"/>
      <c r="CK6" s="693"/>
      <c r="CL6" s="693"/>
      <c r="CM6" s="693"/>
      <c r="CN6" s="693"/>
      <c r="CO6" s="693"/>
      <c r="CP6" s="693"/>
      <c r="CQ6" s="694"/>
      <c r="CR6" s="634">
        <v>169206</v>
      </c>
      <c r="CS6" s="635"/>
      <c r="CT6" s="635"/>
      <c r="CU6" s="635"/>
      <c r="CV6" s="635"/>
      <c r="CW6" s="635"/>
      <c r="CX6" s="635"/>
      <c r="CY6" s="636"/>
      <c r="CZ6" s="716">
        <v>0.8</v>
      </c>
      <c r="DA6" s="698"/>
      <c r="DB6" s="698"/>
      <c r="DC6" s="718"/>
      <c r="DD6" s="640" t="s">
        <v>233</v>
      </c>
      <c r="DE6" s="635"/>
      <c r="DF6" s="635"/>
      <c r="DG6" s="635"/>
      <c r="DH6" s="635"/>
      <c r="DI6" s="635"/>
      <c r="DJ6" s="635"/>
      <c r="DK6" s="635"/>
      <c r="DL6" s="635"/>
      <c r="DM6" s="635"/>
      <c r="DN6" s="635"/>
      <c r="DO6" s="635"/>
      <c r="DP6" s="636"/>
      <c r="DQ6" s="640">
        <v>169206</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881</v>
      </c>
      <c r="S7" s="635"/>
      <c r="T7" s="635"/>
      <c r="U7" s="635"/>
      <c r="V7" s="635"/>
      <c r="W7" s="635"/>
      <c r="X7" s="635"/>
      <c r="Y7" s="636"/>
      <c r="Z7" s="672">
        <v>0</v>
      </c>
      <c r="AA7" s="672"/>
      <c r="AB7" s="672"/>
      <c r="AC7" s="672"/>
      <c r="AD7" s="673">
        <v>881</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954796</v>
      </c>
      <c r="BH7" s="635"/>
      <c r="BI7" s="635"/>
      <c r="BJ7" s="635"/>
      <c r="BK7" s="635"/>
      <c r="BL7" s="635"/>
      <c r="BM7" s="635"/>
      <c r="BN7" s="636"/>
      <c r="BO7" s="672">
        <v>38.4</v>
      </c>
      <c r="BP7" s="672"/>
      <c r="BQ7" s="672"/>
      <c r="BR7" s="672"/>
      <c r="BS7" s="673">
        <v>32270</v>
      </c>
      <c r="BT7" s="673"/>
      <c r="BU7" s="673"/>
      <c r="BV7" s="673"/>
      <c r="BW7" s="673"/>
      <c r="BX7" s="673"/>
      <c r="BY7" s="673"/>
      <c r="BZ7" s="673"/>
      <c r="CA7" s="673"/>
      <c r="CB7" s="711"/>
      <c r="CD7" s="631" t="s">
        <v>236</v>
      </c>
      <c r="CE7" s="632"/>
      <c r="CF7" s="632"/>
      <c r="CG7" s="632"/>
      <c r="CH7" s="632"/>
      <c r="CI7" s="632"/>
      <c r="CJ7" s="632"/>
      <c r="CK7" s="632"/>
      <c r="CL7" s="632"/>
      <c r="CM7" s="632"/>
      <c r="CN7" s="632"/>
      <c r="CO7" s="632"/>
      <c r="CP7" s="632"/>
      <c r="CQ7" s="633"/>
      <c r="CR7" s="634">
        <v>2157202</v>
      </c>
      <c r="CS7" s="635"/>
      <c r="CT7" s="635"/>
      <c r="CU7" s="635"/>
      <c r="CV7" s="635"/>
      <c r="CW7" s="635"/>
      <c r="CX7" s="635"/>
      <c r="CY7" s="636"/>
      <c r="CZ7" s="672">
        <v>10</v>
      </c>
      <c r="DA7" s="672"/>
      <c r="DB7" s="672"/>
      <c r="DC7" s="672"/>
      <c r="DD7" s="640">
        <v>108320</v>
      </c>
      <c r="DE7" s="635"/>
      <c r="DF7" s="635"/>
      <c r="DG7" s="635"/>
      <c r="DH7" s="635"/>
      <c r="DI7" s="635"/>
      <c r="DJ7" s="635"/>
      <c r="DK7" s="635"/>
      <c r="DL7" s="635"/>
      <c r="DM7" s="635"/>
      <c r="DN7" s="635"/>
      <c r="DO7" s="635"/>
      <c r="DP7" s="636"/>
      <c r="DQ7" s="640">
        <v>1582012</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10187</v>
      </c>
      <c r="S8" s="635"/>
      <c r="T8" s="635"/>
      <c r="U8" s="635"/>
      <c r="V8" s="635"/>
      <c r="W8" s="635"/>
      <c r="X8" s="635"/>
      <c r="Y8" s="636"/>
      <c r="Z8" s="672">
        <v>0</v>
      </c>
      <c r="AA8" s="672"/>
      <c r="AB8" s="672"/>
      <c r="AC8" s="672"/>
      <c r="AD8" s="673">
        <v>10187</v>
      </c>
      <c r="AE8" s="673"/>
      <c r="AF8" s="673"/>
      <c r="AG8" s="673"/>
      <c r="AH8" s="673"/>
      <c r="AI8" s="673"/>
      <c r="AJ8" s="673"/>
      <c r="AK8" s="673"/>
      <c r="AL8" s="637">
        <v>0.1</v>
      </c>
      <c r="AM8" s="638"/>
      <c r="AN8" s="638"/>
      <c r="AO8" s="674"/>
      <c r="AP8" s="631" t="s">
        <v>238</v>
      </c>
      <c r="AQ8" s="632"/>
      <c r="AR8" s="632"/>
      <c r="AS8" s="632"/>
      <c r="AT8" s="632"/>
      <c r="AU8" s="632"/>
      <c r="AV8" s="632"/>
      <c r="AW8" s="632"/>
      <c r="AX8" s="632"/>
      <c r="AY8" s="632"/>
      <c r="AZ8" s="632"/>
      <c r="BA8" s="632"/>
      <c r="BB8" s="632"/>
      <c r="BC8" s="632"/>
      <c r="BD8" s="632"/>
      <c r="BE8" s="632"/>
      <c r="BF8" s="633"/>
      <c r="BG8" s="634">
        <v>40557</v>
      </c>
      <c r="BH8" s="635"/>
      <c r="BI8" s="635"/>
      <c r="BJ8" s="635"/>
      <c r="BK8" s="635"/>
      <c r="BL8" s="635"/>
      <c r="BM8" s="635"/>
      <c r="BN8" s="636"/>
      <c r="BO8" s="672">
        <v>1.6</v>
      </c>
      <c r="BP8" s="672"/>
      <c r="BQ8" s="672"/>
      <c r="BR8" s="672"/>
      <c r="BS8" s="673" t="s">
        <v>233</v>
      </c>
      <c r="BT8" s="673"/>
      <c r="BU8" s="673"/>
      <c r="BV8" s="673"/>
      <c r="BW8" s="673"/>
      <c r="BX8" s="673"/>
      <c r="BY8" s="673"/>
      <c r="BZ8" s="673"/>
      <c r="CA8" s="673"/>
      <c r="CB8" s="711"/>
      <c r="CD8" s="631" t="s">
        <v>239</v>
      </c>
      <c r="CE8" s="632"/>
      <c r="CF8" s="632"/>
      <c r="CG8" s="632"/>
      <c r="CH8" s="632"/>
      <c r="CI8" s="632"/>
      <c r="CJ8" s="632"/>
      <c r="CK8" s="632"/>
      <c r="CL8" s="632"/>
      <c r="CM8" s="632"/>
      <c r="CN8" s="632"/>
      <c r="CO8" s="632"/>
      <c r="CP8" s="632"/>
      <c r="CQ8" s="633"/>
      <c r="CR8" s="634">
        <v>4864055</v>
      </c>
      <c r="CS8" s="635"/>
      <c r="CT8" s="635"/>
      <c r="CU8" s="635"/>
      <c r="CV8" s="635"/>
      <c r="CW8" s="635"/>
      <c r="CX8" s="635"/>
      <c r="CY8" s="636"/>
      <c r="CZ8" s="672">
        <v>22.6</v>
      </c>
      <c r="DA8" s="672"/>
      <c r="DB8" s="672"/>
      <c r="DC8" s="672"/>
      <c r="DD8" s="640">
        <v>7631</v>
      </c>
      <c r="DE8" s="635"/>
      <c r="DF8" s="635"/>
      <c r="DG8" s="635"/>
      <c r="DH8" s="635"/>
      <c r="DI8" s="635"/>
      <c r="DJ8" s="635"/>
      <c r="DK8" s="635"/>
      <c r="DL8" s="635"/>
      <c r="DM8" s="635"/>
      <c r="DN8" s="635"/>
      <c r="DO8" s="635"/>
      <c r="DP8" s="636"/>
      <c r="DQ8" s="640">
        <v>2550769</v>
      </c>
      <c r="DR8" s="635"/>
      <c r="DS8" s="635"/>
      <c r="DT8" s="635"/>
      <c r="DU8" s="635"/>
      <c r="DV8" s="635"/>
      <c r="DW8" s="635"/>
      <c r="DX8" s="635"/>
      <c r="DY8" s="635"/>
      <c r="DZ8" s="635"/>
      <c r="EA8" s="635"/>
      <c r="EB8" s="635"/>
      <c r="EC8" s="671"/>
    </row>
    <row r="9" spans="2:143" ht="11.25" customHeight="1" x14ac:dyDescent="0.2">
      <c r="B9" s="631" t="s">
        <v>240</v>
      </c>
      <c r="C9" s="632"/>
      <c r="D9" s="632"/>
      <c r="E9" s="632"/>
      <c r="F9" s="632"/>
      <c r="G9" s="632"/>
      <c r="H9" s="632"/>
      <c r="I9" s="632"/>
      <c r="J9" s="632"/>
      <c r="K9" s="632"/>
      <c r="L9" s="632"/>
      <c r="M9" s="632"/>
      <c r="N9" s="632"/>
      <c r="O9" s="632"/>
      <c r="P9" s="632"/>
      <c r="Q9" s="633"/>
      <c r="R9" s="634">
        <v>9576</v>
      </c>
      <c r="S9" s="635"/>
      <c r="T9" s="635"/>
      <c r="U9" s="635"/>
      <c r="V9" s="635"/>
      <c r="W9" s="635"/>
      <c r="X9" s="635"/>
      <c r="Y9" s="636"/>
      <c r="Z9" s="672">
        <v>0</v>
      </c>
      <c r="AA9" s="672"/>
      <c r="AB9" s="672"/>
      <c r="AC9" s="672"/>
      <c r="AD9" s="673">
        <v>9576</v>
      </c>
      <c r="AE9" s="673"/>
      <c r="AF9" s="673"/>
      <c r="AG9" s="673"/>
      <c r="AH9" s="673"/>
      <c r="AI9" s="673"/>
      <c r="AJ9" s="673"/>
      <c r="AK9" s="673"/>
      <c r="AL9" s="637">
        <v>0.1</v>
      </c>
      <c r="AM9" s="638"/>
      <c r="AN9" s="638"/>
      <c r="AO9" s="674"/>
      <c r="AP9" s="631" t="s">
        <v>241</v>
      </c>
      <c r="AQ9" s="632"/>
      <c r="AR9" s="632"/>
      <c r="AS9" s="632"/>
      <c r="AT9" s="632"/>
      <c r="AU9" s="632"/>
      <c r="AV9" s="632"/>
      <c r="AW9" s="632"/>
      <c r="AX9" s="632"/>
      <c r="AY9" s="632"/>
      <c r="AZ9" s="632"/>
      <c r="BA9" s="632"/>
      <c r="BB9" s="632"/>
      <c r="BC9" s="632"/>
      <c r="BD9" s="632"/>
      <c r="BE9" s="632"/>
      <c r="BF9" s="633"/>
      <c r="BG9" s="634">
        <v>776170</v>
      </c>
      <c r="BH9" s="635"/>
      <c r="BI9" s="635"/>
      <c r="BJ9" s="635"/>
      <c r="BK9" s="635"/>
      <c r="BL9" s="635"/>
      <c r="BM9" s="635"/>
      <c r="BN9" s="636"/>
      <c r="BO9" s="672">
        <v>31.2</v>
      </c>
      <c r="BP9" s="672"/>
      <c r="BQ9" s="672"/>
      <c r="BR9" s="672"/>
      <c r="BS9" s="673" t="s">
        <v>233</v>
      </c>
      <c r="BT9" s="673"/>
      <c r="BU9" s="673"/>
      <c r="BV9" s="673"/>
      <c r="BW9" s="673"/>
      <c r="BX9" s="673"/>
      <c r="BY9" s="673"/>
      <c r="BZ9" s="673"/>
      <c r="CA9" s="673"/>
      <c r="CB9" s="711"/>
      <c r="CD9" s="631" t="s">
        <v>242</v>
      </c>
      <c r="CE9" s="632"/>
      <c r="CF9" s="632"/>
      <c r="CG9" s="632"/>
      <c r="CH9" s="632"/>
      <c r="CI9" s="632"/>
      <c r="CJ9" s="632"/>
      <c r="CK9" s="632"/>
      <c r="CL9" s="632"/>
      <c r="CM9" s="632"/>
      <c r="CN9" s="632"/>
      <c r="CO9" s="632"/>
      <c r="CP9" s="632"/>
      <c r="CQ9" s="633"/>
      <c r="CR9" s="634">
        <v>3218713</v>
      </c>
      <c r="CS9" s="635"/>
      <c r="CT9" s="635"/>
      <c r="CU9" s="635"/>
      <c r="CV9" s="635"/>
      <c r="CW9" s="635"/>
      <c r="CX9" s="635"/>
      <c r="CY9" s="636"/>
      <c r="CZ9" s="672">
        <v>15</v>
      </c>
      <c r="DA9" s="672"/>
      <c r="DB9" s="672"/>
      <c r="DC9" s="672"/>
      <c r="DD9" s="640">
        <v>37212</v>
      </c>
      <c r="DE9" s="635"/>
      <c r="DF9" s="635"/>
      <c r="DG9" s="635"/>
      <c r="DH9" s="635"/>
      <c r="DI9" s="635"/>
      <c r="DJ9" s="635"/>
      <c r="DK9" s="635"/>
      <c r="DL9" s="635"/>
      <c r="DM9" s="635"/>
      <c r="DN9" s="635"/>
      <c r="DO9" s="635"/>
      <c r="DP9" s="636"/>
      <c r="DQ9" s="640">
        <v>1613644</v>
      </c>
      <c r="DR9" s="635"/>
      <c r="DS9" s="635"/>
      <c r="DT9" s="635"/>
      <c r="DU9" s="635"/>
      <c r="DV9" s="635"/>
      <c r="DW9" s="635"/>
      <c r="DX9" s="635"/>
      <c r="DY9" s="635"/>
      <c r="DZ9" s="635"/>
      <c r="EA9" s="635"/>
      <c r="EB9" s="635"/>
      <c r="EC9" s="671"/>
    </row>
    <row r="10" spans="2:143" ht="11.25" customHeight="1" x14ac:dyDescent="0.2">
      <c r="B10" s="631" t="s">
        <v>243</v>
      </c>
      <c r="C10" s="632"/>
      <c r="D10" s="632"/>
      <c r="E10" s="632"/>
      <c r="F10" s="632"/>
      <c r="G10" s="632"/>
      <c r="H10" s="632"/>
      <c r="I10" s="632"/>
      <c r="J10" s="632"/>
      <c r="K10" s="632"/>
      <c r="L10" s="632"/>
      <c r="M10" s="632"/>
      <c r="N10" s="632"/>
      <c r="O10" s="632"/>
      <c r="P10" s="632"/>
      <c r="Q10" s="633"/>
      <c r="R10" s="634" t="s">
        <v>233</v>
      </c>
      <c r="S10" s="635"/>
      <c r="T10" s="635"/>
      <c r="U10" s="635"/>
      <c r="V10" s="635"/>
      <c r="W10" s="635"/>
      <c r="X10" s="635"/>
      <c r="Y10" s="636"/>
      <c r="Z10" s="672" t="s">
        <v>233</v>
      </c>
      <c r="AA10" s="672"/>
      <c r="AB10" s="672"/>
      <c r="AC10" s="672"/>
      <c r="AD10" s="673" t="s">
        <v>233</v>
      </c>
      <c r="AE10" s="673"/>
      <c r="AF10" s="673"/>
      <c r="AG10" s="673"/>
      <c r="AH10" s="673"/>
      <c r="AI10" s="673"/>
      <c r="AJ10" s="673"/>
      <c r="AK10" s="673"/>
      <c r="AL10" s="637" t="s">
        <v>233</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71018</v>
      </c>
      <c r="BH10" s="635"/>
      <c r="BI10" s="635"/>
      <c r="BJ10" s="635"/>
      <c r="BK10" s="635"/>
      <c r="BL10" s="635"/>
      <c r="BM10" s="635"/>
      <c r="BN10" s="636"/>
      <c r="BO10" s="672">
        <v>2.9</v>
      </c>
      <c r="BP10" s="672"/>
      <c r="BQ10" s="672"/>
      <c r="BR10" s="672"/>
      <c r="BS10" s="673">
        <v>13113</v>
      </c>
      <c r="BT10" s="673"/>
      <c r="BU10" s="673"/>
      <c r="BV10" s="673"/>
      <c r="BW10" s="673"/>
      <c r="BX10" s="673"/>
      <c r="BY10" s="673"/>
      <c r="BZ10" s="673"/>
      <c r="CA10" s="673"/>
      <c r="CB10" s="711"/>
      <c r="CD10" s="631" t="s">
        <v>245</v>
      </c>
      <c r="CE10" s="632"/>
      <c r="CF10" s="632"/>
      <c r="CG10" s="632"/>
      <c r="CH10" s="632"/>
      <c r="CI10" s="632"/>
      <c r="CJ10" s="632"/>
      <c r="CK10" s="632"/>
      <c r="CL10" s="632"/>
      <c r="CM10" s="632"/>
      <c r="CN10" s="632"/>
      <c r="CO10" s="632"/>
      <c r="CP10" s="632"/>
      <c r="CQ10" s="633"/>
      <c r="CR10" s="634">
        <v>18787</v>
      </c>
      <c r="CS10" s="635"/>
      <c r="CT10" s="635"/>
      <c r="CU10" s="635"/>
      <c r="CV10" s="635"/>
      <c r="CW10" s="635"/>
      <c r="CX10" s="635"/>
      <c r="CY10" s="636"/>
      <c r="CZ10" s="672">
        <v>0.1</v>
      </c>
      <c r="DA10" s="672"/>
      <c r="DB10" s="672"/>
      <c r="DC10" s="672"/>
      <c r="DD10" s="640" t="s">
        <v>233</v>
      </c>
      <c r="DE10" s="635"/>
      <c r="DF10" s="635"/>
      <c r="DG10" s="635"/>
      <c r="DH10" s="635"/>
      <c r="DI10" s="635"/>
      <c r="DJ10" s="635"/>
      <c r="DK10" s="635"/>
      <c r="DL10" s="635"/>
      <c r="DM10" s="635"/>
      <c r="DN10" s="635"/>
      <c r="DO10" s="635"/>
      <c r="DP10" s="636"/>
      <c r="DQ10" s="640">
        <v>18734</v>
      </c>
      <c r="DR10" s="635"/>
      <c r="DS10" s="635"/>
      <c r="DT10" s="635"/>
      <c r="DU10" s="635"/>
      <c r="DV10" s="635"/>
      <c r="DW10" s="635"/>
      <c r="DX10" s="635"/>
      <c r="DY10" s="635"/>
      <c r="DZ10" s="635"/>
      <c r="EA10" s="635"/>
      <c r="EB10" s="635"/>
      <c r="EC10" s="671"/>
    </row>
    <row r="11" spans="2:143" ht="11.25" customHeight="1" x14ac:dyDescent="0.2">
      <c r="B11" s="631" t="s">
        <v>246</v>
      </c>
      <c r="C11" s="632"/>
      <c r="D11" s="632"/>
      <c r="E11" s="632"/>
      <c r="F11" s="632"/>
      <c r="G11" s="632"/>
      <c r="H11" s="632"/>
      <c r="I11" s="632"/>
      <c r="J11" s="632"/>
      <c r="K11" s="632"/>
      <c r="L11" s="632"/>
      <c r="M11" s="632"/>
      <c r="N11" s="632"/>
      <c r="O11" s="632"/>
      <c r="P11" s="632"/>
      <c r="Q11" s="633"/>
      <c r="R11" s="634">
        <v>633140</v>
      </c>
      <c r="S11" s="635"/>
      <c r="T11" s="635"/>
      <c r="U11" s="635"/>
      <c r="V11" s="635"/>
      <c r="W11" s="635"/>
      <c r="X11" s="635"/>
      <c r="Y11" s="636"/>
      <c r="Z11" s="637">
        <v>2.8</v>
      </c>
      <c r="AA11" s="638"/>
      <c r="AB11" s="638"/>
      <c r="AC11" s="639"/>
      <c r="AD11" s="640">
        <v>633140</v>
      </c>
      <c r="AE11" s="635"/>
      <c r="AF11" s="635"/>
      <c r="AG11" s="635"/>
      <c r="AH11" s="635"/>
      <c r="AI11" s="635"/>
      <c r="AJ11" s="635"/>
      <c r="AK11" s="636"/>
      <c r="AL11" s="637">
        <v>5.4</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67051</v>
      </c>
      <c r="BH11" s="635"/>
      <c r="BI11" s="635"/>
      <c r="BJ11" s="635"/>
      <c r="BK11" s="635"/>
      <c r="BL11" s="635"/>
      <c r="BM11" s="635"/>
      <c r="BN11" s="636"/>
      <c r="BO11" s="672">
        <v>2.7</v>
      </c>
      <c r="BP11" s="672"/>
      <c r="BQ11" s="672"/>
      <c r="BR11" s="672"/>
      <c r="BS11" s="673">
        <v>19157</v>
      </c>
      <c r="BT11" s="673"/>
      <c r="BU11" s="673"/>
      <c r="BV11" s="673"/>
      <c r="BW11" s="673"/>
      <c r="BX11" s="673"/>
      <c r="BY11" s="673"/>
      <c r="BZ11" s="673"/>
      <c r="CA11" s="673"/>
      <c r="CB11" s="711"/>
      <c r="CD11" s="631" t="s">
        <v>248</v>
      </c>
      <c r="CE11" s="632"/>
      <c r="CF11" s="632"/>
      <c r="CG11" s="632"/>
      <c r="CH11" s="632"/>
      <c r="CI11" s="632"/>
      <c r="CJ11" s="632"/>
      <c r="CK11" s="632"/>
      <c r="CL11" s="632"/>
      <c r="CM11" s="632"/>
      <c r="CN11" s="632"/>
      <c r="CO11" s="632"/>
      <c r="CP11" s="632"/>
      <c r="CQ11" s="633"/>
      <c r="CR11" s="634">
        <v>975153</v>
      </c>
      <c r="CS11" s="635"/>
      <c r="CT11" s="635"/>
      <c r="CU11" s="635"/>
      <c r="CV11" s="635"/>
      <c r="CW11" s="635"/>
      <c r="CX11" s="635"/>
      <c r="CY11" s="636"/>
      <c r="CZ11" s="672">
        <v>4.5</v>
      </c>
      <c r="DA11" s="672"/>
      <c r="DB11" s="672"/>
      <c r="DC11" s="672"/>
      <c r="DD11" s="640">
        <v>261129</v>
      </c>
      <c r="DE11" s="635"/>
      <c r="DF11" s="635"/>
      <c r="DG11" s="635"/>
      <c r="DH11" s="635"/>
      <c r="DI11" s="635"/>
      <c r="DJ11" s="635"/>
      <c r="DK11" s="635"/>
      <c r="DL11" s="635"/>
      <c r="DM11" s="635"/>
      <c r="DN11" s="635"/>
      <c r="DO11" s="635"/>
      <c r="DP11" s="636"/>
      <c r="DQ11" s="640">
        <v>523878</v>
      </c>
      <c r="DR11" s="635"/>
      <c r="DS11" s="635"/>
      <c r="DT11" s="635"/>
      <c r="DU11" s="635"/>
      <c r="DV11" s="635"/>
      <c r="DW11" s="635"/>
      <c r="DX11" s="635"/>
      <c r="DY11" s="635"/>
      <c r="DZ11" s="635"/>
      <c r="EA11" s="635"/>
      <c r="EB11" s="635"/>
      <c r="EC11" s="671"/>
    </row>
    <row r="12" spans="2:143" ht="11.25" customHeight="1" x14ac:dyDescent="0.2">
      <c r="B12" s="631" t="s">
        <v>249</v>
      </c>
      <c r="C12" s="632"/>
      <c r="D12" s="632"/>
      <c r="E12" s="632"/>
      <c r="F12" s="632"/>
      <c r="G12" s="632"/>
      <c r="H12" s="632"/>
      <c r="I12" s="632"/>
      <c r="J12" s="632"/>
      <c r="K12" s="632"/>
      <c r="L12" s="632"/>
      <c r="M12" s="632"/>
      <c r="N12" s="632"/>
      <c r="O12" s="632"/>
      <c r="P12" s="632"/>
      <c r="Q12" s="633"/>
      <c r="R12" s="634" t="s">
        <v>233</v>
      </c>
      <c r="S12" s="635"/>
      <c r="T12" s="635"/>
      <c r="U12" s="635"/>
      <c r="V12" s="635"/>
      <c r="W12" s="635"/>
      <c r="X12" s="635"/>
      <c r="Y12" s="636"/>
      <c r="Z12" s="672" t="s">
        <v>233</v>
      </c>
      <c r="AA12" s="672"/>
      <c r="AB12" s="672"/>
      <c r="AC12" s="672"/>
      <c r="AD12" s="673" t="s">
        <v>233</v>
      </c>
      <c r="AE12" s="673"/>
      <c r="AF12" s="673"/>
      <c r="AG12" s="673"/>
      <c r="AH12" s="673"/>
      <c r="AI12" s="673"/>
      <c r="AJ12" s="673"/>
      <c r="AK12" s="673"/>
      <c r="AL12" s="637" t="s">
        <v>233</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1142762</v>
      </c>
      <c r="BH12" s="635"/>
      <c r="BI12" s="635"/>
      <c r="BJ12" s="635"/>
      <c r="BK12" s="635"/>
      <c r="BL12" s="635"/>
      <c r="BM12" s="635"/>
      <c r="BN12" s="636"/>
      <c r="BO12" s="672">
        <v>45.9</v>
      </c>
      <c r="BP12" s="672"/>
      <c r="BQ12" s="672"/>
      <c r="BR12" s="672"/>
      <c r="BS12" s="673">
        <v>95186</v>
      </c>
      <c r="BT12" s="673"/>
      <c r="BU12" s="673"/>
      <c r="BV12" s="673"/>
      <c r="BW12" s="673"/>
      <c r="BX12" s="673"/>
      <c r="BY12" s="673"/>
      <c r="BZ12" s="673"/>
      <c r="CA12" s="673"/>
      <c r="CB12" s="711"/>
      <c r="CD12" s="631" t="s">
        <v>251</v>
      </c>
      <c r="CE12" s="632"/>
      <c r="CF12" s="632"/>
      <c r="CG12" s="632"/>
      <c r="CH12" s="632"/>
      <c r="CI12" s="632"/>
      <c r="CJ12" s="632"/>
      <c r="CK12" s="632"/>
      <c r="CL12" s="632"/>
      <c r="CM12" s="632"/>
      <c r="CN12" s="632"/>
      <c r="CO12" s="632"/>
      <c r="CP12" s="632"/>
      <c r="CQ12" s="633"/>
      <c r="CR12" s="634">
        <v>1228216</v>
      </c>
      <c r="CS12" s="635"/>
      <c r="CT12" s="635"/>
      <c r="CU12" s="635"/>
      <c r="CV12" s="635"/>
      <c r="CW12" s="635"/>
      <c r="CX12" s="635"/>
      <c r="CY12" s="636"/>
      <c r="CZ12" s="672">
        <v>5.7</v>
      </c>
      <c r="DA12" s="672"/>
      <c r="DB12" s="672"/>
      <c r="DC12" s="672"/>
      <c r="DD12" s="640">
        <v>27270</v>
      </c>
      <c r="DE12" s="635"/>
      <c r="DF12" s="635"/>
      <c r="DG12" s="635"/>
      <c r="DH12" s="635"/>
      <c r="DI12" s="635"/>
      <c r="DJ12" s="635"/>
      <c r="DK12" s="635"/>
      <c r="DL12" s="635"/>
      <c r="DM12" s="635"/>
      <c r="DN12" s="635"/>
      <c r="DO12" s="635"/>
      <c r="DP12" s="636"/>
      <c r="DQ12" s="640">
        <v>658153</v>
      </c>
      <c r="DR12" s="635"/>
      <c r="DS12" s="635"/>
      <c r="DT12" s="635"/>
      <c r="DU12" s="635"/>
      <c r="DV12" s="635"/>
      <c r="DW12" s="635"/>
      <c r="DX12" s="635"/>
      <c r="DY12" s="635"/>
      <c r="DZ12" s="635"/>
      <c r="EA12" s="635"/>
      <c r="EB12" s="635"/>
      <c r="EC12" s="671"/>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233</v>
      </c>
      <c r="S13" s="635"/>
      <c r="T13" s="635"/>
      <c r="U13" s="635"/>
      <c r="V13" s="635"/>
      <c r="W13" s="635"/>
      <c r="X13" s="635"/>
      <c r="Y13" s="636"/>
      <c r="Z13" s="672" t="s">
        <v>233</v>
      </c>
      <c r="AA13" s="672"/>
      <c r="AB13" s="672"/>
      <c r="AC13" s="672"/>
      <c r="AD13" s="673" t="s">
        <v>233</v>
      </c>
      <c r="AE13" s="673"/>
      <c r="AF13" s="673"/>
      <c r="AG13" s="673"/>
      <c r="AH13" s="673"/>
      <c r="AI13" s="673"/>
      <c r="AJ13" s="673"/>
      <c r="AK13" s="673"/>
      <c r="AL13" s="637" t="s">
        <v>139</v>
      </c>
      <c r="AM13" s="638"/>
      <c r="AN13" s="638"/>
      <c r="AO13" s="674"/>
      <c r="AP13" s="631" t="s">
        <v>253</v>
      </c>
      <c r="AQ13" s="632"/>
      <c r="AR13" s="632"/>
      <c r="AS13" s="632"/>
      <c r="AT13" s="632"/>
      <c r="AU13" s="632"/>
      <c r="AV13" s="632"/>
      <c r="AW13" s="632"/>
      <c r="AX13" s="632"/>
      <c r="AY13" s="632"/>
      <c r="AZ13" s="632"/>
      <c r="BA13" s="632"/>
      <c r="BB13" s="632"/>
      <c r="BC13" s="632"/>
      <c r="BD13" s="632"/>
      <c r="BE13" s="632"/>
      <c r="BF13" s="633"/>
      <c r="BG13" s="634">
        <v>1130028</v>
      </c>
      <c r="BH13" s="635"/>
      <c r="BI13" s="635"/>
      <c r="BJ13" s="635"/>
      <c r="BK13" s="635"/>
      <c r="BL13" s="635"/>
      <c r="BM13" s="635"/>
      <c r="BN13" s="636"/>
      <c r="BO13" s="672">
        <v>45.4</v>
      </c>
      <c r="BP13" s="672"/>
      <c r="BQ13" s="672"/>
      <c r="BR13" s="672"/>
      <c r="BS13" s="673">
        <v>95186</v>
      </c>
      <c r="BT13" s="673"/>
      <c r="BU13" s="673"/>
      <c r="BV13" s="673"/>
      <c r="BW13" s="673"/>
      <c r="BX13" s="673"/>
      <c r="BY13" s="673"/>
      <c r="BZ13" s="673"/>
      <c r="CA13" s="673"/>
      <c r="CB13" s="711"/>
      <c r="CD13" s="631" t="s">
        <v>254</v>
      </c>
      <c r="CE13" s="632"/>
      <c r="CF13" s="632"/>
      <c r="CG13" s="632"/>
      <c r="CH13" s="632"/>
      <c r="CI13" s="632"/>
      <c r="CJ13" s="632"/>
      <c r="CK13" s="632"/>
      <c r="CL13" s="632"/>
      <c r="CM13" s="632"/>
      <c r="CN13" s="632"/>
      <c r="CO13" s="632"/>
      <c r="CP13" s="632"/>
      <c r="CQ13" s="633"/>
      <c r="CR13" s="634">
        <v>2268336</v>
      </c>
      <c r="CS13" s="635"/>
      <c r="CT13" s="635"/>
      <c r="CU13" s="635"/>
      <c r="CV13" s="635"/>
      <c r="CW13" s="635"/>
      <c r="CX13" s="635"/>
      <c r="CY13" s="636"/>
      <c r="CZ13" s="672">
        <v>10.5</v>
      </c>
      <c r="DA13" s="672"/>
      <c r="DB13" s="672"/>
      <c r="DC13" s="672"/>
      <c r="DD13" s="640">
        <v>1096468</v>
      </c>
      <c r="DE13" s="635"/>
      <c r="DF13" s="635"/>
      <c r="DG13" s="635"/>
      <c r="DH13" s="635"/>
      <c r="DI13" s="635"/>
      <c r="DJ13" s="635"/>
      <c r="DK13" s="635"/>
      <c r="DL13" s="635"/>
      <c r="DM13" s="635"/>
      <c r="DN13" s="635"/>
      <c r="DO13" s="635"/>
      <c r="DP13" s="636"/>
      <c r="DQ13" s="640">
        <v>1109260</v>
      </c>
      <c r="DR13" s="635"/>
      <c r="DS13" s="635"/>
      <c r="DT13" s="635"/>
      <c r="DU13" s="635"/>
      <c r="DV13" s="635"/>
      <c r="DW13" s="635"/>
      <c r="DX13" s="635"/>
      <c r="DY13" s="635"/>
      <c r="DZ13" s="635"/>
      <c r="EA13" s="635"/>
      <c r="EB13" s="635"/>
      <c r="EC13" s="671"/>
    </row>
    <row r="14" spans="2:143" ht="11.25" customHeight="1" x14ac:dyDescent="0.2">
      <c r="B14" s="631" t="s">
        <v>255</v>
      </c>
      <c r="C14" s="632"/>
      <c r="D14" s="632"/>
      <c r="E14" s="632"/>
      <c r="F14" s="632"/>
      <c r="G14" s="632"/>
      <c r="H14" s="632"/>
      <c r="I14" s="632"/>
      <c r="J14" s="632"/>
      <c r="K14" s="632"/>
      <c r="L14" s="632"/>
      <c r="M14" s="632"/>
      <c r="N14" s="632"/>
      <c r="O14" s="632"/>
      <c r="P14" s="632"/>
      <c r="Q14" s="633"/>
      <c r="R14" s="634" t="s">
        <v>233</v>
      </c>
      <c r="S14" s="635"/>
      <c r="T14" s="635"/>
      <c r="U14" s="635"/>
      <c r="V14" s="635"/>
      <c r="W14" s="635"/>
      <c r="X14" s="635"/>
      <c r="Y14" s="636"/>
      <c r="Z14" s="672" t="s">
        <v>139</v>
      </c>
      <c r="AA14" s="672"/>
      <c r="AB14" s="672"/>
      <c r="AC14" s="672"/>
      <c r="AD14" s="673" t="s">
        <v>233</v>
      </c>
      <c r="AE14" s="673"/>
      <c r="AF14" s="673"/>
      <c r="AG14" s="673"/>
      <c r="AH14" s="673"/>
      <c r="AI14" s="673"/>
      <c r="AJ14" s="673"/>
      <c r="AK14" s="673"/>
      <c r="AL14" s="637" t="s">
        <v>233</v>
      </c>
      <c r="AM14" s="638"/>
      <c r="AN14" s="638"/>
      <c r="AO14" s="674"/>
      <c r="AP14" s="631" t="s">
        <v>256</v>
      </c>
      <c r="AQ14" s="632"/>
      <c r="AR14" s="632"/>
      <c r="AS14" s="632"/>
      <c r="AT14" s="632"/>
      <c r="AU14" s="632"/>
      <c r="AV14" s="632"/>
      <c r="AW14" s="632"/>
      <c r="AX14" s="632"/>
      <c r="AY14" s="632"/>
      <c r="AZ14" s="632"/>
      <c r="BA14" s="632"/>
      <c r="BB14" s="632"/>
      <c r="BC14" s="632"/>
      <c r="BD14" s="632"/>
      <c r="BE14" s="632"/>
      <c r="BF14" s="633"/>
      <c r="BG14" s="634">
        <v>91715</v>
      </c>
      <c r="BH14" s="635"/>
      <c r="BI14" s="635"/>
      <c r="BJ14" s="635"/>
      <c r="BK14" s="635"/>
      <c r="BL14" s="635"/>
      <c r="BM14" s="635"/>
      <c r="BN14" s="636"/>
      <c r="BO14" s="672">
        <v>3.7</v>
      </c>
      <c r="BP14" s="672"/>
      <c r="BQ14" s="672"/>
      <c r="BR14" s="672"/>
      <c r="BS14" s="673" t="s">
        <v>233</v>
      </c>
      <c r="BT14" s="673"/>
      <c r="BU14" s="673"/>
      <c r="BV14" s="673"/>
      <c r="BW14" s="673"/>
      <c r="BX14" s="673"/>
      <c r="BY14" s="673"/>
      <c r="BZ14" s="673"/>
      <c r="CA14" s="673"/>
      <c r="CB14" s="711"/>
      <c r="CD14" s="631" t="s">
        <v>257</v>
      </c>
      <c r="CE14" s="632"/>
      <c r="CF14" s="632"/>
      <c r="CG14" s="632"/>
      <c r="CH14" s="632"/>
      <c r="CI14" s="632"/>
      <c r="CJ14" s="632"/>
      <c r="CK14" s="632"/>
      <c r="CL14" s="632"/>
      <c r="CM14" s="632"/>
      <c r="CN14" s="632"/>
      <c r="CO14" s="632"/>
      <c r="CP14" s="632"/>
      <c r="CQ14" s="633"/>
      <c r="CR14" s="634">
        <v>802038</v>
      </c>
      <c r="CS14" s="635"/>
      <c r="CT14" s="635"/>
      <c r="CU14" s="635"/>
      <c r="CV14" s="635"/>
      <c r="CW14" s="635"/>
      <c r="CX14" s="635"/>
      <c r="CY14" s="636"/>
      <c r="CZ14" s="672">
        <v>3.7</v>
      </c>
      <c r="DA14" s="672"/>
      <c r="DB14" s="672"/>
      <c r="DC14" s="672"/>
      <c r="DD14" s="640">
        <v>49133</v>
      </c>
      <c r="DE14" s="635"/>
      <c r="DF14" s="635"/>
      <c r="DG14" s="635"/>
      <c r="DH14" s="635"/>
      <c r="DI14" s="635"/>
      <c r="DJ14" s="635"/>
      <c r="DK14" s="635"/>
      <c r="DL14" s="635"/>
      <c r="DM14" s="635"/>
      <c r="DN14" s="635"/>
      <c r="DO14" s="635"/>
      <c r="DP14" s="636"/>
      <c r="DQ14" s="640">
        <v>712728</v>
      </c>
      <c r="DR14" s="635"/>
      <c r="DS14" s="635"/>
      <c r="DT14" s="635"/>
      <c r="DU14" s="635"/>
      <c r="DV14" s="635"/>
      <c r="DW14" s="635"/>
      <c r="DX14" s="635"/>
      <c r="DY14" s="635"/>
      <c r="DZ14" s="635"/>
      <c r="EA14" s="635"/>
      <c r="EB14" s="635"/>
      <c r="EC14" s="671"/>
    </row>
    <row r="15" spans="2:143" ht="11.25" customHeight="1" x14ac:dyDescent="0.2">
      <c r="B15" s="631" t="s">
        <v>258</v>
      </c>
      <c r="C15" s="632"/>
      <c r="D15" s="632"/>
      <c r="E15" s="632"/>
      <c r="F15" s="632"/>
      <c r="G15" s="632"/>
      <c r="H15" s="632"/>
      <c r="I15" s="632"/>
      <c r="J15" s="632"/>
      <c r="K15" s="632"/>
      <c r="L15" s="632"/>
      <c r="M15" s="632"/>
      <c r="N15" s="632"/>
      <c r="O15" s="632"/>
      <c r="P15" s="632"/>
      <c r="Q15" s="633"/>
      <c r="R15" s="634" t="s">
        <v>233</v>
      </c>
      <c r="S15" s="635"/>
      <c r="T15" s="635"/>
      <c r="U15" s="635"/>
      <c r="V15" s="635"/>
      <c r="W15" s="635"/>
      <c r="X15" s="635"/>
      <c r="Y15" s="636"/>
      <c r="Z15" s="672" t="s">
        <v>139</v>
      </c>
      <c r="AA15" s="672"/>
      <c r="AB15" s="672"/>
      <c r="AC15" s="672"/>
      <c r="AD15" s="673" t="s">
        <v>233</v>
      </c>
      <c r="AE15" s="673"/>
      <c r="AF15" s="673"/>
      <c r="AG15" s="673"/>
      <c r="AH15" s="673"/>
      <c r="AI15" s="673"/>
      <c r="AJ15" s="673"/>
      <c r="AK15" s="673"/>
      <c r="AL15" s="637" t="s">
        <v>233</v>
      </c>
      <c r="AM15" s="638"/>
      <c r="AN15" s="638"/>
      <c r="AO15" s="674"/>
      <c r="AP15" s="631" t="s">
        <v>259</v>
      </c>
      <c r="AQ15" s="632"/>
      <c r="AR15" s="632"/>
      <c r="AS15" s="632"/>
      <c r="AT15" s="632"/>
      <c r="AU15" s="632"/>
      <c r="AV15" s="632"/>
      <c r="AW15" s="632"/>
      <c r="AX15" s="632"/>
      <c r="AY15" s="632"/>
      <c r="AZ15" s="632"/>
      <c r="BA15" s="632"/>
      <c r="BB15" s="632"/>
      <c r="BC15" s="632"/>
      <c r="BD15" s="632"/>
      <c r="BE15" s="632"/>
      <c r="BF15" s="633"/>
      <c r="BG15" s="634">
        <v>170430</v>
      </c>
      <c r="BH15" s="635"/>
      <c r="BI15" s="635"/>
      <c r="BJ15" s="635"/>
      <c r="BK15" s="635"/>
      <c r="BL15" s="635"/>
      <c r="BM15" s="635"/>
      <c r="BN15" s="636"/>
      <c r="BO15" s="672">
        <v>6.8</v>
      </c>
      <c r="BP15" s="672"/>
      <c r="BQ15" s="672"/>
      <c r="BR15" s="672"/>
      <c r="BS15" s="673" t="s">
        <v>233</v>
      </c>
      <c r="BT15" s="673"/>
      <c r="BU15" s="673"/>
      <c r="BV15" s="673"/>
      <c r="BW15" s="673"/>
      <c r="BX15" s="673"/>
      <c r="BY15" s="673"/>
      <c r="BZ15" s="673"/>
      <c r="CA15" s="673"/>
      <c r="CB15" s="711"/>
      <c r="CD15" s="631" t="s">
        <v>260</v>
      </c>
      <c r="CE15" s="632"/>
      <c r="CF15" s="632"/>
      <c r="CG15" s="632"/>
      <c r="CH15" s="632"/>
      <c r="CI15" s="632"/>
      <c r="CJ15" s="632"/>
      <c r="CK15" s="632"/>
      <c r="CL15" s="632"/>
      <c r="CM15" s="632"/>
      <c r="CN15" s="632"/>
      <c r="CO15" s="632"/>
      <c r="CP15" s="632"/>
      <c r="CQ15" s="633"/>
      <c r="CR15" s="634">
        <v>1834995</v>
      </c>
      <c r="CS15" s="635"/>
      <c r="CT15" s="635"/>
      <c r="CU15" s="635"/>
      <c r="CV15" s="635"/>
      <c r="CW15" s="635"/>
      <c r="CX15" s="635"/>
      <c r="CY15" s="636"/>
      <c r="CZ15" s="672">
        <v>8.5</v>
      </c>
      <c r="DA15" s="672"/>
      <c r="DB15" s="672"/>
      <c r="DC15" s="672"/>
      <c r="DD15" s="640">
        <v>276728</v>
      </c>
      <c r="DE15" s="635"/>
      <c r="DF15" s="635"/>
      <c r="DG15" s="635"/>
      <c r="DH15" s="635"/>
      <c r="DI15" s="635"/>
      <c r="DJ15" s="635"/>
      <c r="DK15" s="635"/>
      <c r="DL15" s="635"/>
      <c r="DM15" s="635"/>
      <c r="DN15" s="635"/>
      <c r="DO15" s="635"/>
      <c r="DP15" s="636"/>
      <c r="DQ15" s="640">
        <v>1195919</v>
      </c>
      <c r="DR15" s="635"/>
      <c r="DS15" s="635"/>
      <c r="DT15" s="635"/>
      <c r="DU15" s="635"/>
      <c r="DV15" s="635"/>
      <c r="DW15" s="635"/>
      <c r="DX15" s="635"/>
      <c r="DY15" s="635"/>
      <c r="DZ15" s="635"/>
      <c r="EA15" s="635"/>
      <c r="EB15" s="635"/>
      <c r="EC15" s="671"/>
    </row>
    <row r="16" spans="2:143" ht="11.25" customHeight="1" x14ac:dyDescent="0.2">
      <c r="B16" s="631" t="s">
        <v>261</v>
      </c>
      <c r="C16" s="632"/>
      <c r="D16" s="632"/>
      <c r="E16" s="632"/>
      <c r="F16" s="632"/>
      <c r="G16" s="632"/>
      <c r="H16" s="632"/>
      <c r="I16" s="632"/>
      <c r="J16" s="632"/>
      <c r="K16" s="632"/>
      <c r="L16" s="632"/>
      <c r="M16" s="632"/>
      <c r="N16" s="632"/>
      <c r="O16" s="632"/>
      <c r="P16" s="632"/>
      <c r="Q16" s="633"/>
      <c r="R16" s="634">
        <v>22670</v>
      </c>
      <c r="S16" s="635"/>
      <c r="T16" s="635"/>
      <c r="U16" s="635"/>
      <c r="V16" s="635"/>
      <c r="W16" s="635"/>
      <c r="X16" s="635"/>
      <c r="Y16" s="636"/>
      <c r="Z16" s="672">
        <v>0.1</v>
      </c>
      <c r="AA16" s="672"/>
      <c r="AB16" s="672"/>
      <c r="AC16" s="672"/>
      <c r="AD16" s="673">
        <v>22670</v>
      </c>
      <c r="AE16" s="673"/>
      <c r="AF16" s="673"/>
      <c r="AG16" s="673"/>
      <c r="AH16" s="673"/>
      <c r="AI16" s="673"/>
      <c r="AJ16" s="673"/>
      <c r="AK16" s="673"/>
      <c r="AL16" s="637">
        <v>0.2</v>
      </c>
      <c r="AM16" s="638"/>
      <c r="AN16" s="638"/>
      <c r="AO16" s="674"/>
      <c r="AP16" s="631" t="s">
        <v>262</v>
      </c>
      <c r="AQ16" s="632"/>
      <c r="AR16" s="632"/>
      <c r="AS16" s="632"/>
      <c r="AT16" s="632"/>
      <c r="AU16" s="632"/>
      <c r="AV16" s="632"/>
      <c r="AW16" s="632"/>
      <c r="AX16" s="632"/>
      <c r="AY16" s="632"/>
      <c r="AZ16" s="632"/>
      <c r="BA16" s="632"/>
      <c r="BB16" s="632"/>
      <c r="BC16" s="632"/>
      <c r="BD16" s="632"/>
      <c r="BE16" s="632"/>
      <c r="BF16" s="633"/>
      <c r="BG16" s="634" t="s">
        <v>233</v>
      </c>
      <c r="BH16" s="635"/>
      <c r="BI16" s="635"/>
      <c r="BJ16" s="635"/>
      <c r="BK16" s="635"/>
      <c r="BL16" s="635"/>
      <c r="BM16" s="635"/>
      <c r="BN16" s="636"/>
      <c r="BO16" s="672" t="s">
        <v>139</v>
      </c>
      <c r="BP16" s="672"/>
      <c r="BQ16" s="672"/>
      <c r="BR16" s="672"/>
      <c r="BS16" s="673" t="s">
        <v>233</v>
      </c>
      <c r="BT16" s="673"/>
      <c r="BU16" s="673"/>
      <c r="BV16" s="673"/>
      <c r="BW16" s="673"/>
      <c r="BX16" s="673"/>
      <c r="BY16" s="673"/>
      <c r="BZ16" s="673"/>
      <c r="CA16" s="673"/>
      <c r="CB16" s="711"/>
      <c r="CD16" s="631" t="s">
        <v>263</v>
      </c>
      <c r="CE16" s="632"/>
      <c r="CF16" s="632"/>
      <c r="CG16" s="632"/>
      <c r="CH16" s="632"/>
      <c r="CI16" s="632"/>
      <c r="CJ16" s="632"/>
      <c r="CK16" s="632"/>
      <c r="CL16" s="632"/>
      <c r="CM16" s="632"/>
      <c r="CN16" s="632"/>
      <c r="CO16" s="632"/>
      <c r="CP16" s="632"/>
      <c r="CQ16" s="633"/>
      <c r="CR16" s="634">
        <v>189139</v>
      </c>
      <c r="CS16" s="635"/>
      <c r="CT16" s="635"/>
      <c r="CU16" s="635"/>
      <c r="CV16" s="635"/>
      <c r="CW16" s="635"/>
      <c r="CX16" s="635"/>
      <c r="CY16" s="636"/>
      <c r="CZ16" s="672">
        <v>0.9</v>
      </c>
      <c r="DA16" s="672"/>
      <c r="DB16" s="672"/>
      <c r="DC16" s="672"/>
      <c r="DD16" s="640" t="s">
        <v>233</v>
      </c>
      <c r="DE16" s="635"/>
      <c r="DF16" s="635"/>
      <c r="DG16" s="635"/>
      <c r="DH16" s="635"/>
      <c r="DI16" s="635"/>
      <c r="DJ16" s="635"/>
      <c r="DK16" s="635"/>
      <c r="DL16" s="635"/>
      <c r="DM16" s="635"/>
      <c r="DN16" s="635"/>
      <c r="DO16" s="635"/>
      <c r="DP16" s="636"/>
      <c r="DQ16" s="640">
        <v>42702</v>
      </c>
      <c r="DR16" s="635"/>
      <c r="DS16" s="635"/>
      <c r="DT16" s="635"/>
      <c r="DU16" s="635"/>
      <c r="DV16" s="635"/>
      <c r="DW16" s="635"/>
      <c r="DX16" s="635"/>
      <c r="DY16" s="635"/>
      <c r="DZ16" s="635"/>
      <c r="EA16" s="635"/>
      <c r="EB16" s="635"/>
      <c r="EC16" s="671"/>
    </row>
    <row r="17" spans="2:133" ht="11.25" customHeight="1" x14ac:dyDescent="0.2">
      <c r="B17" s="631" t="s">
        <v>264</v>
      </c>
      <c r="C17" s="632"/>
      <c r="D17" s="632"/>
      <c r="E17" s="632"/>
      <c r="F17" s="632"/>
      <c r="G17" s="632"/>
      <c r="H17" s="632"/>
      <c r="I17" s="632"/>
      <c r="J17" s="632"/>
      <c r="K17" s="632"/>
      <c r="L17" s="632"/>
      <c r="M17" s="632"/>
      <c r="N17" s="632"/>
      <c r="O17" s="632"/>
      <c r="P17" s="632"/>
      <c r="Q17" s="633"/>
      <c r="R17" s="634">
        <v>44915</v>
      </c>
      <c r="S17" s="635"/>
      <c r="T17" s="635"/>
      <c r="U17" s="635"/>
      <c r="V17" s="635"/>
      <c r="W17" s="635"/>
      <c r="X17" s="635"/>
      <c r="Y17" s="636"/>
      <c r="Z17" s="672">
        <v>0.2</v>
      </c>
      <c r="AA17" s="672"/>
      <c r="AB17" s="672"/>
      <c r="AC17" s="672"/>
      <c r="AD17" s="673">
        <v>44915</v>
      </c>
      <c r="AE17" s="673"/>
      <c r="AF17" s="673"/>
      <c r="AG17" s="673"/>
      <c r="AH17" s="673"/>
      <c r="AI17" s="673"/>
      <c r="AJ17" s="673"/>
      <c r="AK17" s="673"/>
      <c r="AL17" s="637">
        <v>0.4</v>
      </c>
      <c r="AM17" s="638"/>
      <c r="AN17" s="638"/>
      <c r="AO17" s="674"/>
      <c r="AP17" s="631" t="s">
        <v>265</v>
      </c>
      <c r="AQ17" s="632"/>
      <c r="AR17" s="632"/>
      <c r="AS17" s="632"/>
      <c r="AT17" s="632"/>
      <c r="AU17" s="632"/>
      <c r="AV17" s="632"/>
      <c r="AW17" s="632"/>
      <c r="AX17" s="632"/>
      <c r="AY17" s="632"/>
      <c r="AZ17" s="632"/>
      <c r="BA17" s="632"/>
      <c r="BB17" s="632"/>
      <c r="BC17" s="632"/>
      <c r="BD17" s="632"/>
      <c r="BE17" s="632"/>
      <c r="BF17" s="633"/>
      <c r="BG17" s="634" t="s">
        <v>139</v>
      </c>
      <c r="BH17" s="635"/>
      <c r="BI17" s="635"/>
      <c r="BJ17" s="635"/>
      <c r="BK17" s="635"/>
      <c r="BL17" s="635"/>
      <c r="BM17" s="635"/>
      <c r="BN17" s="636"/>
      <c r="BO17" s="672" t="s">
        <v>233</v>
      </c>
      <c r="BP17" s="672"/>
      <c r="BQ17" s="672"/>
      <c r="BR17" s="672"/>
      <c r="BS17" s="673" t="s">
        <v>233</v>
      </c>
      <c r="BT17" s="673"/>
      <c r="BU17" s="673"/>
      <c r="BV17" s="673"/>
      <c r="BW17" s="673"/>
      <c r="BX17" s="673"/>
      <c r="BY17" s="673"/>
      <c r="BZ17" s="673"/>
      <c r="CA17" s="673"/>
      <c r="CB17" s="711"/>
      <c r="CD17" s="631" t="s">
        <v>266</v>
      </c>
      <c r="CE17" s="632"/>
      <c r="CF17" s="632"/>
      <c r="CG17" s="632"/>
      <c r="CH17" s="632"/>
      <c r="CI17" s="632"/>
      <c r="CJ17" s="632"/>
      <c r="CK17" s="632"/>
      <c r="CL17" s="632"/>
      <c r="CM17" s="632"/>
      <c r="CN17" s="632"/>
      <c r="CO17" s="632"/>
      <c r="CP17" s="632"/>
      <c r="CQ17" s="633"/>
      <c r="CR17" s="634">
        <v>3799081</v>
      </c>
      <c r="CS17" s="635"/>
      <c r="CT17" s="635"/>
      <c r="CU17" s="635"/>
      <c r="CV17" s="635"/>
      <c r="CW17" s="635"/>
      <c r="CX17" s="635"/>
      <c r="CY17" s="636"/>
      <c r="CZ17" s="672">
        <v>17.600000000000001</v>
      </c>
      <c r="DA17" s="672"/>
      <c r="DB17" s="672"/>
      <c r="DC17" s="672"/>
      <c r="DD17" s="640" t="s">
        <v>233</v>
      </c>
      <c r="DE17" s="635"/>
      <c r="DF17" s="635"/>
      <c r="DG17" s="635"/>
      <c r="DH17" s="635"/>
      <c r="DI17" s="635"/>
      <c r="DJ17" s="635"/>
      <c r="DK17" s="635"/>
      <c r="DL17" s="635"/>
      <c r="DM17" s="635"/>
      <c r="DN17" s="635"/>
      <c r="DO17" s="635"/>
      <c r="DP17" s="636"/>
      <c r="DQ17" s="640">
        <v>3684434</v>
      </c>
      <c r="DR17" s="635"/>
      <c r="DS17" s="635"/>
      <c r="DT17" s="635"/>
      <c r="DU17" s="635"/>
      <c r="DV17" s="635"/>
      <c r="DW17" s="635"/>
      <c r="DX17" s="635"/>
      <c r="DY17" s="635"/>
      <c r="DZ17" s="635"/>
      <c r="EA17" s="635"/>
      <c r="EB17" s="635"/>
      <c r="EC17" s="671"/>
    </row>
    <row r="18" spans="2:133" ht="11.25" customHeight="1" x14ac:dyDescent="0.2">
      <c r="B18" s="631" t="s">
        <v>267</v>
      </c>
      <c r="C18" s="632"/>
      <c r="D18" s="632"/>
      <c r="E18" s="632"/>
      <c r="F18" s="632"/>
      <c r="G18" s="632"/>
      <c r="H18" s="632"/>
      <c r="I18" s="632"/>
      <c r="J18" s="632"/>
      <c r="K18" s="632"/>
      <c r="L18" s="632"/>
      <c r="M18" s="632"/>
      <c r="N18" s="632"/>
      <c r="O18" s="632"/>
      <c r="P18" s="632"/>
      <c r="Q18" s="633"/>
      <c r="R18" s="634">
        <v>7741</v>
      </c>
      <c r="S18" s="635"/>
      <c r="T18" s="635"/>
      <c r="U18" s="635"/>
      <c r="V18" s="635"/>
      <c r="W18" s="635"/>
      <c r="X18" s="635"/>
      <c r="Y18" s="636"/>
      <c r="Z18" s="672">
        <v>0</v>
      </c>
      <c r="AA18" s="672"/>
      <c r="AB18" s="672"/>
      <c r="AC18" s="672"/>
      <c r="AD18" s="673">
        <v>7741</v>
      </c>
      <c r="AE18" s="673"/>
      <c r="AF18" s="673"/>
      <c r="AG18" s="673"/>
      <c r="AH18" s="673"/>
      <c r="AI18" s="673"/>
      <c r="AJ18" s="673"/>
      <c r="AK18" s="673"/>
      <c r="AL18" s="637">
        <v>0.1</v>
      </c>
      <c r="AM18" s="638"/>
      <c r="AN18" s="638"/>
      <c r="AO18" s="674"/>
      <c r="AP18" s="631" t="s">
        <v>268</v>
      </c>
      <c r="AQ18" s="632"/>
      <c r="AR18" s="632"/>
      <c r="AS18" s="632"/>
      <c r="AT18" s="632"/>
      <c r="AU18" s="632"/>
      <c r="AV18" s="632"/>
      <c r="AW18" s="632"/>
      <c r="AX18" s="632"/>
      <c r="AY18" s="632"/>
      <c r="AZ18" s="632"/>
      <c r="BA18" s="632"/>
      <c r="BB18" s="632"/>
      <c r="BC18" s="632"/>
      <c r="BD18" s="632"/>
      <c r="BE18" s="632"/>
      <c r="BF18" s="633"/>
      <c r="BG18" s="634" t="s">
        <v>233</v>
      </c>
      <c r="BH18" s="635"/>
      <c r="BI18" s="635"/>
      <c r="BJ18" s="635"/>
      <c r="BK18" s="635"/>
      <c r="BL18" s="635"/>
      <c r="BM18" s="635"/>
      <c r="BN18" s="636"/>
      <c r="BO18" s="672" t="s">
        <v>233</v>
      </c>
      <c r="BP18" s="672"/>
      <c r="BQ18" s="672"/>
      <c r="BR18" s="672"/>
      <c r="BS18" s="673" t="s">
        <v>233</v>
      </c>
      <c r="BT18" s="673"/>
      <c r="BU18" s="673"/>
      <c r="BV18" s="673"/>
      <c r="BW18" s="673"/>
      <c r="BX18" s="673"/>
      <c r="BY18" s="673"/>
      <c r="BZ18" s="673"/>
      <c r="CA18" s="673"/>
      <c r="CB18" s="711"/>
      <c r="CD18" s="631" t="s">
        <v>269</v>
      </c>
      <c r="CE18" s="632"/>
      <c r="CF18" s="632"/>
      <c r="CG18" s="632"/>
      <c r="CH18" s="632"/>
      <c r="CI18" s="632"/>
      <c r="CJ18" s="632"/>
      <c r="CK18" s="632"/>
      <c r="CL18" s="632"/>
      <c r="CM18" s="632"/>
      <c r="CN18" s="632"/>
      <c r="CO18" s="632"/>
      <c r="CP18" s="632"/>
      <c r="CQ18" s="633"/>
      <c r="CR18" s="634" t="s">
        <v>233</v>
      </c>
      <c r="CS18" s="635"/>
      <c r="CT18" s="635"/>
      <c r="CU18" s="635"/>
      <c r="CV18" s="635"/>
      <c r="CW18" s="635"/>
      <c r="CX18" s="635"/>
      <c r="CY18" s="636"/>
      <c r="CZ18" s="672" t="s">
        <v>233</v>
      </c>
      <c r="DA18" s="672"/>
      <c r="DB18" s="672"/>
      <c r="DC18" s="672"/>
      <c r="DD18" s="640" t="s">
        <v>233</v>
      </c>
      <c r="DE18" s="635"/>
      <c r="DF18" s="635"/>
      <c r="DG18" s="635"/>
      <c r="DH18" s="635"/>
      <c r="DI18" s="635"/>
      <c r="DJ18" s="635"/>
      <c r="DK18" s="635"/>
      <c r="DL18" s="635"/>
      <c r="DM18" s="635"/>
      <c r="DN18" s="635"/>
      <c r="DO18" s="635"/>
      <c r="DP18" s="636"/>
      <c r="DQ18" s="640" t="s">
        <v>233</v>
      </c>
      <c r="DR18" s="635"/>
      <c r="DS18" s="635"/>
      <c r="DT18" s="635"/>
      <c r="DU18" s="635"/>
      <c r="DV18" s="635"/>
      <c r="DW18" s="635"/>
      <c r="DX18" s="635"/>
      <c r="DY18" s="635"/>
      <c r="DZ18" s="635"/>
      <c r="EA18" s="635"/>
      <c r="EB18" s="635"/>
      <c r="EC18" s="671"/>
    </row>
    <row r="19" spans="2:133" ht="11.25" customHeight="1" x14ac:dyDescent="0.2">
      <c r="B19" s="631" t="s">
        <v>270</v>
      </c>
      <c r="C19" s="632"/>
      <c r="D19" s="632"/>
      <c r="E19" s="632"/>
      <c r="F19" s="632"/>
      <c r="G19" s="632"/>
      <c r="H19" s="632"/>
      <c r="I19" s="632"/>
      <c r="J19" s="632"/>
      <c r="K19" s="632"/>
      <c r="L19" s="632"/>
      <c r="M19" s="632"/>
      <c r="N19" s="632"/>
      <c r="O19" s="632"/>
      <c r="P19" s="632"/>
      <c r="Q19" s="633"/>
      <c r="R19" s="634">
        <v>7741</v>
      </c>
      <c r="S19" s="635"/>
      <c r="T19" s="635"/>
      <c r="U19" s="635"/>
      <c r="V19" s="635"/>
      <c r="W19" s="635"/>
      <c r="X19" s="635"/>
      <c r="Y19" s="636"/>
      <c r="Z19" s="672">
        <v>0</v>
      </c>
      <c r="AA19" s="672"/>
      <c r="AB19" s="672"/>
      <c r="AC19" s="672"/>
      <c r="AD19" s="673">
        <v>7741</v>
      </c>
      <c r="AE19" s="673"/>
      <c r="AF19" s="673"/>
      <c r="AG19" s="673"/>
      <c r="AH19" s="673"/>
      <c r="AI19" s="673"/>
      <c r="AJ19" s="673"/>
      <c r="AK19" s="673"/>
      <c r="AL19" s="637">
        <v>0.1</v>
      </c>
      <c r="AM19" s="638"/>
      <c r="AN19" s="638"/>
      <c r="AO19" s="674"/>
      <c r="AP19" s="631" t="s">
        <v>271</v>
      </c>
      <c r="AQ19" s="632"/>
      <c r="AR19" s="632"/>
      <c r="AS19" s="632"/>
      <c r="AT19" s="632"/>
      <c r="AU19" s="632"/>
      <c r="AV19" s="632"/>
      <c r="AW19" s="632"/>
      <c r="AX19" s="632"/>
      <c r="AY19" s="632"/>
      <c r="AZ19" s="632"/>
      <c r="BA19" s="632"/>
      <c r="BB19" s="632"/>
      <c r="BC19" s="632"/>
      <c r="BD19" s="632"/>
      <c r="BE19" s="632"/>
      <c r="BF19" s="633"/>
      <c r="BG19" s="634">
        <v>128465</v>
      </c>
      <c r="BH19" s="635"/>
      <c r="BI19" s="635"/>
      <c r="BJ19" s="635"/>
      <c r="BK19" s="635"/>
      <c r="BL19" s="635"/>
      <c r="BM19" s="635"/>
      <c r="BN19" s="636"/>
      <c r="BO19" s="672">
        <v>5.2</v>
      </c>
      <c r="BP19" s="672"/>
      <c r="BQ19" s="672"/>
      <c r="BR19" s="672"/>
      <c r="BS19" s="673" t="s">
        <v>233</v>
      </c>
      <c r="BT19" s="673"/>
      <c r="BU19" s="673"/>
      <c r="BV19" s="673"/>
      <c r="BW19" s="673"/>
      <c r="BX19" s="673"/>
      <c r="BY19" s="673"/>
      <c r="BZ19" s="673"/>
      <c r="CA19" s="673"/>
      <c r="CB19" s="711"/>
      <c r="CD19" s="631" t="s">
        <v>272</v>
      </c>
      <c r="CE19" s="632"/>
      <c r="CF19" s="632"/>
      <c r="CG19" s="632"/>
      <c r="CH19" s="632"/>
      <c r="CI19" s="632"/>
      <c r="CJ19" s="632"/>
      <c r="CK19" s="632"/>
      <c r="CL19" s="632"/>
      <c r="CM19" s="632"/>
      <c r="CN19" s="632"/>
      <c r="CO19" s="632"/>
      <c r="CP19" s="632"/>
      <c r="CQ19" s="633"/>
      <c r="CR19" s="634" t="s">
        <v>233</v>
      </c>
      <c r="CS19" s="635"/>
      <c r="CT19" s="635"/>
      <c r="CU19" s="635"/>
      <c r="CV19" s="635"/>
      <c r="CW19" s="635"/>
      <c r="CX19" s="635"/>
      <c r="CY19" s="636"/>
      <c r="CZ19" s="672" t="s">
        <v>233</v>
      </c>
      <c r="DA19" s="672"/>
      <c r="DB19" s="672"/>
      <c r="DC19" s="672"/>
      <c r="DD19" s="640" t="s">
        <v>139</v>
      </c>
      <c r="DE19" s="635"/>
      <c r="DF19" s="635"/>
      <c r="DG19" s="635"/>
      <c r="DH19" s="635"/>
      <c r="DI19" s="635"/>
      <c r="DJ19" s="635"/>
      <c r="DK19" s="635"/>
      <c r="DL19" s="635"/>
      <c r="DM19" s="635"/>
      <c r="DN19" s="635"/>
      <c r="DO19" s="635"/>
      <c r="DP19" s="636"/>
      <c r="DQ19" s="640" t="s">
        <v>233</v>
      </c>
      <c r="DR19" s="635"/>
      <c r="DS19" s="635"/>
      <c r="DT19" s="635"/>
      <c r="DU19" s="635"/>
      <c r="DV19" s="635"/>
      <c r="DW19" s="635"/>
      <c r="DX19" s="635"/>
      <c r="DY19" s="635"/>
      <c r="DZ19" s="635"/>
      <c r="EA19" s="635"/>
      <c r="EB19" s="635"/>
      <c r="EC19" s="671"/>
    </row>
    <row r="20" spans="2:133" ht="11.25" customHeight="1" x14ac:dyDescent="0.2">
      <c r="B20" s="701" t="s">
        <v>273</v>
      </c>
      <c r="C20" s="702"/>
      <c r="D20" s="702"/>
      <c r="E20" s="702"/>
      <c r="F20" s="702"/>
      <c r="G20" s="702"/>
      <c r="H20" s="702"/>
      <c r="I20" s="702"/>
      <c r="J20" s="702"/>
      <c r="K20" s="702"/>
      <c r="L20" s="702"/>
      <c r="M20" s="702"/>
      <c r="N20" s="702"/>
      <c r="O20" s="702"/>
      <c r="P20" s="702"/>
      <c r="Q20" s="703"/>
      <c r="R20" s="634" t="s">
        <v>233</v>
      </c>
      <c r="S20" s="635"/>
      <c r="T20" s="635"/>
      <c r="U20" s="635"/>
      <c r="V20" s="635"/>
      <c r="W20" s="635"/>
      <c r="X20" s="635"/>
      <c r="Y20" s="636"/>
      <c r="Z20" s="672" t="s">
        <v>233</v>
      </c>
      <c r="AA20" s="672"/>
      <c r="AB20" s="672"/>
      <c r="AC20" s="672"/>
      <c r="AD20" s="673" t="s">
        <v>233</v>
      </c>
      <c r="AE20" s="673"/>
      <c r="AF20" s="673"/>
      <c r="AG20" s="673"/>
      <c r="AH20" s="673"/>
      <c r="AI20" s="673"/>
      <c r="AJ20" s="673"/>
      <c r="AK20" s="673"/>
      <c r="AL20" s="637" t="s">
        <v>233</v>
      </c>
      <c r="AM20" s="638"/>
      <c r="AN20" s="638"/>
      <c r="AO20" s="674"/>
      <c r="AP20" s="631" t="s">
        <v>274</v>
      </c>
      <c r="AQ20" s="632"/>
      <c r="AR20" s="632"/>
      <c r="AS20" s="632"/>
      <c r="AT20" s="632"/>
      <c r="AU20" s="632"/>
      <c r="AV20" s="632"/>
      <c r="AW20" s="632"/>
      <c r="AX20" s="632"/>
      <c r="AY20" s="632"/>
      <c r="AZ20" s="632"/>
      <c r="BA20" s="632"/>
      <c r="BB20" s="632"/>
      <c r="BC20" s="632"/>
      <c r="BD20" s="632"/>
      <c r="BE20" s="632"/>
      <c r="BF20" s="633"/>
      <c r="BG20" s="634">
        <v>128465</v>
      </c>
      <c r="BH20" s="635"/>
      <c r="BI20" s="635"/>
      <c r="BJ20" s="635"/>
      <c r="BK20" s="635"/>
      <c r="BL20" s="635"/>
      <c r="BM20" s="635"/>
      <c r="BN20" s="636"/>
      <c r="BO20" s="672">
        <v>5.2</v>
      </c>
      <c r="BP20" s="672"/>
      <c r="BQ20" s="672"/>
      <c r="BR20" s="672"/>
      <c r="BS20" s="673" t="s">
        <v>233</v>
      </c>
      <c r="BT20" s="673"/>
      <c r="BU20" s="673"/>
      <c r="BV20" s="673"/>
      <c r="BW20" s="673"/>
      <c r="BX20" s="673"/>
      <c r="BY20" s="673"/>
      <c r="BZ20" s="673"/>
      <c r="CA20" s="673"/>
      <c r="CB20" s="711"/>
      <c r="CD20" s="631" t="s">
        <v>275</v>
      </c>
      <c r="CE20" s="632"/>
      <c r="CF20" s="632"/>
      <c r="CG20" s="632"/>
      <c r="CH20" s="632"/>
      <c r="CI20" s="632"/>
      <c r="CJ20" s="632"/>
      <c r="CK20" s="632"/>
      <c r="CL20" s="632"/>
      <c r="CM20" s="632"/>
      <c r="CN20" s="632"/>
      <c r="CO20" s="632"/>
      <c r="CP20" s="632"/>
      <c r="CQ20" s="633"/>
      <c r="CR20" s="634">
        <v>21524921</v>
      </c>
      <c r="CS20" s="635"/>
      <c r="CT20" s="635"/>
      <c r="CU20" s="635"/>
      <c r="CV20" s="635"/>
      <c r="CW20" s="635"/>
      <c r="CX20" s="635"/>
      <c r="CY20" s="636"/>
      <c r="CZ20" s="672">
        <v>100</v>
      </c>
      <c r="DA20" s="672"/>
      <c r="DB20" s="672"/>
      <c r="DC20" s="672"/>
      <c r="DD20" s="640">
        <v>1863891</v>
      </c>
      <c r="DE20" s="635"/>
      <c r="DF20" s="635"/>
      <c r="DG20" s="635"/>
      <c r="DH20" s="635"/>
      <c r="DI20" s="635"/>
      <c r="DJ20" s="635"/>
      <c r="DK20" s="635"/>
      <c r="DL20" s="635"/>
      <c r="DM20" s="635"/>
      <c r="DN20" s="635"/>
      <c r="DO20" s="635"/>
      <c r="DP20" s="636"/>
      <c r="DQ20" s="640">
        <v>13861439</v>
      </c>
      <c r="DR20" s="635"/>
      <c r="DS20" s="635"/>
      <c r="DT20" s="635"/>
      <c r="DU20" s="635"/>
      <c r="DV20" s="635"/>
      <c r="DW20" s="635"/>
      <c r="DX20" s="635"/>
      <c r="DY20" s="635"/>
      <c r="DZ20" s="635"/>
      <c r="EA20" s="635"/>
      <c r="EB20" s="635"/>
      <c r="EC20" s="671"/>
    </row>
    <row r="21" spans="2:133" ht="11.25" customHeight="1" x14ac:dyDescent="0.2">
      <c r="B21" s="631" t="s">
        <v>276</v>
      </c>
      <c r="C21" s="632"/>
      <c r="D21" s="632"/>
      <c r="E21" s="632"/>
      <c r="F21" s="632"/>
      <c r="G21" s="632"/>
      <c r="H21" s="632"/>
      <c r="I21" s="632"/>
      <c r="J21" s="632"/>
      <c r="K21" s="632"/>
      <c r="L21" s="632"/>
      <c r="M21" s="632"/>
      <c r="N21" s="632"/>
      <c r="O21" s="632"/>
      <c r="P21" s="632"/>
      <c r="Q21" s="633"/>
      <c r="R21" s="634">
        <v>9828504</v>
      </c>
      <c r="S21" s="635"/>
      <c r="T21" s="635"/>
      <c r="U21" s="635"/>
      <c r="V21" s="635"/>
      <c r="W21" s="635"/>
      <c r="X21" s="635"/>
      <c r="Y21" s="636"/>
      <c r="Z21" s="672">
        <v>44.2</v>
      </c>
      <c r="AA21" s="672"/>
      <c r="AB21" s="672"/>
      <c r="AC21" s="672"/>
      <c r="AD21" s="673">
        <v>8398838</v>
      </c>
      <c r="AE21" s="673"/>
      <c r="AF21" s="673"/>
      <c r="AG21" s="673"/>
      <c r="AH21" s="673"/>
      <c r="AI21" s="673"/>
      <c r="AJ21" s="673"/>
      <c r="AK21" s="673"/>
      <c r="AL21" s="637">
        <v>71</v>
      </c>
      <c r="AM21" s="638"/>
      <c r="AN21" s="638"/>
      <c r="AO21" s="674"/>
      <c r="AP21" s="631" t="s">
        <v>277</v>
      </c>
      <c r="AQ21" s="712"/>
      <c r="AR21" s="712"/>
      <c r="AS21" s="712"/>
      <c r="AT21" s="712"/>
      <c r="AU21" s="712"/>
      <c r="AV21" s="712"/>
      <c r="AW21" s="712"/>
      <c r="AX21" s="712"/>
      <c r="AY21" s="712"/>
      <c r="AZ21" s="712"/>
      <c r="BA21" s="712"/>
      <c r="BB21" s="712"/>
      <c r="BC21" s="712"/>
      <c r="BD21" s="712"/>
      <c r="BE21" s="712"/>
      <c r="BF21" s="713"/>
      <c r="BG21" s="634">
        <v>19137</v>
      </c>
      <c r="BH21" s="635"/>
      <c r="BI21" s="635"/>
      <c r="BJ21" s="635"/>
      <c r="BK21" s="635"/>
      <c r="BL21" s="635"/>
      <c r="BM21" s="635"/>
      <c r="BN21" s="636"/>
      <c r="BO21" s="672">
        <v>0.8</v>
      </c>
      <c r="BP21" s="672"/>
      <c r="BQ21" s="672"/>
      <c r="BR21" s="672"/>
      <c r="BS21" s="673" t="s">
        <v>233</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278</v>
      </c>
      <c r="C22" s="632"/>
      <c r="D22" s="632"/>
      <c r="E22" s="632"/>
      <c r="F22" s="632"/>
      <c r="G22" s="632"/>
      <c r="H22" s="632"/>
      <c r="I22" s="632"/>
      <c r="J22" s="632"/>
      <c r="K22" s="632"/>
      <c r="L22" s="632"/>
      <c r="M22" s="632"/>
      <c r="N22" s="632"/>
      <c r="O22" s="632"/>
      <c r="P22" s="632"/>
      <c r="Q22" s="633"/>
      <c r="R22" s="634">
        <v>8398838</v>
      </c>
      <c r="S22" s="635"/>
      <c r="T22" s="635"/>
      <c r="U22" s="635"/>
      <c r="V22" s="635"/>
      <c r="W22" s="635"/>
      <c r="X22" s="635"/>
      <c r="Y22" s="636"/>
      <c r="Z22" s="672">
        <v>37.799999999999997</v>
      </c>
      <c r="AA22" s="672"/>
      <c r="AB22" s="672"/>
      <c r="AC22" s="672"/>
      <c r="AD22" s="673">
        <v>8398838</v>
      </c>
      <c r="AE22" s="673"/>
      <c r="AF22" s="673"/>
      <c r="AG22" s="673"/>
      <c r="AH22" s="673"/>
      <c r="AI22" s="673"/>
      <c r="AJ22" s="673"/>
      <c r="AK22" s="673"/>
      <c r="AL22" s="637">
        <v>71</v>
      </c>
      <c r="AM22" s="638"/>
      <c r="AN22" s="638"/>
      <c r="AO22" s="674"/>
      <c r="AP22" s="631" t="s">
        <v>279</v>
      </c>
      <c r="AQ22" s="712"/>
      <c r="AR22" s="712"/>
      <c r="AS22" s="712"/>
      <c r="AT22" s="712"/>
      <c r="AU22" s="712"/>
      <c r="AV22" s="712"/>
      <c r="AW22" s="712"/>
      <c r="AX22" s="712"/>
      <c r="AY22" s="712"/>
      <c r="AZ22" s="712"/>
      <c r="BA22" s="712"/>
      <c r="BB22" s="712"/>
      <c r="BC22" s="712"/>
      <c r="BD22" s="712"/>
      <c r="BE22" s="712"/>
      <c r="BF22" s="713"/>
      <c r="BG22" s="634" t="s">
        <v>233</v>
      </c>
      <c r="BH22" s="635"/>
      <c r="BI22" s="635"/>
      <c r="BJ22" s="635"/>
      <c r="BK22" s="635"/>
      <c r="BL22" s="635"/>
      <c r="BM22" s="635"/>
      <c r="BN22" s="636"/>
      <c r="BO22" s="672" t="s">
        <v>233</v>
      </c>
      <c r="BP22" s="672"/>
      <c r="BQ22" s="672"/>
      <c r="BR22" s="672"/>
      <c r="BS22" s="673" t="s">
        <v>233</v>
      </c>
      <c r="BT22" s="673"/>
      <c r="BU22" s="673"/>
      <c r="BV22" s="673"/>
      <c r="BW22" s="673"/>
      <c r="BX22" s="673"/>
      <c r="BY22" s="673"/>
      <c r="BZ22" s="673"/>
      <c r="CA22" s="673"/>
      <c r="CB22" s="711"/>
      <c r="CD22" s="686" t="s">
        <v>280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281</v>
      </c>
      <c r="C23" s="632"/>
      <c r="D23" s="632"/>
      <c r="E23" s="632"/>
      <c r="F23" s="632"/>
      <c r="G23" s="632"/>
      <c r="H23" s="632"/>
      <c r="I23" s="632"/>
      <c r="J23" s="632"/>
      <c r="K23" s="632"/>
      <c r="L23" s="632"/>
      <c r="M23" s="632"/>
      <c r="N23" s="632"/>
      <c r="O23" s="632"/>
      <c r="P23" s="632"/>
      <c r="Q23" s="633"/>
      <c r="R23" s="634">
        <v>1429666</v>
      </c>
      <c r="S23" s="635"/>
      <c r="T23" s="635"/>
      <c r="U23" s="635"/>
      <c r="V23" s="635"/>
      <c r="W23" s="635"/>
      <c r="X23" s="635"/>
      <c r="Y23" s="636"/>
      <c r="Z23" s="672">
        <v>6.4</v>
      </c>
      <c r="AA23" s="672"/>
      <c r="AB23" s="672"/>
      <c r="AC23" s="672"/>
      <c r="AD23" s="673" t="s">
        <v>139</v>
      </c>
      <c r="AE23" s="673"/>
      <c r="AF23" s="673"/>
      <c r="AG23" s="673"/>
      <c r="AH23" s="673"/>
      <c r="AI23" s="673"/>
      <c r="AJ23" s="673"/>
      <c r="AK23" s="673"/>
      <c r="AL23" s="637" t="s">
        <v>233</v>
      </c>
      <c r="AM23" s="638"/>
      <c r="AN23" s="638"/>
      <c r="AO23" s="674"/>
      <c r="AP23" s="631" t="s">
        <v>282</v>
      </c>
      <c r="AQ23" s="712"/>
      <c r="AR23" s="712"/>
      <c r="AS23" s="712"/>
      <c r="AT23" s="712"/>
      <c r="AU23" s="712"/>
      <c r="AV23" s="712"/>
      <c r="AW23" s="712"/>
      <c r="AX23" s="712"/>
      <c r="AY23" s="712"/>
      <c r="AZ23" s="712"/>
      <c r="BA23" s="712"/>
      <c r="BB23" s="712"/>
      <c r="BC23" s="712"/>
      <c r="BD23" s="712"/>
      <c r="BE23" s="712"/>
      <c r="BF23" s="713"/>
      <c r="BG23" s="634">
        <v>109328</v>
      </c>
      <c r="BH23" s="635"/>
      <c r="BI23" s="635"/>
      <c r="BJ23" s="635"/>
      <c r="BK23" s="635"/>
      <c r="BL23" s="635"/>
      <c r="BM23" s="635"/>
      <c r="BN23" s="636"/>
      <c r="BO23" s="672">
        <v>4.4000000000000004</v>
      </c>
      <c r="BP23" s="672"/>
      <c r="BQ23" s="672"/>
      <c r="BR23" s="672"/>
      <c r="BS23" s="673" t="s">
        <v>233</v>
      </c>
      <c r="BT23" s="673"/>
      <c r="BU23" s="673"/>
      <c r="BV23" s="673"/>
      <c r="BW23" s="673"/>
      <c r="BX23" s="673"/>
      <c r="BY23" s="673"/>
      <c r="BZ23" s="673"/>
      <c r="CA23" s="673"/>
      <c r="CB23" s="711"/>
      <c r="CD23" s="686" t="s">
        <v>221</v>
      </c>
      <c r="CE23" s="687"/>
      <c r="CF23" s="687"/>
      <c r="CG23" s="687"/>
      <c r="CH23" s="687"/>
      <c r="CI23" s="687"/>
      <c r="CJ23" s="687"/>
      <c r="CK23" s="687"/>
      <c r="CL23" s="687"/>
      <c r="CM23" s="687"/>
      <c r="CN23" s="687"/>
      <c r="CO23" s="687"/>
      <c r="CP23" s="687"/>
      <c r="CQ23" s="688"/>
      <c r="CR23" s="686" t="s">
        <v>283</v>
      </c>
      <c r="CS23" s="687"/>
      <c r="CT23" s="687"/>
      <c r="CU23" s="687"/>
      <c r="CV23" s="687"/>
      <c r="CW23" s="687"/>
      <c r="CX23" s="687"/>
      <c r="CY23" s="688"/>
      <c r="CZ23" s="686" t="s">
        <v>284</v>
      </c>
      <c r="DA23" s="687"/>
      <c r="DB23" s="687"/>
      <c r="DC23" s="688"/>
      <c r="DD23" s="686" t="s">
        <v>285</v>
      </c>
      <c r="DE23" s="687"/>
      <c r="DF23" s="687"/>
      <c r="DG23" s="687"/>
      <c r="DH23" s="687"/>
      <c r="DI23" s="687"/>
      <c r="DJ23" s="687"/>
      <c r="DK23" s="688"/>
      <c r="DL23" s="724" t="s">
        <v>286</v>
      </c>
      <c r="DM23" s="725"/>
      <c r="DN23" s="725"/>
      <c r="DO23" s="725"/>
      <c r="DP23" s="725"/>
      <c r="DQ23" s="725"/>
      <c r="DR23" s="725"/>
      <c r="DS23" s="725"/>
      <c r="DT23" s="725"/>
      <c r="DU23" s="725"/>
      <c r="DV23" s="726"/>
      <c r="DW23" s="686" t="s">
        <v>287</v>
      </c>
      <c r="DX23" s="687"/>
      <c r="DY23" s="687"/>
      <c r="DZ23" s="687"/>
      <c r="EA23" s="687"/>
      <c r="EB23" s="687"/>
      <c r="EC23" s="688"/>
    </row>
    <row r="24" spans="2:133" ht="11.25" customHeight="1" x14ac:dyDescent="0.2">
      <c r="B24" s="631" t="s">
        <v>288</v>
      </c>
      <c r="C24" s="632"/>
      <c r="D24" s="632"/>
      <c r="E24" s="632"/>
      <c r="F24" s="632"/>
      <c r="G24" s="632"/>
      <c r="H24" s="632"/>
      <c r="I24" s="632"/>
      <c r="J24" s="632"/>
      <c r="K24" s="632"/>
      <c r="L24" s="632"/>
      <c r="M24" s="632"/>
      <c r="N24" s="632"/>
      <c r="O24" s="632"/>
      <c r="P24" s="632"/>
      <c r="Q24" s="633"/>
      <c r="R24" s="634" t="s">
        <v>233</v>
      </c>
      <c r="S24" s="635"/>
      <c r="T24" s="635"/>
      <c r="U24" s="635"/>
      <c r="V24" s="635"/>
      <c r="W24" s="635"/>
      <c r="X24" s="635"/>
      <c r="Y24" s="636"/>
      <c r="Z24" s="672" t="s">
        <v>233</v>
      </c>
      <c r="AA24" s="672"/>
      <c r="AB24" s="672"/>
      <c r="AC24" s="672"/>
      <c r="AD24" s="673" t="s">
        <v>233</v>
      </c>
      <c r="AE24" s="673"/>
      <c r="AF24" s="673"/>
      <c r="AG24" s="673"/>
      <c r="AH24" s="673"/>
      <c r="AI24" s="673"/>
      <c r="AJ24" s="673"/>
      <c r="AK24" s="673"/>
      <c r="AL24" s="637" t="s">
        <v>233</v>
      </c>
      <c r="AM24" s="638"/>
      <c r="AN24" s="638"/>
      <c r="AO24" s="674"/>
      <c r="AP24" s="631" t="s">
        <v>289</v>
      </c>
      <c r="AQ24" s="712"/>
      <c r="AR24" s="712"/>
      <c r="AS24" s="712"/>
      <c r="AT24" s="712"/>
      <c r="AU24" s="712"/>
      <c r="AV24" s="712"/>
      <c r="AW24" s="712"/>
      <c r="AX24" s="712"/>
      <c r="AY24" s="712"/>
      <c r="AZ24" s="712"/>
      <c r="BA24" s="712"/>
      <c r="BB24" s="712"/>
      <c r="BC24" s="712"/>
      <c r="BD24" s="712"/>
      <c r="BE24" s="712"/>
      <c r="BF24" s="713"/>
      <c r="BG24" s="634" t="s">
        <v>233</v>
      </c>
      <c r="BH24" s="635"/>
      <c r="BI24" s="635"/>
      <c r="BJ24" s="635"/>
      <c r="BK24" s="635"/>
      <c r="BL24" s="635"/>
      <c r="BM24" s="635"/>
      <c r="BN24" s="636"/>
      <c r="BO24" s="672" t="s">
        <v>233</v>
      </c>
      <c r="BP24" s="672"/>
      <c r="BQ24" s="672"/>
      <c r="BR24" s="672"/>
      <c r="BS24" s="673" t="s">
        <v>233</v>
      </c>
      <c r="BT24" s="673"/>
      <c r="BU24" s="673"/>
      <c r="BV24" s="673"/>
      <c r="BW24" s="673"/>
      <c r="BX24" s="673"/>
      <c r="BY24" s="673"/>
      <c r="BZ24" s="673"/>
      <c r="CA24" s="673"/>
      <c r="CB24" s="711"/>
      <c r="CD24" s="692" t="s">
        <v>290</v>
      </c>
      <c r="CE24" s="693"/>
      <c r="CF24" s="693"/>
      <c r="CG24" s="693"/>
      <c r="CH24" s="693"/>
      <c r="CI24" s="693"/>
      <c r="CJ24" s="693"/>
      <c r="CK24" s="693"/>
      <c r="CL24" s="693"/>
      <c r="CM24" s="693"/>
      <c r="CN24" s="693"/>
      <c r="CO24" s="693"/>
      <c r="CP24" s="693"/>
      <c r="CQ24" s="694"/>
      <c r="CR24" s="689">
        <v>8877702</v>
      </c>
      <c r="CS24" s="690"/>
      <c r="CT24" s="690"/>
      <c r="CU24" s="690"/>
      <c r="CV24" s="690"/>
      <c r="CW24" s="690"/>
      <c r="CX24" s="690"/>
      <c r="CY24" s="715"/>
      <c r="CZ24" s="716">
        <v>41.2</v>
      </c>
      <c r="DA24" s="698"/>
      <c r="DB24" s="698"/>
      <c r="DC24" s="718"/>
      <c r="DD24" s="714">
        <v>6872168</v>
      </c>
      <c r="DE24" s="690"/>
      <c r="DF24" s="690"/>
      <c r="DG24" s="690"/>
      <c r="DH24" s="690"/>
      <c r="DI24" s="690"/>
      <c r="DJ24" s="690"/>
      <c r="DK24" s="715"/>
      <c r="DL24" s="714">
        <v>6472155</v>
      </c>
      <c r="DM24" s="690"/>
      <c r="DN24" s="690"/>
      <c r="DO24" s="690"/>
      <c r="DP24" s="690"/>
      <c r="DQ24" s="690"/>
      <c r="DR24" s="690"/>
      <c r="DS24" s="690"/>
      <c r="DT24" s="690"/>
      <c r="DU24" s="690"/>
      <c r="DV24" s="715"/>
      <c r="DW24" s="716">
        <v>54.2</v>
      </c>
      <c r="DX24" s="698"/>
      <c r="DY24" s="698"/>
      <c r="DZ24" s="698"/>
      <c r="EA24" s="698"/>
      <c r="EB24" s="698"/>
      <c r="EC24" s="717"/>
    </row>
    <row r="25" spans="2:133" ht="11.25" customHeight="1" x14ac:dyDescent="0.2">
      <c r="B25" s="631" t="s">
        <v>291</v>
      </c>
      <c r="C25" s="632"/>
      <c r="D25" s="632"/>
      <c r="E25" s="632"/>
      <c r="F25" s="632"/>
      <c r="G25" s="632"/>
      <c r="H25" s="632"/>
      <c r="I25" s="632"/>
      <c r="J25" s="632"/>
      <c r="K25" s="632"/>
      <c r="L25" s="632"/>
      <c r="M25" s="632"/>
      <c r="N25" s="632"/>
      <c r="O25" s="632"/>
      <c r="P25" s="632"/>
      <c r="Q25" s="633"/>
      <c r="R25" s="634">
        <v>13287014</v>
      </c>
      <c r="S25" s="635"/>
      <c r="T25" s="635"/>
      <c r="U25" s="635"/>
      <c r="V25" s="635"/>
      <c r="W25" s="635"/>
      <c r="X25" s="635"/>
      <c r="Y25" s="636"/>
      <c r="Z25" s="672">
        <v>59.8</v>
      </c>
      <c r="AA25" s="672"/>
      <c r="AB25" s="672"/>
      <c r="AC25" s="672"/>
      <c r="AD25" s="673">
        <v>11748020</v>
      </c>
      <c r="AE25" s="673"/>
      <c r="AF25" s="673"/>
      <c r="AG25" s="673"/>
      <c r="AH25" s="673"/>
      <c r="AI25" s="673"/>
      <c r="AJ25" s="673"/>
      <c r="AK25" s="673"/>
      <c r="AL25" s="637">
        <v>99.3</v>
      </c>
      <c r="AM25" s="638"/>
      <c r="AN25" s="638"/>
      <c r="AO25" s="674"/>
      <c r="AP25" s="631" t="s">
        <v>292</v>
      </c>
      <c r="AQ25" s="712"/>
      <c r="AR25" s="712"/>
      <c r="AS25" s="712"/>
      <c r="AT25" s="712"/>
      <c r="AU25" s="712"/>
      <c r="AV25" s="712"/>
      <c r="AW25" s="712"/>
      <c r="AX25" s="712"/>
      <c r="AY25" s="712"/>
      <c r="AZ25" s="712"/>
      <c r="BA25" s="712"/>
      <c r="BB25" s="712"/>
      <c r="BC25" s="712"/>
      <c r="BD25" s="712"/>
      <c r="BE25" s="712"/>
      <c r="BF25" s="713"/>
      <c r="BG25" s="634" t="s">
        <v>233</v>
      </c>
      <c r="BH25" s="635"/>
      <c r="BI25" s="635"/>
      <c r="BJ25" s="635"/>
      <c r="BK25" s="635"/>
      <c r="BL25" s="635"/>
      <c r="BM25" s="635"/>
      <c r="BN25" s="636"/>
      <c r="BO25" s="672" t="s">
        <v>233</v>
      </c>
      <c r="BP25" s="672"/>
      <c r="BQ25" s="672"/>
      <c r="BR25" s="672"/>
      <c r="BS25" s="673" t="s">
        <v>233</v>
      </c>
      <c r="BT25" s="673"/>
      <c r="BU25" s="673"/>
      <c r="BV25" s="673"/>
      <c r="BW25" s="673"/>
      <c r="BX25" s="673"/>
      <c r="BY25" s="673"/>
      <c r="BZ25" s="673"/>
      <c r="CA25" s="673"/>
      <c r="CB25" s="711"/>
      <c r="CD25" s="631" t="s">
        <v>293</v>
      </c>
      <c r="CE25" s="632"/>
      <c r="CF25" s="632"/>
      <c r="CG25" s="632"/>
      <c r="CH25" s="632"/>
      <c r="CI25" s="632"/>
      <c r="CJ25" s="632"/>
      <c r="CK25" s="632"/>
      <c r="CL25" s="632"/>
      <c r="CM25" s="632"/>
      <c r="CN25" s="632"/>
      <c r="CO25" s="632"/>
      <c r="CP25" s="632"/>
      <c r="CQ25" s="633"/>
      <c r="CR25" s="634">
        <v>2636393</v>
      </c>
      <c r="CS25" s="647"/>
      <c r="CT25" s="647"/>
      <c r="CU25" s="647"/>
      <c r="CV25" s="647"/>
      <c r="CW25" s="647"/>
      <c r="CX25" s="647"/>
      <c r="CY25" s="648"/>
      <c r="CZ25" s="637">
        <v>12.2</v>
      </c>
      <c r="DA25" s="649"/>
      <c r="DB25" s="649"/>
      <c r="DC25" s="650"/>
      <c r="DD25" s="640">
        <v>2403757</v>
      </c>
      <c r="DE25" s="647"/>
      <c r="DF25" s="647"/>
      <c r="DG25" s="647"/>
      <c r="DH25" s="647"/>
      <c r="DI25" s="647"/>
      <c r="DJ25" s="647"/>
      <c r="DK25" s="648"/>
      <c r="DL25" s="640">
        <v>2301599</v>
      </c>
      <c r="DM25" s="647"/>
      <c r="DN25" s="647"/>
      <c r="DO25" s="647"/>
      <c r="DP25" s="647"/>
      <c r="DQ25" s="647"/>
      <c r="DR25" s="647"/>
      <c r="DS25" s="647"/>
      <c r="DT25" s="647"/>
      <c r="DU25" s="647"/>
      <c r="DV25" s="648"/>
      <c r="DW25" s="637">
        <v>19.3</v>
      </c>
      <c r="DX25" s="649"/>
      <c r="DY25" s="649"/>
      <c r="DZ25" s="649"/>
      <c r="EA25" s="649"/>
      <c r="EB25" s="649"/>
      <c r="EC25" s="661"/>
    </row>
    <row r="26" spans="2:133" ht="11.25" customHeight="1" x14ac:dyDescent="0.2">
      <c r="B26" s="631" t="s">
        <v>294</v>
      </c>
      <c r="C26" s="632"/>
      <c r="D26" s="632"/>
      <c r="E26" s="632"/>
      <c r="F26" s="632"/>
      <c r="G26" s="632"/>
      <c r="H26" s="632"/>
      <c r="I26" s="632"/>
      <c r="J26" s="632"/>
      <c r="K26" s="632"/>
      <c r="L26" s="632"/>
      <c r="M26" s="632"/>
      <c r="N26" s="632"/>
      <c r="O26" s="632"/>
      <c r="P26" s="632"/>
      <c r="Q26" s="633"/>
      <c r="R26" s="634">
        <v>3198</v>
      </c>
      <c r="S26" s="635"/>
      <c r="T26" s="635"/>
      <c r="U26" s="635"/>
      <c r="V26" s="635"/>
      <c r="W26" s="635"/>
      <c r="X26" s="635"/>
      <c r="Y26" s="636"/>
      <c r="Z26" s="672">
        <v>0</v>
      </c>
      <c r="AA26" s="672"/>
      <c r="AB26" s="672"/>
      <c r="AC26" s="672"/>
      <c r="AD26" s="673">
        <v>3198</v>
      </c>
      <c r="AE26" s="673"/>
      <c r="AF26" s="673"/>
      <c r="AG26" s="673"/>
      <c r="AH26" s="673"/>
      <c r="AI26" s="673"/>
      <c r="AJ26" s="673"/>
      <c r="AK26" s="673"/>
      <c r="AL26" s="637">
        <v>0</v>
      </c>
      <c r="AM26" s="638"/>
      <c r="AN26" s="638"/>
      <c r="AO26" s="674"/>
      <c r="AP26" s="631" t="s">
        <v>295</v>
      </c>
      <c r="AQ26" s="712"/>
      <c r="AR26" s="712"/>
      <c r="AS26" s="712"/>
      <c r="AT26" s="712"/>
      <c r="AU26" s="712"/>
      <c r="AV26" s="712"/>
      <c r="AW26" s="712"/>
      <c r="AX26" s="712"/>
      <c r="AY26" s="712"/>
      <c r="AZ26" s="712"/>
      <c r="BA26" s="712"/>
      <c r="BB26" s="712"/>
      <c r="BC26" s="712"/>
      <c r="BD26" s="712"/>
      <c r="BE26" s="712"/>
      <c r="BF26" s="713"/>
      <c r="BG26" s="634" t="s">
        <v>233</v>
      </c>
      <c r="BH26" s="635"/>
      <c r="BI26" s="635"/>
      <c r="BJ26" s="635"/>
      <c r="BK26" s="635"/>
      <c r="BL26" s="635"/>
      <c r="BM26" s="635"/>
      <c r="BN26" s="636"/>
      <c r="BO26" s="672" t="s">
        <v>233</v>
      </c>
      <c r="BP26" s="672"/>
      <c r="BQ26" s="672"/>
      <c r="BR26" s="672"/>
      <c r="BS26" s="673" t="s">
        <v>233</v>
      </c>
      <c r="BT26" s="673"/>
      <c r="BU26" s="673"/>
      <c r="BV26" s="673"/>
      <c r="BW26" s="673"/>
      <c r="BX26" s="673"/>
      <c r="BY26" s="673"/>
      <c r="BZ26" s="673"/>
      <c r="CA26" s="673"/>
      <c r="CB26" s="711"/>
      <c r="CD26" s="631" t="s">
        <v>296</v>
      </c>
      <c r="CE26" s="632"/>
      <c r="CF26" s="632"/>
      <c r="CG26" s="632"/>
      <c r="CH26" s="632"/>
      <c r="CI26" s="632"/>
      <c r="CJ26" s="632"/>
      <c r="CK26" s="632"/>
      <c r="CL26" s="632"/>
      <c r="CM26" s="632"/>
      <c r="CN26" s="632"/>
      <c r="CO26" s="632"/>
      <c r="CP26" s="632"/>
      <c r="CQ26" s="633"/>
      <c r="CR26" s="634">
        <v>1695562</v>
      </c>
      <c r="CS26" s="635"/>
      <c r="CT26" s="635"/>
      <c r="CU26" s="635"/>
      <c r="CV26" s="635"/>
      <c r="CW26" s="635"/>
      <c r="CX26" s="635"/>
      <c r="CY26" s="636"/>
      <c r="CZ26" s="637">
        <v>7.9</v>
      </c>
      <c r="DA26" s="649"/>
      <c r="DB26" s="649"/>
      <c r="DC26" s="650"/>
      <c r="DD26" s="640">
        <v>1545676</v>
      </c>
      <c r="DE26" s="635"/>
      <c r="DF26" s="635"/>
      <c r="DG26" s="635"/>
      <c r="DH26" s="635"/>
      <c r="DI26" s="635"/>
      <c r="DJ26" s="635"/>
      <c r="DK26" s="636"/>
      <c r="DL26" s="640" t="s">
        <v>233</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2">
      <c r="B27" s="631" t="s">
        <v>297</v>
      </c>
      <c r="C27" s="632"/>
      <c r="D27" s="632"/>
      <c r="E27" s="632"/>
      <c r="F27" s="632"/>
      <c r="G27" s="632"/>
      <c r="H27" s="632"/>
      <c r="I27" s="632"/>
      <c r="J27" s="632"/>
      <c r="K27" s="632"/>
      <c r="L27" s="632"/>
      <c r="M27" s="632"/>
      <c r="N27" s="632"/>
      <c r="O27" s="632"/>
      <c r="P27" s="632"/>
      <c r="Q27" s="633"/>
      <c r="R27" s="634">
        <v>110938</v>
      </c>
      <c r="S27" s="635"/>
      <c r="T27" s="635"/>
      <c r="U27" s="635"/>
      <c r="V27" s="635"/>
      <c r="W27" s="635"/>
      <c r="X27" s="635"/>
      <c r="Y27" s="636"/>
      <c r="Z27" s="672">
        <v>0.5</v>
      </c>
      <c r="AA27" s="672"/>
      <c r="AB27" s="672"/>
      <c r="AC27" s="672"/>
      <c r="AD27" s="673" t="s">
        <v>139</v>
      </c>
      <c r="AE27" s="673"/>
      <c r="AF27" s="673"/>
      <c r="AG27" s="673"/>
      <c r="AH27" s="673"/>
      <c r="AI27" s="673"/>
      <c r="AJ27" s="673"/>
      <c r="AK27" s="673"/>
      <c r="AL27" s="637" t="s">
        <v>139</v>
      </c>
      <c r="AM27" s="638"/>
      <c r="AN27" s="638"/>
      <c r="AO27" s="674"/>
      <c r="AP27" s="631" t="s">
        <v>298</v>
      </c>
      <c r="AQ27" s="632"/>
      <c r="AR27" s="632"/>
      <c r="AS27" s="632"/>
      <c r="AT27" s="632"/>
      <c r="AU27" s="632"/>
      <c r="AV27" s="632"/>
      <c r="AW27" s="632"/>
      <c r="AX27" s="632"/>
      <c r="AY27" s="632"/>
      <c r="AZ27" s="632"/>
      <c r="BA27" s="632"/>
      <c r="BB27" s="632"/>
      <c r="BC27" s="632"/>
      <c r="BD27" s="632"/>
      <c r="BE27" s="632"/>
      <c r="BF27" s="633"/>
      <c r="BG27" s="634">
        <v>2488168</v>
      </c>
      <c r="BH27" s="635"/>
      <c r="BI27" s="635"/>
      <c r="BJ27" s="635"/>
      <c r="BK27" s="635"/>
      <c r="BL27" s="635"/>
      <c r="BM27" s="635"/>
      <c r="BN27" s="636"/>
      <c r="BO27" s="672">
        <v>100</v>
      </c>
      <c r="BP27" s="672"/>
      <c r="BQ27" s="672"/>
      <c r="BR27" s="672"/>
      <c r="BS27" s="673">
        <v>127456</v>
      </c>
      <c r="BT27" s="673"/>
      <c r="BU27" s="673"/>
      <c r="BV27" s="673"/>
      <c r="BW27" s="673"/>
      <c r="BX27" s="673"/>
      <c r="BY27" s="673"/>
      <c r="BZ27" s="673"/>
      <c r="CA27" s="673"/>
      <c r="CB27" s="711"/>
      <c r="CD27" s="631" t="s">
        <v>299</v>
      </c>
      <c r="CE27" s="632"/>
      <c r="CF27" s="632"/>
      <c r="CG27" s="632"/>
      <c r="CH27" s="632"/>
      <c r="CI27" s="632"/>
      <c r="CJ27" s="632"/>
      <c r="CK27" s="632"/>
      <c r="CL27" s="632"/>
      <c r="CM27" s="632"/>
      <c r="CN27" s="632"/>
      <c r="CO27" s="632"/>
      <c r="CP27" s="632"/>
      <c r="CQ27" s="633"/>
      <c r="CR27" s="634">
        <v>2442228</v>
      </c>
      <c r="CS27" s="647"/>
      <c r="CT27" s="647"/>
      <c r="CU27" s="647"/>
      <c r="CV27" s="647"/>
      <c r="CW27" s="647"/>
      <c r="CX27" s="647"/>
      <c r="CY27" s="648"/>
      <c r="CZ27" s="637">
        <v>11.3</v>
      </c>
      <c r="DA27" s="649"/>
      <c r="DB27" s="649"/>
      <c r="DC27" s="650"/>
      <c r="DD27" s="640">
        <v>783977</v>
      </c>
      <c r="DE27" s="647"/>
      <c r="DF27" s="647"/>
      <c r="DG27" s="647"/>
      <c r="DH27" s="647"/>
      <c r="DI27" s="647"/>
      <c r="DJ27" s="647"/>
      <c r="DK27" s="648"/>
      <c r="DL27" s="640">
        <v>766407</v>
      </c>
      <c r="DM27" s="647"/>
      <c r="DN27" s="647"/>
      <c r="DO27" s="647"/>
      <c r="DP27" s="647"/>
      <c r="DQ27" s="647"/>
      <c r="DR27" s="647"/>
      <c r="DS27" s="647"/>
      <c r="DT27" s="647"/>
      <c r="DU27" s="647"/>
      <c r="DV27" s="648"/>
      <c r="DW27" s="637">
        <v>6.4</v>
      </c>
      <c r="DX27" s="649"/>
      <c r="DY27" s="649"/>
      <c r="DZ27" s="649"/>
      <c r="EA27" s="649"/>
      <c r="EB27" s="649"/>
      <c r="EC27" s="661"/>
    </row>
    <row r="28" spans="2:133" ht="11.25" customHeight="1" x14ac:dyDescent="0.2">
      <c r="B28" s="631" t="s">
        <v>300</v>
      </c>
      <c r="C28" s="632"/>
      <c r="D28" s="632"/>
      <c r="E28" s="632"/>
      <c r="F28" s="632"/>
      <c r="G28" s="632"/>
      <c r="H28" s="632"/>
      <c r="I28" s="632"/>
      <c r="J28" s="632"/>
      <c r="K28" s="632"/>
      <c r="L28" s="632"/>
      <c r="M28" s="632"/>
      <c r="N28" s="632"/>
      <c r="O28" s="632"/>
      <c r="P28" s="632"/>
      <c r="Q28" s="633"/>
      <c r="R28" s="634">
        <v>387271</v>
      </c>
      <c r="S28" s="635"/>
      <c r="T28" s="635"/>
      <c r="U28" s="635"/>
      <c r="V28" s="635"/>
      <c r="W28" s="635"/>
      <c r="X28" s="635"/>
      <c r="Y28" s="636"/>
      <c r="Z28" s="672">
        <v>1.7</v>
      </c>
      <c r="AA28" s="672"/>
      <c r="AB28" s="672"/>
      <c r="AC28" s="672"/>
      <c r="AD28" s="673" t="s">
        <v>233</v>
      </c>
      <c r="AE28" s="673"/>
      <c r="AF28" s="673"/>
      <c r="AG28" s="673"/>
      <c r="AH28" s="673"/>
      <c r="AI28" s="673"/>
      <c r="AJ28" s="673"/>
      <c r="AK28" s="673"/>
      <c r="AL28" s="637" t="s">
        <v>139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301</v>
      </c>
      <c r="CE28" s="632"/>
      <c r="CF28" s="632"/>
      <c r="CG28" s="632"/>
      <c r="CH28" s="632"/>
      <c r="CI28" s="632"/>
      <c r="CJ28" s="632"/>
      <c r="CK28" s="632"/>
      <c r="CL28" s="632"/>
      <c r="CM28" s="632"/>
      <c r="CN28" s="632"/>
      <c r="CO28" s="632"/>
      <c r="CP28" s="632"/>
      <c r="CQ28" s="633"/>
      <c r="CR28" s="634">
        <v>3799081</v>
      </c>
      <c r="CS28" s="635"/>
      <c r="CT28" s="635"/>
      <c r="CU28" s="635"/>
      <c r="CV28" s="635"/>
      <c r="CW28" s="635"/>
      <c r="CX28" s="635"/>
      <c r="CY28" s="636"/>
      <c r="CZ28" s="637">
        <v>17.600000000000001</v>
      </c>
      <c r="DA28" s="649"/>
      <c r="DB28" s="649"/>
      <c r="DC28" s="650"/>
      <c r="DD28" s="640">
        <v>3684434</v>
      </c>
      <c r="DE28" s="635"/>
      <c r="DF28" s="635"/>
      <c r="DG28" s="635"/>
      <c r="DH28" s="635"/>
      <c r="DI28" s="635"/>
      <c r="DJ28" s="635"/>
      <c r="DK28" s="636"/>
      <c r="DL28" s="640">
        <v>3404149</v>
      </c>
      <c r="DM28" s="635"/>
      <c r="DN28" s="635"/>
      <c r="DO28" s="635"/>
      <c r="DP28" s="635"/>
      <c r="DQ28" s="635"/>
      <c r="DR28" s="635"/>
      <c r="DS28" s="635"/>
      <c r="DT28" s="635"/>
      <c r="DU28" s="635"/>
      <c r="DV28" s="636"/>
      <c r="DW28" s="637">
        <v>28.5</v>
      </c>
      <c r="DX28" s="649"/>
      <c r="DY28" s="649"/>
      <c r="DZ28" s="649"/>
      <c r="EA28" s="649"/>
      <c r="EB28" s="649"/>
      <c r="EC28" s="661"/>
    </row>
    <row r="29" spans="2:133" ht="11.25" customHeight="1" x14ac:dyDescent="0.2">
      <c r="B29" s="631" t="s">
        <v>302</v>
      </c>
      <c r="C29" s="632"/>
      <c r="D29" s="632"/>
      <c r="E29" s="632"/>
      <c r="F29" s="632"/>
      <c r="G29" s="632"/>
      <c r="H29" s="632"/>
      <c r="I29" s="632"/>
      <c r="J29" s="632"/>
      <c r="K29" s="632"/>
      <c r="L29" s="632"/>
      <c r="M29" s="632"/>
      <c r="N29" s="632"/>
      <c r="O29" s="632"/>
      <c r="P29" s="632"/>
      <c r="Q29" s="633"/>
      <c r="R29" s="634">
        <v>73378</v>
      </c>
      <c r="S29" s="635"/>
      <c r="T29" s="635"/>
      <c r="U29" s="635"/>
      <c r="V29" s="635"/>
      <c r="W29" s="635"/>
      <c r="X29" s="635"/>
      <c r="Y29" s="636"/>
      <c r="Z29" s="672">
        <v>0.3</v>
      </c>
      <c r="AA29" s="672"/>
      <c r="AB29" s="672"/>
      <c r="AC29" s="672"/>
      <c r="AD29" s="673" t="s">
        <v>139</v>
      </c>
      <c r="AE29" s="673"/>
      <c r="AF29" s="673"/>
      <c r="AG29" s="673"/>
      <c r="AH29" s="673"/>
      <c r="AI29" s="673"/>
      <c r="AJ29" s="673"/>
      <c r="AK29" s="673"/>
      <c r="AL29" s="637" t="s">
        <v>233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303</v>
      </c>
      <c r="CE29" s="654"/>
      <c r="CF29" s="631" t="s">
        <v>304</v>
      </c>
      <c r="CG29" s="632"/>
      <c r="CH29" s="632"/>
      <c r="CI29" s="632"/>
      <c r="CJ29" s="632"/>
      <c r="CK29" s="632"/>
      <c r="CL29" s="632"/>
      <c r="CM29" s="632"/>
      <c r="CN29" s="632"/>
      <c r="CO29" s="632"/>
      <c r="CP29" s="632"/>
      <c r="CQ29" s="633"/>
      <c r="CR29" s="634">
        <v>3799081</v>
      </c>
      <c r="CS29" s="647"/>
      <c r="CT29" s="647"/>
      <c r="CU29" s="647"/>
      <c r="CV29" s="647"/>
      <c r="CW29" s="647"/>
      <c r="CX29" s="647"/>
      <c r="CY29" s="648"/>
      <c r="CZ29" s="637">
        <v>17.600000000000001</v>
      </c>
      <c r="DA29" s="649"/>
      <c r="DB29" s="649"/>
      <c r="DC29" s="650"/>
      <c r="DD29" s="640">
        <v>3684434</v>
      </c>
      <c r="DE29" s="647"/>
      <c r="DF29" s="647"/>
      <c r="DG29" s="647"/>
      <c r="DH29" s="647"/>
      <c r="DI29" s="647"/>
      <c r="DJ29" s="647"/>
      <c r="DK29" s="648"/>
      <c r="DL29" s="640">
        <v>3404149</v>
      </c>
      <c r="DM29" s="647"/>
      <c r="DN29" s="647"/>
      <c r="DO29" s="647"/>
      <c r="DP29" s="647"/>
      <c r="DQ29" s="647"/>
      <c r="DR29" s="647"/>
      <c r="DS29" s="647"/>
      <c r="DT29" s="647"/>
      <c r="DU29" s="647"/>
      <c r="DV29" s="648"/>
      <c r="DW29" s="637">
        <v>28.5</v>
      </c>
      <c r="DX29" s="649"/>
      <c r="DY29" s="649"/>
      <c r="DZ29" s="649"/>
      <c r="EA29" s="649"/>
      <c r="EB29" s="649"/>
      <c r="EC29" s="661"/>
    </row>
    <row r="30" spans="2:133" ht="11.25" customHeight="1" x14ac:dyDescent="0.2">
      <c r="B30" s="631" t="s">
        <v>305</v>
      </c>
      <c r="C30" s="632"/>
      <c r="D30" s="632"/>
      <c r="E30" s="632"/>
      <c r="F30" s="632"/>
      <c r="G30" s="632"/>
      <c r="H30" s="632"/>
      <c r="I30" s="632"/>
      <c r="J30" s="632"/>
      <c r="K30" s="632"/>
      <c r="L30" s="632"/>
      <c r="M30" s="632"/>
      <c r="N30" s="632"/>
      <c r="O30" s="632"/>
      <c r="P30" s="632"/>
      <c r="Q30" s="633"/>
      <c r="R30" s="634">
        <v>2760253</v>
      </c>
      <c r="S30" s="635"/>
      <c r="T30" s="635"/>
      <c r="U30" s="635"/>
      <c r="V30" s="635"/>
      <c r="W30" s="635"/>
      <c r="X30" s="635"/>
      <c r="Y30" s="636"/>
      <c r="Z30" s="672">
        <v>12.4</v>
      </c>
      <c r="AA30" s="672"/>
      <c r="AB30" s="672"/>
      <c r="AC30" s="672"/>
      <c r="AD30" s="673" t="s">
        <v>233</v>
      </c>
      <c r="AE30" s="673"/>
      <c r="AF30" s="673"/>
      <c r="AG30" s="673"/>
      <c r="AH30" s="673"/>
      <c r="AI30" s="673"/>
      <c r="AJ30" s="673"/>
      <c r="AK30" s="673"/>
      <c r="AL30" s="637" t="s">
        <v>233</v>
      </c>
      <c r="AM30" s="638"/>
      <c r="AN30" s="638"/>
      <c r="AO30" s="674"/>
      <c r="AP30" s="686" t="s">
        <v>221</v>
      </c>
      <c r="AQ30" s="687"/>
      <c r="AR30" s="687"/>
      <c r="AS30" s="687"/>
      <c r="AT30" s="687"/>
      <c r="AU30" s="687"/>
      <c r="AV30" s="687"/>
      <c r="AW30" s="687"/>
      <c r="AX30" s="687"/>
      <c r="AY30" s="687"/>
      <c r="AZ30" s="687"/>
      <c r="BA30" s="687"/>
      <c r="BB30" s="687"/>
      <c r="BC30" s="687"/>
      <c r="BD30" s="687"/>
      <c r="BE30" s="687"/>
      <c r="BF30" s="688"/>
      <c r="BG30" s="686" t="s">
        <v>306</v>
      </c>
      <c r="BH30" s="709"/>
      <c r="BI30" s="709"/>
      <c r="BJ30" s="709"/>
      <c r="BK30" s="709"/>
      <c r="BL30" s="709"/>
      <c r="BM30" s="709"/>
      <c r="BN30" s="709"/>
      <c r="BO30" s="709"/>
      <c r="BP30" s="709"/>
      <c r="BQ30" s="710"/>
      <c r="BR30" s="686" t="s">
        <v>307</v>
      </c>
      <c r="BS30" s="709"/>
      <c r="BT30" s="709"/>
      <c r="BU30" s="709"/>
      <c r="BV30" s="709"/>
      <c r="BW30" s="709"/>
      <c r="BX30" s="709"/>
      <c r="BY30" s="709"/>
      <c r="BZ30" s="709"/>
      <c r="CA30" s="709"/>
      <c r="CB30" s="710"/>
      <c r="CD30" s="655"/>
      <c r="CE30" s="656"/>
      <c r="CF30" s="631" t="s">
        <v>308</v>
      </c>
      <c r="CG30" s="632"/>
      <c r="CH30" s="632"/>
      <c r="CI30" s="632"/>
      <c r="CJ30" s="632"/>
      <c r="CK30" s="632"/>
      <c r="CL30" s="632"/>
      <c r="CM30" s="632"/>
      <c r="CN30" s="632"/>
      <c r="CO30" s="632"/>
      <c r="CP30" s="632"/>
      <c r="CQ30" s="633"/>
      <c r="CR30" s="634">
        <v>3700307</v>
      </c>
      <c r="CS30" s="635"/>
      <c r="CT30" s="635"/>
      <c r="CU30" s="635"/>
      <c r="CV30" s="635"/>
      <c r="CW30" s="635"/>
      <c r="CX30" s="635"/>
      <c r="CY30" s="636"/>
      <c r="CZ30" s="637">
        <v>17.2</v>
      </c>
      <c r="DA30" s="649"/>
      <c r="DB30" s="649"/>
      <c r="DC30" s="650"/>
      <c r="DD30" s="640">
        <v>3585699</v>
      </c>
      <c r="DE30" s="635"/>
      <c r="DF30" s="635"/>
      <c r="DG30" s="635"/>
      <c r="DH30" s="635"/>
      <c r="DI30" s="635"/>
      <c r="DJ30" s="635"/>
      <c r="DK30" s="636"/>
      <c r="DL30" s="640">
        <v>3306063</v>
      </c>
      <c r="DM30" s="635"/>
      <c r="DN30" s="635"/>
      <c r="DO30" s="635"/>
      <c r="DP30" s="635"/>
      <c r="DQ30" s="635"/>
      <c r="DR30" s="635"/>
      <c r="DS30" s="635"/>
      <c r="DT30" s="635"/>
      <c r="DU30" s="635"/>
      <c r="DV30" s="636"/>
      <c r="DW30" s="637">
        <v>27.7</v>
      </c>
      <c r="DX30" s="649"/>
      <c r="DY30" s="649"/>
      <c r="DZ30" s="649"/>
      <c r="EA30" s="649"/>
      <c r="EB30" s="649"/>
      <c r="EC30" s="661"/>
    </row>
    <row r="31" spans="2:133" ht="11.25" customHeight="1" x14ac:dyDescent="0.2">
      <c r="B31" s="701" t="s">
        <v>309</v>
      </c>
      <c r="C31" s="702"/>
      <c r="D31" s="702"/>
      <c r="E31" s="702"/>
      <c r="F31" s="702"/>
      <c r="G31" s="702"/>
      <c r="H31" s="702"/>
      <c r="I31" s="702"/>
      <c r="J31" s="702"/>
      <c r="K31" s="702"/>
      <c r="L31" s="702"/>
      <c r="M31" s="702"/>
      <c r="N31" s="702"/>
      <c r="O31" s="702"/>
      <c r="P31" s="702"/>
      <c r="Q31" s="703"/>
      <c r="R31" s="634">
        <v>18641</v>
      </c>
      <c r="S31" s="635"/>
      <c r="T31" s="635"/>
      <c r="U31" s="635"/>
      <c r="V31" s="635"/>
      <c r="W31" s="635"/>
      <c r="X31" s="635"/>
      <c r="Y31" s="636"/>
      <c r="Z31" s="672">
        <v>0.1</v>
      </c>
      <c r="AA31" s="672"/>
      <c r="AB31" s="672"/>
      <c r="AC31" s="672"/>
      <c r="AD31" s="673">
        <v>18641</v>
      </c>
      <c r="AE31" s="673"/>
      <c r="AF31" s="673"/>
      <c r="AG31" s="673"/>
      <c r="AH31" s="673"/>
      <c r="AI31" s="673"/>
      <c r="AJ31" s="673"/>
      <c r="AK31" s="673"/>
      <c r="AL31" s="637">
        <v>0.2</v>
      </c>
      <c r="AM31" s="638"/>
      <c r="AN31" s="638"/>
      <c r="AO31" s="674"/>
      <c r="AP31" s="704" t="s">
        <v>310</v>
      </c>
      <c r="AQ31" s="705"/>
      <c r="AR31" s="705"/>
      <c r="AS31" s="705"/>
      <c r="AT31" s="706" t="s">
        <v>311</v>
      </c>
      <c r="AU31" s="212"/>
      <c r="AV31" s="212"/>
      <c r="AW31" s="212"/>
      <c r="AX31" s="692" t="s">
        <v>187</v>
      </c>
      <c r="AY31" s="693"/>
      <c r="AZ31" s="693"/>
      <c r="BA31" s="693"/>
      <c r="BB31" s="693"/>
      <c r="BC31" s="693"/>
      <c r="BD31" s="693"/>
      <c r="BE31" s="693"/>
      <c r="BF31" s="694"/>
      <c r="BG31" s="696">
        <v>97.8</v>
      </c>
      <c r="BH31" s="697"/>
      <c r="BI31" s="697"/>
      <c r="BJ31" s="697"/>
      <c r="BK31" s="697"/>
      <c r="BL31" s="697"/>
      <c r="BM31" s="698">
        <v>83.6</v>
      </c>
      <c r="BN31" s="697"/>
      <c r="BO31" s="697"/>
      <c r="BP31" s="697"/>
      <c r="BQ31" s="699"/>
      <c r="BR31" s="696">
        <v>97.8</v>
      </c>
      <c r="BS31" s="697"/>
      <c r="BT31" s="697"/>
      <c r="BU31" s="697"/>
      <c r="BV31" s="697"/>
      <c r="BW31" s="697"/>
      <c r="BX31" s="698">
        <v>83.4</v>
      </c>
      <c r="BY31" s="697"/>
      <c r="BZ31" s="697"/>
      <c r="CA31" s="697"/>
      <c r="CB31" s="699"/>
      <c r="CD31" s="655"/>
      <c r="CE31" s="656"/>
      <c r="CF31" s="631" t="s">
        <v>312</v>
      </c>
      <c r="CG31" s="632"/>
      <c r="CH31" s="632"/>
      <c r="CI31" s="632"/>
      <c r="CJ31" s="632"/>
      <c r="CK31" s="632"/>
      <c r="CL31" s="632"/>
      <c r="CM31" s="632"/>
      <c r="CN31" s="632"/>
      <c r="CO31" s="632"/>
      <c r="CP31" s="632"/>
      <c r="CQ31" s="633"/>
      <c r="CR31" s="634">
        <v>98774</v>
      </c>
      <c r="CS31" s="647"/>
      <c r="CT31" s="647"/>
      <c r="CU31" s="647"/>
      <c r="CV31" s="647"/>
      <c r="CW31" s="647"/>
      <c r="CX31" s="647"/>
      <c r="CY31" s="648"/>
      <c r="CZ31" s="637">
        <v>0.5</v>
      </c>
      <c r="DA31" s="649"/>
      <c r="DB31" s="649"/>
      <c r="DC31" s="650"/>
      <c r="DD31" s="640">
        <v>98735</v>
      </c>
      <c r="DE31" s="647"/>
      <c r="DF31" s="647"/>
      <c r="DG31" s="647"/>
      <c r="DH31" s="647"/>
      <c r="DI31" s="647"/>
      <c r="DJ31" s="647"/>
      <c r="DK31" s="648"/>
      <c r="DL31" s="640">
        <v>98086</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313</v>
      </c>
      <c r="C32" s="632"/>
      <c r="D32" s="632"/>
      <c r="E32" s="632"/>
      <c r="F32" s="632"/>
      <c r="G32" s="632"/>
      <c r="H32" s="632"/>
      <c r="I32" s="632"/>
      <c r="J32" s="632"/>
      <c r="K32" s="632"/>
      <c r="L32" s="632"/>
      <c r="M32" s="632"/>
      <c r="N32" s="632"/>
      <c r="O32" s="632"/>
      <c r="P32" s="632"/>
      <c r="Q32" s="633"/>
      <c r="R32" s="634">
        <v>1178566</v>
      </c>
      <c r="S32" s="635"/>
      <c r="T32" s="635"/>
      <c r="U32" s="635"/>
      <c r="V32" s="635"/>
      <c r="W32" s="635"/>
      <c r="X32" s="635"/>
      <c r="Y32" s="636"/>
      <c r="Z32" s="672">
        <v>5.3</v>
      </c>
      <c r="AA32" s="672"/>
      <c r="AB32" s="672"/>
      <c r="AC32" s="672"/>
      <c r="AD32" s="673" t="s">
        <v>233</v>
      </c>
      <c r="AE32" s="673"/>
      <c r="AF32" s="673"/>
      <c r="AG32" s="673"/>
      <c r="AH32" s="673"/>
      <c r="AI32" s="673"/>
      <c r="AJ32" s="673"/>
      <c r="AK32" s="673"/>
      <c r="AL32" s="637" t="s">
        <v>233</v>
      </c>
      <c r="AM32" s="638"/>
      <c r="AN32" s="638"/>
      <c r="AO32" s="674"/>
      <c r="AP32" s="675"/>
      <c r="AQ32" s="676"/>
      <c r="AR32" s="676"/>
      <c r="AS32" s="676"/>
      <c r="AT32" s="707"/>
      <c r="AU32" s="208" t="s">
        <v>314</v>
      </c>
      <c r="AX32" s="631" t="s">
        <v>315</v>
      </c>
      <c r="AY32" s="632"/>
      <c r="AZ32" s="632"/>
      <c r="BA32" s="632"/>
      <c r="BB32" s="632"/>
      <c r="BC32" s="632"/>
      <c r="BD32" s="632"/>
      <c r="BE32" s="632"/>
      <c r="BF32" s="633"/>
      <c r="BG32" s="700">
        <v>99.1</v>
      </c>
      <c r="BH32" s="647"/>
      <c r="BI32" s="647"/>
      <c r="BJ32" s="647"/>
      <c r="BK32" s="647"/>
      <c r="BL32" s="647"/>
      <c r="BM32" s="638">
        <v>92.9</v>
      </c>
      <c r="BN32" s="647"/>
      <c r="BO32" s="647"/>
      <c r="BP32" s="647"/>
      <c r="BQ32" s="670"/>
      <c r="BR32" s="700">
        <v>98.8</v>
      </c>
      <c r="BS32" s="647"/>
      <c r="BT32" s="647"/>
      <c r="BU32" s="647"/>
      <c r="BV32" s="647"/>
      <c r="BW32" s="647"/>
      <c r="BX32" s="638">
        <v>92.4</v>
      </c>
      <c r="BY32" s="647"/>
      <c r="BZ32" s="647"/>
      <c r="CA32" s="647"/>
      <c r="CB32" s="670"/>
      <c r="CD32" s="657"/>
      <c r="CE32" s="658"/>
      <c r="CF32" s="631" t="s">
        <v>316</v>
      </c>
      <c r="CG32" s="632"/>
      <c r="CH32" s="632"/>
      <c r="CI32" s="632"/>
      <c r="CJ32" s="632"/>
      <c r="CK32" s="632"/>
      <c r="CL32" s="632"/>
      <c r="CM32" s="632"/>
      <c r="CN32" s="632"/>
      <c r="CO32" s="632"/>
      <c r="CP32" s="632"/>
      <c r="CQ32" s="633"/>
      <c r="CR32" s="634" t="s">
        <v>233</v>
      </c>
      <c r="CS32" s="635"/>
      <c r="CT32" s="635"/>
      <c r="CU32" s="635"/>
      <c r="CV32" s="635"/>
      <c r="CW32" s="635"/>
      <c r="CX32" s="635"/>
      <c r="CY32" s="636"/>
      <c r="CZ32" s="637" t="s">
        <v>139</v>
      </c>
      <c r="DA32" s="649"/>
      <c r="DB32" s="649"/>
      <c r="DC32" s="650"/>
      <c r="DD32" s="640" t="s">
        <v>233</v>
      </c>
      <c r="DE32" s="635"/>
      <c r="DF32" s="635"/>
      <c r="DG32" s="635"/>
      <c r="DH32" s="635"/>
      <c r="DI32" s="635"/>
      <c r="DJ32" s="635"/>
      <c r="DK32" s="636"/>
      <c r="DL32" s="640" t="s">
        <v>233</v>
      </c>
      <c r="DM32" s="635"/>
      <c r="DN32" s="635"/>
      <c r="DO32" s="635"/>
      <c r="DP32" s="635"/>
      <c r="DQ32" s="635"/>
      <c r="DR32" s="635"/>
      <c r="DS32" s="635"/>
      <c r="DT32" s="635"/>
      <c r="DU32" s="635"/>
      <c r="DV32" s="636"/>
      <c r="DW32" s="637" t="s">
        <v>233</v>
      </c>
      <c r="DX32" s="649"/>
      <c r="DY32" s="649"/>
      <c r="DZ32" s="649"/>
      <c r="EA32" s="649"/>
      <c r="EB32" s="649"/>
      <c r="EC32" s="661"/>
    </row>
    <row r="33" spans="2:133" ht="11.25" customHeight="1" x14ac:dyDescent="0.2">
      <c r="B33" s="631" t="s">
        <v>317</v>
      </c>
      <c r="C33" s="632"/>
      <c r="D33" s="632"/>
      <c r="E33" s="632"/>
      <c r="F33" s="632"/>
      <c r="G33" s="632"/>
      <c r="H33" s="632"/>
      <c r="I33" s="632"/>
      <c r="J33" s="632"/>
      <c r="K33" s="632"/>
      <c r="L33" s="632"/>
      <c r="M33" s="632"/>
      <c r="N33" s="632"/>
      <c r="O33" s="632"/>
      <c r="P33" s="632"/>
      <c r="Q33" s="633"/>
      <c r="R33" s="634">
        <v>72536</v>
      </c>
      <c r="S33" s="635"/>
      <c r="T33" s="635"/>
      <c r="U33" s="635"/>
      <c r="V33" s="635"/>
      <c r="W33" s="635"/>
      <c r="X33" s="635"/>
      <c r="Y33" s="636"/>
      <c r="Z33" s="672">
        <v>0.3</v>
      </c>
      <c r="AA33" s="672"/>
      <c r="AB33" s="672"/>
      <c r="AC33" s="672"/>
      <c r="AD33" s="673">
        <v>56348</v>
      </c>
      <c r="AE33" s="673"/>
      <c r="AF33" s="673"/>
      <c r="AG33" s="673"/>
      <c r="AH33" s="673"/>
      <c r="AI33" s="673"/>
      <c r="AJ33" s="673"/>
      <c r="AK33" s="673"/>
      <c r="AL33" s="637">
        <v>0.5</v>
      </c>
      <c r="AM33" s="638"/>
      <c r="AN33" s="638"/>
      <c r="AO33" s="674"/>
      <c r="AP33" s="677"/>
      <c r="AQ33" s="678"/>
      <c r="AR33" s="678"/>
      <c r="AS33" s="678"/>
      <c r="AT33" s="708"/>
      <c r="AU33" s="213"/>
      <c r="AV33" s="213"/>
      <c r="AW33" s="213"/>
      <c r="AX33" s="615" t="s">
        <v>318</v>
      </c>
      <c r="AY33" s="616"/>
      <c r="AZ33" s="616"/>
      <c r="BA33" s="616"/>
      <c r="BB33" s="616"/>
      <c r="BC33" s="616"/>
      <c r="BD33" s="616"/>
      <c r="BE33" s="616"/>
      <c r="BF33" s="617"/>
      <c r="BG33" s="695">
        <v>96.6</v>
      </c>
      <c r="BH33" s="619"/>
      <c r="BI33" s="619"/>
      <c r="BJ33" s="619"/>
      <c r="BK33" s="619"/>
      <c r="BL33" s="619"/>
      <c r="BM33" s="665">
        <v>76.8</v>
      </c>
      <c r="BN33" s="619"/>
      <c r="BO33" s="619"/>
      <c r="BP33" s="619"/>
      <c r="BQ33" s="682"/>
      <c r="BR33" s="695">
        <v>96.6</v>
      </c>
      <c r="BS33" s="619"/>
      <c r="BT33" s="619"/>
      <c r="BU33" s="619"/>
      <c r="BV33" s="619"/>
      <c r="BW33" s="619"/>
      <c r="BX33" s="665">
        <v>76.7</v>
      </c>
      <c r="BY33" s="619"/>
      <c r="BZ33" s="619"/>
      <c r="CA33" s="619"/>
      <c r="CB33" s="682"/>
      <c r="CD33" s="631" t="s">
        <v>319</v>
      </c>
      <c r="CE33" s="632"/>
      <c r="CF33" s="632"/>
      <c r="CG33" s="632"/>
      <c r="CH33" s="632"/>
      <c r="CI33" s="632"/>
      <c r="CJ33" s="632"/>
      <c r="CK33" s="632"/>
      <c r="CL33" s="632"/>
      <c r="CM33" s="632"/>
      <c r="CN33" s="632"/>
      <c r="CO33" s="632"/>
      <c r="CP33" s="632"/>
      <c r="CQ33" s="633"/>
      <c r="CR33" s="634">
        <v>10594189</v>
      </c>
      <c r="CS33" s="647"/>
      <c r="CT33" s="647"/>
      <c r="CU33" s="647"/>
      <c r="CV33" s="647"/>
      <c r="CW33" s="647"/>
      <c r="CX33" s="647"/>
      <c r="CY33" s="648"/>
      <c r="CZ33" s="637">
        <v>49.2</v>
      </c>
      <c r="DA33" s="649"/>
      <c r="DB33" s="649"/>
      <c r="DC33" s="650"/>
      <c r="DD33" s="640">
        <v>6671903</v>
      </c>
      <c r="DE33" s="647"/>
      <c r="DF33" s="647"/>
      <c r="DG33" s="647"/>
      <c r="DH33" s="647"/>
      <c r="DI33" s="647"/>
      <c r="DJ33" s="647"/>
      <c r="DK33" s="648"/>
      <c r="DL33" s="640">
        <v>5055732</v>
      </c>
      <c r="DM33" s="647"/>
      <c r="DN33" s="647"/>
      <c r="DO33" s="647"/>
      <c r="DP33" s="647"/>
      <c r="DQ33" s="647"/>
      <c r="DR33" s="647"/>
      <c r="DS33" s="647"/>
      <c r="DT33" s="647"/>
      <c r="DU33" s="647"/>
      <c r="DV33" s="648"/>
      <c r="DW33" s="637">
        <v>42.3</v>
      </c>
      <c r="DX33" s="649"/>
      <c r="DY33" s="649"/>
      <c r="DZ33" s="649"/>
      <c r="EA33" s="649"/>
      <c r="EB33" s="649"/>
      <c r="EC33" s="661"/>
    </row>
    <row r="34" spans="2:133" ht="11.25" customHeight="1" x14ac:dyDescent="0.2">
      <c r="B34" s="631" t="s">
        <v>320</v>
      </c>
      <c r="C34" s="632"/>
      <c r="D34" s="632"/>
      <c r="E34" s="632"/>
      <c r="F34" s="632"/>
      <c r="G34" s="632"/>
      <c r="H34" s="632"/>
      <c r="I34" s="632"/>
      <c r="J34" s="632"/>
      <c r="K34" s="632"/>
      <c r="L34" s="632"/>
      <c r="M34" s="632"/>
      <c r="N34" s="632"/>
      <c r="O34" s="632"/>
      <c r="P34" s="632"/>
      <c r="Q34" s="633"/>
      <c r="R34" s="634">
        <v>445296</v>
      </c>
      <c r="S34" s="635"/>
      <c r="T34" s="635"/>
      <c r="U34" s="635"/>
      <c r="V34" s="635"/>
      <c r="W34" s="635"/>
      <c r="X34" s="635"/>
      <c r="Y34" s="636"/>
      <c r="Z34" s="672">
        <v>2</v>
      </c>
      <c r="AA34" s="672"/>
      <c r="AB34" s="672"/>
      <c r="AC34" s="672"/>
      <c r="AD34" s="673" t="s">
        <v>233</v>
      </c>
      <c r="AE34" s="673"/>
      <c r="AF34" s="673"/>
      <c r="AG34" s="673"/>
      <c r="AH34" s="673"/>
      <c r="AI34" s="673"/>
      <c r="AJ34" s="673"/>
      <c r="AK34" s="673"/>
      <c r="AL34" s="637" t="s">
        <v>233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321</v>
      </c>
      <c r="CE34" s="632"/>
      <c r="CF34" s="632"/>
      <c r="CG34" s="632"/>
      <c r="CH34" s="632"/>
      <c r="CI34" s="632"/>
      <c r="CJ34" s="632"/>
      <c r="CK34" s="632"/>
      <c r="CL34" s="632"/>
      <c r="CM34" s="632"/>
      <c r="CN34" s="632"/>
      <c r="CO34" s="632"/>
      <c r="CP34" s="632"/>
      <c r="CQ34" s="633"/>
      <c r="CR34" s="634">
        <v>2866914</v>
      </c>
      <c r="CS34" s="635"/>
      <c r="CT34" s="635"/>
      <c r="CU34" s="635"/>
      <c r="CV34" s="635"/>
      <c r="CW34" s="635"/>
      <c r="CX34" s="635"/>
      <c r="CY34" s="636"/>
      <c r="CZ34" s="637">
        <v>13.3</v>
      </c>
      <c r="DA34" s="649"/>
      <c r="DB34" s="649"/>
      <c r="DC34" s="650"/>
      <c r="DD34" s="640">
        <v>1842494</v>
      </c>
      <c r="DE34" s="635"/>
      <c r="DF34" s="635"/>
      <c r="DG34" s="635"/>
      <c r="DH34" s="635"/>
      <c r="DI34" s="635"/>
      <c r="DJ34" s="635"/>
      <c r="DK34" s="636"/>
      <c r="DL34" s="640">
        <v>1374288</v>
      </c>
      <c r="DM34" s="635"/>
      <c r="DN34" s="635"/>
      <c r="DO34" s="635"/>
      <c r="DP34" s="635"/>
      <c r="DQ34" s="635"/>
      <c r="DR34" s="635"/>
      <c r="DS34" s="635"/>
      <c r="DT34" s="635"/>
      <c r="DU34" s="635"/>
      <c r="DV34" s="636"/>
      <c r="DW34" s="637">
        <v>11.5</v>
      </c>
      <c r="DX34" s="649"/>
      <c r="DY34" s="649"/>
      <c r="DZ34" s="649"/>
      <c r="EA34" s="649"/>
      <c r="EB34" s="649"/>
      <c r="EC34" s="661"/>
    </row>
    <row r="35" spans="2:133" ht="11.25" customHeight="1" x14ac:dyDescent="0.2">
      <c r="B35" s="631" t="s">
        <v>322</v>
      </c>
      <c r="C35" s="632"/>
      <c r="D35" s="632"/>
      <c r="E35" s="632"/>
      <c r="F35" s="632"/>
      <c r="G35" s="632"/>
      <c r="H35" s="632"/>
      <c r="I35" s="632"/>
      <c r="J35" s="632"/>
      <c r="K35" s="632"/>
      <c r="L35" s="632"/>
      <c r="M35" s="632"/>
      <c r="N35" s="632"/>
      <c r="O35" s="632"/>
      <c r="P35" s="632"/>
      <c r="Q35" s="633"/>
      <c r="R35" s="634">
        <v>80579</v>
      </c>
      <c r="S35" s="635"/>
      <c r="T35" s="635"/>
      <c r="U35" s="635"/>
      <c r="V35" s="635"/>
      <c r="W35" s="635"/>
      <c r="X35" s="635"/>
      <c r="Y35" s="636"/>
      <c r="Z35" s="672">
        <v>0.4</v>
      </c>
      <c r="AA35" s="672"/>
      <c r="AB35" s="672"/>
      <c r="AC35" s="672"/>
      <c r="AD35" s="673" t="s">
        <v>233</v>
      </c>
      <c r="AE35" s="673"/>
      <c r="AF35" s="673"/>
      <c r="AG35" s="673"/>
      <c r="AH35" s="673"/>
      <c r="AI35" s="673"/>
      <c r="AJ35" s="673"/>
      <c r="AK35" s="673"/>
      <c r="AL35" s="637" t="s">
        <v>233</v>
      </c>
      <c r="AM35" s="638"/>
      <c r="AN35" s="638"/>
      <c r="AO35" s="674"/>
      <c r="AP35" s="216"/>
      <c r="AQ35" s="686" t="s">
        <v>323</v>
      </c>
      <c r="AR35" s="687"/>
      <c r="AS35" s="687"/>
      <c r="AT35" s="687"/>
      <c r="AU35" s="687"/>
      <c r="AV35" s="687"/>
      <c r="AW35" s="687"/>
      <c r="AX35" s="687"/>
      <c r="AY35" s="687"/>
      <c r="AZ35" s="687"/>
      <c r="BA35" s="687"/>
      <c r="BB35" s="687"/>
      <c r="BC35" s="687"/>
      <c r="BD35" s="687"/>
      <c r="BE35" s="687"/>
      <c r="BF35" s="688"/>
      <c r="BG35" s="686" t="s">
        <v>324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325</v>
      </c>
      <c r="CE35" s="632"/>
      <c r="CF35" s="632"/>
      <c r="CG35" s="632"/>
      <c r="CH35" s="632"/>
      <c r="CI35" s="632"/>
      <c r="CJ35" s="632"/>
      <c r="CK35" s="632"/>
      <c r="CL35" s="632"/>
      <c r="CM35" s="632"/>
      <c r="CN35" s="632"/>
      <c r="CO35" s="632"/>
      <c r="CP35" s="632"/>
      <c r="CQ35" s="633"/>
      <c r="CR35" s="634">
        <v>356509</v>
      </c>
      <c r="CS35" s="647"/>
      <c r="CT35" s="647"/>
      <c r="CU35" s="647"/>
      <c r="CV35" s="647"/>
      <c r="CW35" s="647"/>
      <c r="CX35" s="647"/>
      <c r="CY35" s="648"/>
      <c r="CZ35" s="637">
        <v>1.7</v>
      </c>
      <c r="DA35" s="649"/>
      <c r="DB35" s="649"/>
      <c r="DC35" s="650"/>
      <c r="DD35" s="640">
        <v>263464</v>
      </c>
      <c r="DE35" s="647"/>
      <c r="DF35" s="647"/>
      <c r="DG35" s="647"/>
      <c r="DH35" s="647"/>
      <c r="DI35" s="647"/>
      <c r="DJ35" s="647"/>
      <c r="DK35" s="648"/>
      <c r="DL35" s="640">
        <v>92277</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2">
      <c r="B36" s="631" t="s">
        <v>326</v>
      </c>
      <c r="C36" s="632"/>
      <c r="D36" s="632"/>
      <c r="E36" s="632"/>
      <c r="F36" s="632"/>
      <c r="G36" s="632"/>
      <c r="H36" s="632"/>
      <c r="I36" s="632"/>
      <c r="J36" s="632"/>
      <c r="K36" s="632"/>
      <c r="L36" s="632"/>
      <c r="M36" s="632"/>
      <c r="N36" s="632"/>
      <c r="O36" s="632"/>
      <c r="P36" s="632"/>
      <c r="Q36" s="633"/>
      <c r="R36" s="634">
        <v>584068</v>
      </c>
      <c r="S36" s="635"/>
      <c r="T36" s="635"/>
      <c r="U36" s="635"/>
      <c r="V36" s="635"/>
      <c r="W36" s="635"/>
      <c r="X36" s="635"/>
      <c r="Y36" s="636"/>
      <c r="Z36" s="672">
        <v>2.6</v>
      </c>
      <c r="AA36" s="672"/>
      <c r="AB36" s="672"/>
      <c r="AC36" s="672"/>
      <c r="AD36" s="673" t="s">
        <v>233</v>
      </c>
      <c r="AE36" s="673"/>
      <c r="AF36" s="673"/>
      <c r="AG36" s="673"/>
      <c r="AH36" s="673"/>
      <c r="AI36" s="673"/>
      <c r="AJ36" s="673"/>
      <c r="AK36" s="673"/>
      <c r="AL36" s="637" t="s">
        <v>139</v>
      </c>
      <c r="AM36" s="638"/>
      <c r="AN36" s="638"/>
      <c r="AO36" s="674"/>
      <c r="AP36" s="216"/>
      <c r="AQ36" s="683" t="s">
        <v>327</v>
      </c>
      <c r="AR36" s="684"/>
      <c r="AS36" s="684"/>
      <c r="AT36" s="684"/>
      <c r="AU36" s="684"/>
      <c r="AV36" s="684"/>
      <c r="AW36" s="684"/>
      <c r="AX36" s="684"/>
      <c r="AY36" s="685"/>
      <c r="AZ36" s="689">
        <v>3071365</v>
      </c>
      <c r="BA36" s="690"/>
      <c r="BB36" s="690"/>
      <c r="BC36" s="690"/>
      <c r="BD36" s="690"/>
      <c r="BE36" s="690"/>
      <c r="BF36" s="691"/>
      <c r="BG36" s="692" t="s">
        <v>328</v>
      </c>
      <c r="BH36" s="693"/>
      <c r="BI36" s="693"/>
      <c r="BJ36" s="693"/>
      <c r="BK36" s="693"/>
      <c r="BL36" s="693"/>
      <c r="BM36" s="693"/>
      <c r="BN36" s="693"/>
      <c r="BO36" s="693"/>
      <c r="BP36" s="693"/>
      <c r="BQ36" s="693"/>
      <c r="BR36" s="693"/>
      <c r="BS36" s="693"/>
      <c r="BT36" s="693"/>
      <c r="BU36" s="694"/>
      <c r="BV36" s="689">
        <v>-6540</v>
      </c>
      <c r="BW36" s="690"/>
      <c r="BX36" s="690"/>
      <c r="BY36" s="690"/>
      <c r="BZ36" s="690"/>
      <c r="CA36" s="690"/>
      <c r="CB36" s="691"/>
      <c r="CD36" s="631" t="s">
        <v>329</v>
      </c>
      <c r="CE36" s="632"/>
      <c r="CF36" s="632"/>
      <c r="CG36" s="632"/>
      <c r="CH36" s="632"/>
      <c r="CI36" s="632"/>
      <c r="CJ36" s="632"/>
      <c r="CK36" s="632"/>
      <c r="CL36" s="632"/>
      <c r="CM36" s="632"/>
      <c r="CN36" s="632"/>
      <c r="CO36" s="632"/>
      <c r="CP36" s="632"/>
      <c r="CQ36" s="633"/>
      <c r="CR36" s="634">
        <v>5229435</v>
      </c>
      <c r="CS36" s="635"/>
      <c r="CT36" s="635"/>
      <c r="CU36" s="635"/>
      <c r="CV36" s="635"/>
      <c r="CW36" s="635"/>
      <c r="CX36" s="635"/>
      <c r="CY36" s="636"/>
      <c r="CZ36" s="637">
        <v>24.3</v>
      </c>
      <c r="DA36" s="649"/>
      <c r="DB36" s="649"/>
      <c r="DC36" s="650"/>
      <c r="DD36" s="640">
        <v>2925492</v>
      </c>
      <c r="DE36" s="635"/>
      <c r="DF36" s="635"/>
      <c r="DG36" s="635"/>
      <c r="DH36" s="635"/>
      <c r="DI36" s="635"/>
      <c r="DJ36" s="635"/>
      <c r="DK36" s="636"/>
      <c r="DL36" s="640">
        <v>2116228</v>
      </c>
      <c r="DM36" s="635"/>
      <c r="DN36" s="635"/>
      <c r="DO36" s="635"/>
      <c r="DP36" s="635"/>
      <c r="DQ36" s="635"/>
      <c r="DR36" s="635"/>
      <c r="DS36" s="635"/>
      <c r="DT36" s="635"/>
      <c r="DU36" s="635"/>
      <c r="DV36" s="636"/>
      <c r="DW36" s="637">
        <v>17.7</v>
      </c>
      <c r="DX36" s="649"/>
      <c r="DY36" s="649"/>
      <c r="DZ36" s="649"/>
      <c r="EA36" s="649"/>
      <c r="EB36" s="649"/>
      <c r="EC36" s="661"/>
    </row>
    <row r="37" spans="2:133" ht="11.25" customHeight="1" x14ac:dyDescent="0.2">
      <c r="B37" s="631" t="s">
        <v>330</v>
      </c>
      <c r="C37" s="632"/>
      <c r="D37" s="632"/>
      <c r="E37" s="632"/>
      <c r="F37" s="632"/>
      <c r="G37" s="632"/>
      <c r="H37" s="632"/>
      <c r="I37" s="632"/>
      <c r="J37" s="632"/>
      <c r="K37" s="632"/>
      <c r="L37" s="632"/>
      <c r="M37" s="632"/>
      <c r="N37" s="632"/>
      <c r="O37" s="632"/>
      <c r="P37" s="632"/>
      <c r="Q37" s="633"/>
      <c r="R37" s="634">
        <v>766454</v>
      </c>
      <c r="S37" s="635"/>
      <c r="T37" s="635"/>
      <c r="U37" s="635"/>
      <c r="V37" s="635"/>
      <c r="W37" s="635"/>
      <c r="X37" s="635"/>
      <c r="Y37" s="636"/>
      <c r="Z37" s="672">
        <v>3.4</v>
      </c>
      <c r="AA37" s="672"/>
      <c r="AB37" s="672"/>
      <c r="AC37" s="672"/>
      <c r="AD37" s="673">
        <v>7112</v>
      </c>
      <c r="AE37" s="673"/>
      <c r="AF37" s="673"/>
      <c r="AG37" s="673"/>
      <c r="AH37" s="673"/>
      <c r="AI37" s="673"/>
      <c r="AJ37" s="673"/>
      <c r="AK37" s="673"/>
      <c r="AL37" s="637">
        <v>0.1</v>
      </c>
      <c r="AM37" s="638"/>
      <c r="AN37" s="638"/>
      <c r="AO37" s="674"/>
      <c r="AQ37" s="667" t="s">
        <v>331</v>
      </c>
      <c r="AR37" s="668"/>
      <c r="AS37" s="668"/>
      <c r="AT37" s="668"/>
      <c r="AU37" s="668"/>
      <c r="AV37" s="668"/>
      <c r="AW37" s="668"/>
      <c r="AX37" s="668"/>
      <c r="AY37" s="669"/>
      <c r="AZ37" s="634">
        <v>721701</v>
      </c>
      <c r="BA37" s="635"/>
      <c r="BB37" s="635"/>
      <c r="BC37" s="635"/>
      <c r="BD37" s="647"/>
      <c r="BE37" s="647"/>
      <c r="BF37" s="670"/>
      <c r="BG37" s="631" t="s">
        <v>332</v>
      </c>
      <c r="BH37" s="632"/>
      <c r="BI37" s="632"/>
      <c r="BJ37" s="632"/>
      <c r="BK37" s="632"/>
      <c r="BL37" s="632"/>
      <c r="BM37" s="632"/>
      <c r="BN37" s="632"/>
      <c r="BO37" s="632"/>
      <c r="BP37" s="632"/>
      <c r="BQ37" s="632"/>
      <c r="BR37" s="632"/>
      <c r="BS37" s="632"/>
      <c r="BT37" s="632"/>
      <c r="BU37" s="633"/>
      <c r="BV37" s="634">
        <v>-6540</v>
      </c>
      <c r="BW37" s="635"/>
      <c r="BX37" s="635"/>
      <c r="BY37" s="635"/>
      <c r="BZ37" s="635"/>
      <c r="CA37" s="635"/>
      <c r="CB37" s="671"/>
      <c r="CD37" s="631" t="s">
        <v>333</v>
      </c>
      <c r="CE37" s="632"/>
      <c r="CF37" s="632"/>
      <c r="CG37" s="632"/>
      <c r="CH37" s="632"/>
      <c r="CI37" s="632"/>
      <c r="CJ37" s="632"/>
      <c r="CK37" s="632"/>
      <c r="CL37" s="632"/>
      <c r="CM37" s="632"/>
      <c r="CN37" s="632"/>
      <c r="CO37" s="632"/>
      <c r="CP37" s="632"/>
      <c r="CQ37" s="633"/>
      <c r="CR37" s="634">
        <v>2159823</v>
      </c>
      <c r="CS37" s="647"/>
      <c r="CT37" s="647"/>
      <c r="CU37" s="647"/>
      <c r="CV37" s="647"/>
      <c r="CW37" s="647"/>
      <c r="CX37" s="647"/>
      <c r="CY37" s="648"/>
      <c r="CZ37" s="637">
        <v>10</v>
      </c>
      <c r="DA37" s="649"/>
      <c r="DB37" s="649"/>
      <c r="DC37" s="650"/>
      <c r="DD37" s="640">
        <v>928843</v>
      </c>
      <c r="DE37" s="647"/>
      <c r="DF37" s="647"/>
      <c r="DG37" s="647"/>
      <c r="DH37" s="647"/>
      <c r="DI37" s="647"/>
      <c r="DJ37" s="647"/>
      <c r="DK37" s="648"/>
      <c r="DL37" s="640">
        <v>914796</v>
      </c>
      <c r="DM37" s="647"/>
      <c r="DN37" s="647"/>
      <c r="DO37" s="647"/>
      <c r="DP37" s="647"/>
      <c r="DQ37" s="647"/>
      <c r="DR37" s="647"/>
      <c r="DS37" s="647"/>
      <c r="DT37" s="647"/>
      <c r="DU37" s="647"/>
      <c r="DV37" s="648"/>
      <c r="DW37" s="637">
        <v>7.7</v>
      </c>
      <c r="DX37" s="649"/>
      <c r="DY37" s="649"/>
      <c r="DZ37" s="649"/>
      <c r="EA37" s="649"/>
      <c r="EB37" s="649"/>
      <c r="EC37" s="661"/>
    </row>
    <row r="38" spans="2:133" ht="11.25" customHeight="1" x14ac:dyDescent="0.2">
      <c r="B38" s="631" t="s">
        <v>334</v>
      </c>
      <c r="C38" s="632"/>
      <c r="D38" s="632"/>
      <c r="E38" s="632"/>
      <c r="F38" s="632"/>
      <c r="G38" s="632"/>
      <c r="H38" s="632"/>
      <c r="I38" s="632"/>
      <c r="J38" s="632"/>
      <c r="K38" s="632"/>
      <c r="L38" s="632"/>
      <c r="M38" s="632"/>
      <c r="N38" s="632"/>
      <c r="O38" s="632"/>
      <c r="P38" s="632"/>
      <c r="Q38" s="633"/>
      <c r="R38" s="634">
        <v>2469300</v>
      </c>
      <c r="S38" s="635"/>
      <c r="T38" s="635"/>
      <c r="U38" s="635"/>
      <c r="V38" s="635"/>
      <c r="W38" s="635"/>
      <c r="X38" s="635"/>
      <c r="Y38" s="636"/>
      <c r="Z38" s="672">
        <v>11.1</v>
      </c>
      <c r="AA38" s="672"/>
      <c r="AB38" s="672"/>
      <c r="AC38" s="672"/>
      <c r="AD38" s="673" t="s">
        <v>233</v>
      </c>
      <c r="AE38" s="673"/>
      <c r="AF38" s="673"/>
      <c r="AG38" s="673"/>
      <c r="AH38" s="673"/>
      <c r="AI38" s="673"/>
      <c r="AJ38" s="673"/>
      <c r="AK38" s="673"/>
      <c r="AL38" s="637" t="s">
        <v>233</v>
      </c>
      <c r="AM38" s="638"/>
      <c r="AN38" s="638"/>
      <c r="AO38" s="674"/>
      <c r="AQ38" s="667" t="s">
        <v>335</v>
      </c>
      <c r="AR38" s="668"/>
      <c r="AS38" s="668"/>
      <c r="AT38" s="668"/>
      <c r="AU38" s="668"/>
      <c r="AV38" s="668"/>
      <c r="AW38" s="668"/>
      <c r="AX38" s="668"/>
      <c r="AY38" s="669"/>
      <c r="AZ38" s="634">
        <v>635331</v>
      </c>
      <c r="BA38" s="635"/>
      <c r="BB38" s="635"/>
      <c r="BC38" s="635"/>
      <c r="BD38" s="647"/>
      <c r="BE38" s="647"/>
      <c r="BF38" s="670"/>
      <c r="BG38" s="631" t="s">
        <v>336</v>
      </c>
      <c r="BH38" s="632"/>
      <c r="BI38" s="632"/>
      <c r="BJ38" s="632"/>
      <c r="BK38" s="632"/>
      <c r="BL38" s="632"/>
      <c r="BM38" s="632"/>
      <c r="BN38" s="632"/>
      <c r="BO38" s="632"/>
      <c r="BP38" s="632"/>
      <c r="BQ38" s="632"/>
      <c r="BR38" s="632"/>
      <c r="BS38" s="632"/>
      <c r="BT38" s="632"/>
      <c r="BU38" s="633"/>
      <c r="BV38" s="634">
        <v>4058</v>
      </c>
      <c r="BW38" s="635"/>
      <c r="BX38" s="635"/>
      <c r="BY38" s="635"/>
      <c r="BZ38" s="635"/>
      <c r="CA38" s="635"/>
      <c r="CB38" s="671"/>
      <c r="CD38" s="631" t="s">
        <v>337</v>
      </c>
      <c r="CE38" s="632"/>
      <c r="CF38" s="632"/>
      <c r="CG38" s="632"/>
      <c r="CH38" s="632"/>
      <c r="CI38" s="632"/>
      <c r="CJ38" s="632"/>
      <c r="CK38" s="632"/>
      <c r="CL38" s="632"/>
      <c r="CM38" s="632"/>
      <c r="CN38" s="632"/>
      <c r="CO38" s="632"/>
      <c r="CP38" s="632"/>
      <c r="CQ38" s="633"/>
      <c r="CR38" s="634">
        <v>1530302</v>
      </c>
      <c r="CS38" s="635"/>
      <c r="CT38" s="635"/>
      <c r="CU38" s="635"/>
      <c r="CV38" s="635"/>
      <c r="CW38" s="635"/>
      <c r="CX38" s="635"/>
      <c r="CY38" s="636"/>
      <c r="CZ38" s="637">
        <v>7.1</v>
      </c>
      <c r="DA38" s="649"/>
      <c r="DB38" s="649"/>
      <c r="DC38" s="650"/>
      <c r="DD38" s="640">
        <v>1195225</v>
      </c>
      <c r="DE38" s="635"/>
      <c r="DF38" s="635"/>
      <c r="DG38" s="635"/>
      <c r="DH38" s="635"/>
      <c r="DI38" s="635"/>
      <c r="DJ38" s="635"/>
      <c r="DK38" s="636"/>
      <c r="DL38" s="640">
        <v>1028385</v>
      </c>
      <c r="DM38" s="635"/>
      <c r="DN38" s="635"/>
      <c r="DO38" s="635"/>
      <c r="DP38" s="635"/>
      <c r="DQ38" s="635"/>
      <c r="DR38" s="635"/>
      <c r="DS38" s="635"/>
      <c r="DT38" s="635"/>
      <c r="DU38" s="635"/>
      <c r="DV38" s="636"/>
      <c r="DW38" s="637">
        <v>8.6</v>
      </c>
      <c r="DX38" s="649"/>
      <c r="DY38" s="649"/>
      <c r="DZ38" s="649"/>
      <c r="EA38" s="649"/>
      <c r="EB38" s="649"/>
      <c r="EC38" s="661"/>
    </row>
    <row r="39" spans="2:133" ht="11.25" customHeight="1" x14ac:dyDescent="0.2">
      <c r="B39" s="631" t="s">
        <v>338</v>
      </c>
      <c r="C39" s="632"/>
      <c r="D39" s="632"/>
      <c r="E39" s="632"/>
      <c r="F39" s="632"/>
      <c r="G39" s="632"/>
      <c r="H39" s="632"/>
      <c r="I39" s="632"/>
      <c r="J39" s="632"/>
      <c r="K39" s="632"/>
      <c r="L39" s="632"/>
      <c r="M39" s="632"/>
      <c r="N39" s="632"/>
      <c r="O39" s="632"/>
      <c r="P39" s="632"/>
      <c r="Q39" s="633"/>
      <c r="R39" s="634" t="s">
        <v>233</v>
      </c>
      <c r="S39" s="635"/>
      <c r="T39" s="635"/>
      <c r="U39" s="635"/>
      <c r="V39" s="635"/>
      <c r="W39" s="635"/>
      <c r="X39" s="635"/>
      <c r="Y39" s="636"/>
      <c r="Z39" s="672" t="s">
        <v>233</v>
      </c>
      <c r="AA39" s="672"/>
      <c r="AB39" s="672"/>
      <c r="AC39" s="672"/>
      <c r="AD39" s="673" t="s">
        <v>233</v>
      </c>
      <c r="AE39" s="673"/>
      <c r="AF39" s="673"/>
      <c r="AG39" s="673"/>
      <c r="AH39" s="673"/>
      <c r="AI39" s="673"/>
      <c r="AJ39" s="673"/>
      <c r="AK39" s="673"/>
      <c r="AL39" s="637" t="s">
        <v>139</v>
      </c>
      <c r="AM39" s="638"/>
      <c r="AN39" s="638"/>
      <c r="AO39" s="674"/>
      <c r="AQ39" s="667" t="s">
        <v>339</v>
      </c>
      <c r="AR39" s="668"/>
      <c r="AS39" s="668"/>
      <c r="AT39" s="668"/>
      <c r="AU39" s="668"/>
      <c r="AV39" s="668"/>
      <c r="AW39" s="668"/>
      <c r="AX39" s="668"/>
      <c r="AY39" s="669"/>
      <c r="AZ39" s="634">
        <v>184031</v>
      </c>
      <c r="BA39" s="635"/>
      <c r="BB39" s="635"/>
      <c r="BC39" s="635"/>
      <c r="BD39" s="647"/>
      <c r="BE39" s="647"/>
      <c r="BF39" s="670"/>
      <c r="BG39" s="631" t="s">
        <v>340</v>
      </c>
      <c r="BH39" s="632"/>
      <c r="BI39" s="632"/>
      <c r="BJ39" s="632"/>
      <c r="BK39" s="632"/>
      <c r="BL39" s="632"/>
      <c r="BM39" s="632"/>
      <c r="BN39" s="632"/>
      <c r="BO39" s="632"/>
      <c r="BP39" s="632"/>
      <c r="BQ39" s="632"/>
      <c r="BR39" s="632"/>
      <c r="BS39" s="632"/>
      <c r="BT39" s="632"/>
      <c r="BU39" s="633"/>
      <c r="BV39" s="634">
        <v>6190</v>
      </c>
      <c r="BW39" s="635"/>
      <c r="BX39" s="635"/>
      <c r="BY39" s="635"/>
      <c r="BZ39" s="635"/>
      <c r="CA39" s="635"/>
      <c r="CB39" s="671"/>
      <c r="CD39" s="631" t="s">
        <v>341</v>
      </c>
      <c r="CE39" s="632"/>
      <c r="CF39" s="632"/>
      <c r="CG39" s="632"/>
      <c r="CH39" s="632"/>
      <c r="CI39" s="632"/>
      <c r="CJ39" s="632"/>
      <c r="CK39" s="632"/>
      <c r="CL39" s="632"/>
      <c r="CM39" s="632"/>
      <c r="CN39" s="632"/>
      <c r="CO39" s="632"/>
      <c r="CP39" s="632"/>
      <c r="CQ39" s="633"/>
      <c r="CR39" s="634">
        <v>132221</v>
      </c>
      <c r="CS39" s="647"/>
      <c r="CT39" s="647"/>
      <c r="CU39" s="647"/>
      <c r="CV39" s="647"/>
      <c r="CW39" s="647"/>
      <c r="CX39" s="647"/>
      <c r="CY39" s="648"/>
      <c r="CZ39" s="637">
        <v>0.6</v>
      </c>
      <c r="DA39" s="649"/>
      <c r="DB39" s="649"/>
      <c r="DC39" s="650"/>
      <c r="DD39" s="640" t="s">
        <v>233</v>
      </c>
      <c r="DE39" s="647"/>
      <c r="DF39" s="647"/>
      <c r="DG39" s="647"/>
      <c r="DH39" s="647"/>
      <c r="DI39" s="647"/>
      <c r="DJ39" s="647"/>
      <c r="DK39" s="648"/>
      <c r="DL39" s="640" t="s">
        <v>233</v>
      </c>
      <c r="DM39" s="647"/>
      <c r="DN39" s="647"/>
      <c r="DO39" s="647"/>
      <c r="DP39" s="647"/>
      <c r="DQ39" s="647"/>
      <c r="DR39" s="647"/>
      <c r="DS39" s="647"/>
      <c r="DT39" s="647"/>
      <c r="DU39" s="647"/>
      <c r="DV39" s="648"/>
      <c r="DW39" s="637" t="s">
        <v>233</v>
      </c>
      <c r="DX39" s="649"/>
      <c r="DY39" s="649"/>
      <c r="DZ39" s="649"/>
      <c r="EA39" s="649"/>
      <c r="EB39" s="649"/>
      <c r="EC39" s="661"/>
    </row>
    <row r="40" spans="2:133" ht="11.25" customHeight="1" x14ac:dyDescent="0.2">
      <c r="B40" s="631" t="s">
        <v>342</v>
      </c>
      <c r="C40" s="632"/>
      <c r="D40" s="632"/>
      <c r="E40" s="632"/>
      <c r="F40" s="632"/>
      <c r="G40" s="632"/>
      <c r="H40" s="632"/>
      <c r="I40" s="632"/>
      <c r="J40" s="632"/>
      <c r="K40" s="632"/>
      <c r="L40" s="632"/>
      <c r="M40" s="632"/>
      <c r="N40" s="632"/>
      <c r="O40" s="632"/>
      <c r="P40" s="632"/>
      <c r="Q40" s="633"/>
      <c r="R40" s="634">
        <v>105800</v>
      </c>
      <c r="S40" s="635"/>
      <c r="T40" s="635"/>
      <c r="U40" s="635"/>
      <c r="V40" s="635"/>
      <c r="W40" s="635"/>
      <c r="X40" s="635"/>
      <c r="Y40" s="636"/>
      <c r="Z40" s="672">
        <v>0.5</v>
      </c>
      <c r="AA40" s="672"/>
      <c r="AB40" s="672"/>
      <c r="AC40" s="672"/>
      <c r="AD40" s="673" t="s">
        <v>139</v>
      </c>
      <c r="AE40" s="673"/>
      <c r="AF40" s="673"/>
      <c r="AG40" s="673"/>
      <c r="AH40" s="673"/>
      <c r="AI40" s="673"/>
      <c r="AJ40" s="673"/>
      <c r="AK40" s="673"/>
      <c r="AL40" s="637" t="s">
        <v>233</v>
      </c>
      <c r="AM40" s="638"/>
      <c r="AN40" s="638"/>
      <c r="AO40" s="674"/>
      <c r="AQ40" s="667" t="s">
        <v>343</v>
      </c>
      <c r="AR40" s="668"/>
      <c r="AS40" s="668"/>
      <c r="AT40" s="668"/>
      <c r="AU40" s="668"/>
      <c r="AV40" s="668"/>
      <c r="AW40" s="668"/>
      <c r="AX40" s="668"/>
      <c r="AY40" s="669"/>
      <c r="AZ40" s="634" t="s">
        <v>233</v>
      </c>
      <c r="BA40" s="635"/>
      <c r="BB40" s="635"/>
      <c r="BC40" s="635"/>
      <c r="BD40" s="647"/>
      <c r="BE40" s="647"/>
      <c r="BF40" s="670"/>
      <c r="BG40" s="675" t="s">
        <v>344</v>
      </c>
      <c r="BH40" s="676"/>
      <c r="BI40" s="676"/>
      <c r="BJ40" s="676"/>
      <c r="BK40" s="676"/>
      <c r="BL40" s="217"/>
      <c r="BM40" s="632" t="s">
        <v>345</v>
      </c>
      <c r="BN40" s="632"/>
      <c r="BO40" s="632"/>
      <c r="BP40" s="632"/>
      <c r="BQ40" s="632"/>
      <c r="BR40" s="632"/>
      <c r="BS40" s="632"/>
      <c r="BT40" s="632"/>
      <c r="BU40" s="633"/>
      <c r="BV40" s="634">
        <v>88</v>
      </c>
      <c r="BW40" s="635"/>
      <c r="BX40" s="635"/>
      <c r="BY40" s="635"/>
      <c r="BZ40" s="635"/>
      <c r="CA40" s="635"/>
      <c r="CB40" s="671"/>
      <c r="CD40" s="631" t="s">
        <v>346</v>
      </c>
      <c r="CE40" s="632"/>
      <c r="CF40" s="632"/>
      <c r="CG40" s="632"/>
      <c r="CH40" s="632"/>
      <c r="CI40" s="632"/>
      <c r="CJ40" s="632"/>
      <c r="CK40" s="632"/>
      <c r="CL40" s="632"/>
      <c r="CM40" s="632"/>
      <c r="CN40" s="632"/>
      <c r="CO40" s="632"/>
      <c r="CP40" s="632"/>
      <c r="CQ40" s="633"/>
      <c r="CR40" s="634">
        <v>478808</v>
      </c>
      <c r="CS40" s="635"/>
      <c r="CT40" s="635"/>
      <c r="CU40" s="635"/>
      <c r="CV40" s="635"/>
      <c r="CW40" s="635"/>
      <c r="CX40" s="635"/>
      <c r="CY40" s="636"/>
      <c r="CZ40" s="637">
        <v>2.2000000000000002</v>
      </c>
      <c r="DA40" s="649"/>
      <c r="DB40" s="649"/>
      <c r="DC40" s="650"/>
      <c r="DD40" s="640">
        <v>445228</v>
      </c>
      <c r="DE40" s="635"/>
      <c r="DF40" s="635"/>
      <c r="DG40" s="635"/>
      <c r="DH40" s="635"/>
      <c r="DI40" s="635"/>
      <c r="DJ40" s="635"/>
      <c r="DK40" s="636"/>
      <c r="DL40" s="640">
        <v>444554</v>
      </c>
      <c r="DM40" s="635"/>
      <c r="DN40" s="635"/>
      <c r="DO40" s="635"/>
      <c r="DP40" s="635"/>
      <c r="DQ40" s="635"/>
      <c r="DR40" s="635"/>
      <c r="DS40" s="635"/>
      <c r="DT40" s="635"/>
      <c r="DU40" s="635"/>
      <c r="DV40" s="636"/>
      <c r="DW40" s="637">
        <v>3.7</v>
      </c>
      <c r="DX40" s="649"/>
      <c r="DY40" s="649"/>
      <c r="DZ40" s="649"/>
      <c r="EA40" s="649"/>
      <c r="EB40" s="649"/>
      <c r="EC40" s="661"/>
    </row>
    <row r="41" spans="2:133" ht="11.25" customHeight="1" x14ac:dyDescent="0.2">
      <c r="B41" s="615" t="s">
        <v>347</v>
      </c>
      <c r="C41" s="616"/>
      <c r="D41" s="616"/>
      <c r="E41" s="616"/>
      <c r="F41" s="616"/>
      <c r="G41" s="616"/>
      <c r="H41" s="616"/>
      <c r="I41" s="616"/>
      <c r="J41" s="616"/>
      <c r="K41" s="616"/>
      <c r="L41" s="616"/>
      <c r="M41" s="616"/>
      <c r="N41" s="616"/>
      <c r="O41" s="616"/>
      <c r="P41" s="616"/>
      <c r="Q41" s="617"/>
      <c r="R41" s="618">
        <v>22237492</v>
      </c>
      <c r="S41" s="659"/>
      <c r="T41" s="659"/>
      <c r="U41" s="659"/>
      <c r="V41" s="659"/>
      <c r="W41" s="659"/>
      <c r="X41" s="659"/>
      <c r="Y41" s="662"/>
      <c r="Z41" s="663">
        <v>100</v>
      </c>
      <c r="AA41" s="663"/>
      <c r="AB41" s="663"/>
      <c r="AC41" s="663"/>
      <c r="AD41" s="664">
        <v>11833319</v>
      </c>
      <c r="AE41" s="664"/>
      <c r="AF41" s="664"/>
      <c r="AG41" s="664"/>
      <c r="AH41" s="664"/>
      <c r="AI41" s="664"/>
      <c r="AJ41" s="664"/>
      <c r="AK41" s="664"/>
      <c r="AL41" s="621">
        <v>100</v>
      </c>
      <c r="AM41" s="665"/>
      <c r="AN41" s="665"/>
      <c r="AO41" s="666"/>
      <c r="AQ41" s="667" t="s">
        <v>348</v>
      </c>
      <c r="AR41" s="668"/>
      <c r="AS41" s="668"/>
      <c r="AT41" s="668"/>
      <c r="AU41" s="668"/>
      <c r="AV41" s="668"/>
      <c r="AW41" s="668"/>
      <c r="AX41" s="668"/>
      <c r="AY41" s="669"/>
      <c r="AZ41" s="634">
        <v>252961</v>
      </c>
      <c r="BA41" s="635"/>
      <c r="BB41" s="635"/>
      <c r="BC41" s="635"/>
      <c r="BD41" s="647"/>
      <c r="BE41" s="647"/>
      <c r="BF41" s="670"/>
      <c r="BG41" s="675"/>
      <c r="BH41" s="676"/>
      <c r="BI41" s="676"/>
      <c r="BJ41" s="676"/>
      <c r="BK41" s="676"/>
      <c r="BL41" s="217"/>
      <c r="BM41" s="632" t="s">
        <v>349</v>
      </c>
      <c r="BN41" s="632"/>
      <c r="BO41" s="632"/>
      <c r="BP41" s="632"/>
      <c r="BQ41" s="632"/>
      <c r="BR41" s="632"/>
      <c r="BS41" s="632"/>
      <c r="BT41" s="632"/>
      <c r="BU41" s="633"/>
      <c r="BV41" s="634" t="s">
        <v>233</v>
      </c>
      <c r="BW41" s="635"/>
      <c r="BX41" s="635"/>
      <c r="BY41" s="635"/>
      <c r="BZ41" s="635"/>
      <c r="CA41" s="635"/>
      <c r="CB41" s="671"/>
      <c r="CD41" s="631" t="s">
        <v>350</v>
      </c>
      <c r="CE41" s="632"/>
      <c r="CF41" s="632"/>
      <c r="CG41" s="632"/>
      <c r="CH41" s="632"/>
      <c r="CI41" s="632"/>
      <c r="CJ41" s="632"/>
      <c r="CK41" s="632"/>
      <c r="CL41" s="632"/>
      <c r="CM41" s="632"/>
      <c r="CN41" s="632"/>
      <c r="CO41" s="632"/>
      <c r="CP41" s="632"/>
      <c r="CQ41" s="633"/>
      <c r="CR41" s="634" t="s">
        <v>351</v>
      </c>
      <c r="CS41" s="647"/>
      <c r="CT41" s="647"/>
      <c r="CU41" s="647"/>
      <c r="CV41" s="647"/>
      <c r="CW41" s="647"/>
      <c r="CX41" s="647"/>
      <c r="CY41" s="648"/>
      <c r="CZ41" s="637" t="s">
        <v>351</v>
      </c>
      <c r="DA41" s="649"/>
      <c r="DB41" s="649"/>
      <c r="DC41" s="650"/>
      <c r="DD41" s="640" t="s">
        <v>233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1277341</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390</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2053030</v>
      </c>
      <c r="CS42" s="647"/>
      <c r="CT42" s="647"/>
      <c r="CU42" s="647"/>
      <c r="CV42" s="647"/>
      <c r="CW42" s="647"/>
      <c r="CX42" s="647"/>
      <c r="CY42" s="648"/>
      <c r="CZ42" s="637">
        <v>9.5</v>
      </c>
      <c r="DA42" s="649"/>
      <c r="DB42" s="649"/>
      <c r="DC42" s="650"/>
      <c r="DD42" s="640">
        <v>317368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66837</v>
      </c>
      <c r="CS43" s="647"/>
      <c r="CT43" s="647"/>
      <c r="CU43" s="647"/>
      <c r="CV43" s="647"/>
      <c r="CW43" s="647"/>
      <c r="CX43" s="647"/>
      <c r="CY43" s="648"/>
      <c r="CZ43" s="637">
        <v>0.3</v>
      </c>
      <c r="DA43" s="649"/>
      <c r="DB43" s="649"/>
      <c r="DC43" s="650"/>
      <c r="DD43" s="640">
        <v>42581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303</v>
      </c>
      <c r="CE44" s="654"/>
      <c r="CF44" s="631" t="s">
        <v>358</v>
      </c>
      <c r="CG44" s="632"/>
      <c r="CH44" s="632"/>
      <c r="CI44" s="632"/>
      <c r="CJ44" s="632"/>
      <c r="CK44" s="632"/>
      <c r="CL44" s="632"/>
      <c r="CM44" s="632"/>
      <c r="CN44" s="632"/>
      <c r="CO44" s="632"/>
      <c r="CP44" s="632"/>
      <c r="CQ44" s="633"/>
      <c r="CR44" s="634">
        <v>1863891</v>
      </c>
      <c r="CS44" s="635"/>
      <c r="CT44" s="635"/>
      <c r="CU44" s="635"/>
      <c r="CV44" s="635"/>
      <c r="CW44" s="635"/>
      <c r="CX44" s="635"/>
      <c r="CY44" s="636"/>
      <c r="CZ44" s="637">
        <v>8.6999999999999993</v>
      </c>
      <c r="DA44" s="638"/>
      <c r="DB44" s="638"/>
      <c r="DC44" s="639"/>
      <c r="DD44" s="640">
        <v>274666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1018503</v>
      </c>
      <c r="CS45" s="647"/>
      <c r="CT45" s="647"/>
      <c r="CU45" s="647"/>
      <c r="CV45" s="647"/>
      <c r="CW45" s="647"/>
      <c r="CX45" s="647"/>
      <c r="CY45" s="648"/>
      <c r="CZ45" s="637">
        <v>4.7</v>
      </c>
      <c r="DA45" s="649"/>
      <c r="DB45" s="649"/>
      <c r="DC45" s="650"/>
      <c r="DD45" s="640">
        <v>52817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593910</v>
      </c>
      <c r="CS46" s="635"/>
      <c r="CT46" s="635"/>
      <c r="CU46" s="635"/>
      <c r="CV46" s="635"/>
      <c r="CW46" s="635"/>
      <c r="CX46" s="635"/>
      <c r="CY46" s="636"/>
      <c r="CZ46" s="637">
        <v>2.8</v>
      </c>
      <c r="DA46" s="638"/>
      <c r="DB46" s="638"/>
      <c r="DC46" s="639"/>
      <c r="DD46" s="640">
        <v>195628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v>189139</v>
      </c>
      <c r="CS47" s="647"/>
      <c r="CT47" s="647"/>
      <c r="CU47" s="647"/>
      <c r="CV47" s="647"/>
      <c r="CW47" s="647"/>
      <c r="CX47" s="647"/>
      <c r="CY47" s="648"/>
      <c r="CZ47" s="637">
        <v>0.9</v>
      </c>
      <c r="DA47" s="649"/>
      <c r="DB47" s="649"/>
      <c r="DC47" s="650"/>
      <c r="DD47" s="640">
        <v>42702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363</v>
      </c>
      <c r="CG48" s="632"/>
      <c r="CH48" s="632"/>
      <c r="CI48" s="632"/>
      <c r="CJ48" s="632"/>
      <c r="CK48" s="632"/>
      <c r="CL48" s="632"/>
      <c r="CM48" s="632"/>
      <c r="CN48" s="632"/>
      <c r="CO48" s="632"/>
      <c r="CP48" s="632"/>
      <c r="CQ48" s="633"/>
      <c r="CR48" s="634" t="s">
        <v>351</v>
      </c>
      <c r="CS48" s="635"/>
      <c r="CT48" s="635"/>
      <c r="CU48" s="635"/>
      <c r="CV48" s="635"/>
      <c r="CW48" s="635"/>
      <c r="CX48" s="635"/>
      <c r="CY48" s="636"/>
      <c r="CZ48" s="637" t="s">
        <v>351</v>
      </c>
      <c r="DA48" s="638"/>
      <c r="DB48" s="638"/>
      <c r="DC48" s="639"/>
      <c r="DD48" s="640" t="s">
        <v>351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21524921</v>
      </c>
      <c r="CS49" s="619"/>
      <c r="CT49" s="619"/>
      <c r="CU49" s="619"/>
      <c r="CV49" s="619"/>
      <c r="CW49" s="619"/>
      <c r="CX49" s="619"/>
      <c r="CY49" s="620"/>
      <c r="CZ49" s="621">
        <v>100</v>
      </c>
      <c r="DA49" s="622"/>
      <c r="DB49" s="622"/>
      <c r="DC49" s="623"/>
      <c r="DD49" s="624">
        <v>13861439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aduu0Y35NRF3nQytonsPXYqq7AZURz97hMzr229LoHwPOtTdNqIl2JZnaZGSQDjy7YHJGMH4PvEErey0jtXV6g==" saltValue="u/xYIceIjghjp5kU6G1D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387</v>
      </c>
      <c r="C7" s="1061"/>
      <c r="D7" s="1061"/>
      <c r="E7" s="1061"/>
      <c r="F7" s="1061"/>
      <c r="G7" s="1061"/>
      <c r="H7" s="1061"/>
      <c r="I7" s="1061"/>
      <c r="J7" s="1061"/>
      <c r="K7" s="1061"/>
      <c r="L7" s="1061"/>
      <c r="M7" s="1061"/>
      <c r="N7" s="1061"/>
      <c r="O7" s="1061"/>
      <c r="P7" s="1062"/>
      <c r="Q7" s="1115">
        <v>22267</v>
      </c>
      <c r="R7" s="1116"/>
      <c r="S7" s="1116"/>
      <c r="T7" s="1116"/>
      <c r="U7" s="1116"/>
      <c r="V7" s="1116">
        <v>21564</v>
      </c>
      <c r="W7" s="1116"/>
      <c r="X7" s="1116"/>
      <c r="Y7" s="1116"/>
      <c r="Z7" s="1116"/>
      <c r="AA7" s="1116">
        <v>703</v>
      </c>
      <c r="AB7" s="1116"/>
      <c r="AC7" s="1116"/>
      <c r="AD7" s="1116"/>
      <c r="AE7" s="1117"/>
      <c r="AF7" s="1118">
        <v>548</v>
      </c>
      <c r="AG7" s="1119"/>
      <c r="AH7" s="1119"/>
      <c r="AI7" s="1119"/>
      <c r="AJ7" s="1120"/>
      <c r="AK7" s="1121">
        <v>81</v>
      </c>
      <c r="AL7" s="1122"/>
      <c r="AM7" s="1122"/>
      <c r="AN7" s="1122"/>
      <c r="AO7" s="1122"/>
      <c r="AP7" s="1122">
        <v>28606</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594</v>
      </c>
      <c r="BT7" s="1113"/>
      <c r="BU7" s="1113"/>
      <c r="BV7" s="1113"/>
      <c r="BW7" s="1113"/>
      <c r="BX7" s="1113"/>
      <c r="BY7" s="1113"/>
      <c r="BZ7" s="1113"/>
      <c r="CA7" s="1113"/>
      <c r="CB7" s="1113"/>
      <c r="CC7" s="1113"/>
      <c r="CD7" s="1113"/>
      <c r="CE7" s="1113"/>
      <c r="CF7" s="1113"/>
      <c r="CG7" s="1125"/>
      <c r="CH7" s="1109">
        <v>0</v>
      </c>
      <c r="CI7" s="1110"/>
      <c r="CJ7" s="1110"/>
      <c r="CK7" s="1110"/>
      <c r="CL7" s="1111"/>
      <c r="CM7" s="1109">
        <v>20</v>
      </c>
      <c r="CN7" s="1110"/>
      <c r="CO7" s="1110"/>
      <c r="CP7" s="1110"/>
      <c r="CQ7" s="1111"/>
      <c r="CR7" s="1109">
        <v>10</v>
      </c>
      <c r="CS7" s="1110"/>
      <c r="CT7" s="1110"/>
      <c r="CU7" s="1110"/>
      <c r="CV7" s="1111"/>
      <c r="CW7" s="1109">
        <v>21</v>
      </c>
      <c r="CX7" s="1110"/>
      <c r="CY7" s="1110"/>
      <c r="CZ7" s="1110"/>
      <c r="DA7" s="1111"/>
      <c r="DB7" s="1109" t="s">
        <v>602</v>
      </c>
      <c r="DC7" s="1110"/>
      <c r="DD7" s="1110"/>
      <c r="DE7" s="1110"/>
      <c r="DF7" s="1111"/>
      <c r="DG7" s="1109" t="s">
        <v>602</v>
      </c>
      <c r="DH7" s="1110"/>
      <c r="DI7" s="1110"/>
      <c r="DJ7" s="1110"/>
      <c r="DK7" s="1111"/>
      <c r="DL7" s="1109" t="s">
        <v>602</v>
      </c>
      <c r="DM7" s="1110"/>
      <c r="DN7" s="1110"/>
      <c r="DO7" s="1110"/>
      <c r="DP7" s="1111"/>
      <c r="DQ7" s="1109" t="s">
        <v>602</v>
      </c>
      <c r="DR7" s="1110"/>
      <c r="DS7" s="1110"/>
      <c r="DT7" s="1110"/>
      <c r="DU7" s="1111"/>
      <c r="DV7" s="1112"/>
      <c r="DW7" s="1113"/>
      <c r="DX7" s="1113"/>
      <c r="DY7" s="1113"/>
      <c r="DZ7" s="1114"/>
      <c r="EA7" s="228"/>
    </row>
    <row r="8" spans="1:131" s="229" customFormat="1" ht="26.25" customHeight="1" x14ac:dyDescent="0.2">
      <c r="A8" s="232">
        <v>2</v>
      </c>
      <c r="B8" s="1043" t="s">
        <v>388</v>
      </c>
      <c r="C8" s="1044"/>
      <c r="D8" s="1044"/>
      <c r="E8" s="1044"/>
      <c r="F8" s="1044"/>
      <c r="G8" s="1044"/>
      <c r="H8" s="1044"/>
      <c r="I8" s="1044"/>
      <c r="J8" s="1044"/>
      <c r="K8" s="1044"/>
      <c r="L8" s="1044"/>
      <c r="M8" s="1044"/>
      <c r="N8" s="1044"/>
      <c r="O8" s="1044"/>
      <c r="P8" s="1045"/>
      <c r="Q8" s="1051">
        <v>10</v>
      </c>
      <c r="R8" s="1052"/>
      <c r="S8" s="1052"/>
      <c r="T8" s="1052"/>
      <c r="U8" s="1052"/>
      <c r="V8" s="1052">
        <v>1</v>
      </c>
      <c r="W8" s="1052"/>
      <c r="X8" s="1052"/>
      <c r="Y8" s="1052"/>
      <c r="Z8" s="1052"/>
      <c r="AA8" s="1052">
        <v>9</v>
      </c>
      <c r="AB8" s="1052"/>
      <c r="AC8" s="1052"/>
      <c r="AD8" s="1052"/>
      <c r="AE8" s="1053"/>
      <c r="AF8" s="1048">
        <v>9</v>
      </c>
      <c r="AG8" s="1049"/>
      <c r="AH8" s="1049"/>
      <c r="AI8" s="1049"/>
      <c r="AJ8" s="1050"/>
      <c r="AK8" s="1093" t="s">
        <v>600</v>
      </c>
      <c r="AL8" s="1094"/>
      <c r="AM8" s="1094"/>
      <c r="AN8" s="1094"/>
      <c r="AO8" s="1094"/>
      <c r="AP8" s="1094" t="s">
        <v>601</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595</v>
      </c>
      <c r="BT8" s="1006"/>
      <c r="BU8" s="1006"/>
      <c r="BV8" s="1006"/>
      <c r="BW8" s="1006"/>
      <c r="BX8" s="1006"/>
      <c r="BY8" s="1006"/>
      <c r="BZ8" s="1006"/>
      <c r="CA8" s="1006"/>
      <c r="CB8" s="1006"/>
      <c r="CC8" s="1006"/>
      <c r="CD8" s="1006"/>
      <c r="CE8" s="1006"/>
      <c r="CF8" s="1006"/>
      <c r="CG8" s="1027"/>
      <c r="CH8" s="1002">
        <v>7</v>
      </c>
      <c r="CI8" s="1003"/>
      <c r="CJ8" s="1003"/>
      <c r="CK8" s="1003"/>
      <c r="CL8" s="1004"/>
      <c r="CM8" s="1002">
        <v>52</v>
      </c>
      <c r="CN8" s="1003"/>
      <c r="CO8" s="1003"/>
      <c r="CP8" s="1003"/>
      <c r="CQ8" s="1004"/>
      <c r="CR8" s="1002">
        <v>40</v>
      </c>
      <c r="CS8" s="1003"/>
      <c r="CT8" s="1003"/>
      <c r="CU8" s="1003"/>
      <c r="CV8" s="1004"/>
      <c r="CW8" s="1002">
        <v>6</v>
      </c>
      <c r="CX8" s="1003"/>
      <c r="CY8" s="1003"/>
      <c r="CZ8" s="1003"/>
      <c r="DA8" s="1004"/>
      <c r="DB8" s="1002" t="s">
        <v>522</v>
      </c>
      <c r="DC8" s="1003"/>
      <c r="DD8" s="1003"/>
      <c r="DE8" s="1003"/>
      <c r="DF8" s="1004"/>
      <c r="DG8" s="1002" t="s">
        <v>522</v>
      </c>
      <c r="DH8" s="1003"/>
      <c r="DI8" s="1003"/>
      <c r="DJ8" s="1003"/>
      <c r="DK8" s="1004"/>
      <c r="DL8" s="1002" t="s">
        <v>522</v>
      </c>
      <c r="DM8" s="1003"/>
      <c r="DN8" s="1003"/>
      <c r="DO8" s="1003"/>
      <c r="DP8" s="1004"/>
      <c r="DQ8" s="1002" t="s">
        <v>522</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596</v>
      </c>
      <c r="BT9" s="1006"/>
      <c r="BU9" s="1006"/>
      <c r="BV9" s="1006"/>
      <c r="BW9" s="1006"/>
      <c r="BX9" s="1006"/>
      <c r="BY9" s="1006"/>
      <c r="BZ9" s="1006"/>
      <c r="CA9" s="1006"/>
      <c r="CB9" s="1006"/>
      <c r="CC9" s="1006"/>
      <c r="CD9" s="1006"/>
      <c r="CE9" s="1006"/>
      <c r="CF9" s="1006"/>
      <c r="CG9" s="1027"/>
      <c r="CH9" s="1002">
        <v>0</v>
      </c>
      <c r="CI9" s="1003"/>
      <c r="CJ9" s="1003"/>
      <c r="CK9" s="1003"/>
      <c r="CL9" s="1004"/>
      <c r="CM9" s="1002">
        <v>22</v>
      </c>
      <c r="CN9" s="1003"/>
      <c r="CO9" s="1003"/>
      <c r="CP9" s="1003"/>
      <c r="CQ9" s="1004"/>
      <c r="CR9" s="1002">
        <v>15</v>
      </c>
      <c r="CS9" s="1003"/>
      <c r="CT9" s="1003"/>
      <c r="CU9" s="1003"/>
      <c r="CV9" s="1004"/>
      <c r="CW9" s="1002">
        <v>0</v>
      </c>
      <c r="CX9" s="1003"/>
      <c r="CY9" s="1003"/>
      <c r="CZ9" s="1003"/>
      <c r="DA9" s="1004"/>
      <c r="DB9" s="1002" t="s">
        <v>522</v>
      </c>
      <c r="DC9" s="1003"/>
      <c r="DD9" s="1003"/>
      <c r="DE9" s="1003"/>
      <c r="DF9" s="1004"/>
      <c r="DG9" s="1002" t="s">
        <v>522</v>
      </c>
      <c r="DH9" s="1003"/>
      <c r="DI9" s="1003"/>
      <c r="DJ9" s="1003"/>
      <c r="DK9" s="1004"/>
      <c r="DL9" s="1002" t="s">
        <v>522</v>
      </c>
      <c r="DM9" s="1003"/>
      <c r="DN9" s="1003"/>
      <c r="DO9" s="1003"/>
      <c r="DP9" s="1004"/>
      <c r="DQ9" s="1002" t="s">
        <v>522</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597</v>
      </c>
      <c r="BT10" s="1006"/>
      <c r="BU10" s="1006"/>
      <c r="BV10" s="1006"/>
      <c r="BW10" s="1006"/>
      <c r="BX10" s="1006"/>
      <c r="BY10" s="1006"/>
      <c r="BZ10" s="1006"/>
      <c r="CA10" s="1006"/>
      <c r="CB10" s="1006"/>
      <c r="CC10" s="1006"/>
      <c r="CD10" s="1006"/>
      <c r="CE10" s="1006"/>
      <c r="CF10" s="1006"/>
      <c r="CG10" s="1027"/>
      <c r="CH10" s="1002">
        <v>-7</v>
      </c>
      <c r="CI10" s="1003"/>
      <c r="CJ10" s="1003"/>
      <c r="CK10" s="1003"/>
      <c r="CL10" s="1004"/>
      <c r="CM10" s="1002">
        <v>35</v>
      </c>
      <c r="CN10" s="1003"/>
      <c r="CO10" s="1003"/>
      <c r="CP10" s="1003"/>
      <c r="CQ10" s="1004"/>
      <c r="CR10" s="1002">
        <v>5</v>
      </c>
      <c r="CS10" s="1003"/>
      <c r="CT10" s="1003"/>
      <c r="CU10" s="1003"/>
      <c r="CV10" s="1004"/>
      <c r="CW10" s="1002">
        <v>0</v>
      </c>
      <c r="CX10" s="1003"/>
      <c r="CY10" s="1003"/>
      <c r="CZ10" s="1003"/>
      <c r="DA10" s="1004"/>
      <c r="DB10" s="1002" t="s">
        <v>522</v>
      </c>
      <c r="DC10" s="1003"/>
      <c r="DD10" s="1003"/>
      <c r="DE10" s="1003"/>
      <c r="DF10" s="1004"/>
      <c r="DG10" s="1002" t="s">
        <v>522</v>
      </c>
      <c r="DH10" s="1003"/>
      <c r="DI10" s="1003"/>
      <c r="DJ10" s="1003"/>
      <c r="DK10" s="1004"/>
      <c r="DL10" s="1002" t="s">
        <v>522</v>
      </c>
      <c r="DM10" s="1003"/>
      <c r="DN10" s="1003"/>
      <c r="DO10" s="1003"/>
      <c r="DP10" s="1004"/>
      <c r="DQ10" s="1002" t="s">
        <v>522</v>
      </c>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598</v>
      </c>
      <c r="BT11" s="1006"/>
      <c r="BU11" s="1006"/>
      <c r="BV11" s="1006"/>
      <c r="BW11" s="1006"/>
      <c r="BX11" s="1006"/>
      <c r="BY11" s="1006"/>
      <c r="BZ11" s="1006"/>
      <c r="CA11" s="1006"/>
      <c r="CB11" s="1006"/>
      <c r="CC11" s="1006"/>
      <c r="CD11" s="1006"/>
      <c r="CE11" s="1006"/>
      <c r="CF11" s="1006"/>
      <c r="CG11" s="1027"/>
      <c r="CH11" s="1002">
        <v>2</v>
      </c>
      <c r="CI11" s="1003"/>
      <c r="CJ11" s="1003"/>
      <c r="CK11" s="1003"/>
      <c r="CL11" s="1004"/>
      <c r="CM11" s="1002">
        <v>22</v>
      </c>
      <c r="CN11" s="1003"/>
      <c r="CO11" s="1003"/>
      <c r="CP11" s="1003"/>
      <c r="CQ11" s="1004"/>
      <c r="CR11" s="1002">
        <v>10</v>
      </c>
      <c r="CS11" s="1003"/>
      <c r="CT11" s="1003"/>
      <c r="CU11" s="1003"/>
      <c r="CV11" s="1004"/>
      <c r="CW11" s="1002">
        <v>0</v>
      </c>
      <c r="CX11" s="1003"/>
      <c r="CY11" s="1003"/>
      <c r="CZ11" s="1003"/>
      <c r="DA11" s="1004"/>
      <c r="DB11" s="1002" t="s">
        <v>522</v>
      </c>
      <c r="DC11" s="1003"/>
      <c r="DD11" s="1003"/>
      <c r="DE11" s="1003"/>
      <c r="DF11" s="1004"/>
      <c r="DG11" s="1002" t="s">
        <v>522</v>
      </c>
      <c r="DH11" s="1003"/>
      <c r="DI11" s="1003"/>
      <c r="DJ11" s="1003"/>
      <c r="DK11" s="1004"/>
      <c r="DL11" s="1002" t="s">
        <v>522</v>
      </c>
      <c r="DM11" s="1003"/>
      <c r="DN11" s="1003"/>
      <c r="DO11" s="1003"/>
      <c r="DP11" s="1004"/>
      <c r="DQ11" s="1002" t="s">
        <v>522</v>
      </c>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599</v>
      </c>
      <c r="BT12" s="1006"/>
      <c r="BU12" s="1006"/>
      <c r="BV12" s="1006"/>
      <c r="BW12" s="1006"/>
      <c r="BX12" s="1006"/>
      <c r="BY12" s="1006"/>
      <c r="BZ12" s="1006"/>
      <c r="CA12" s="1006"/>
      <c r="CB12" s="1006"/>
      <c r="CC12" s="1006"/>
      <c r="CD12" s="1006"/>
      <c r="CE12" s="1006"/>
      <c r="CF12" s="1006"/>
      <c r="CG12" s="1027"/>
      <c r="CH12" s="1002">
        <v>3</v>
      </c>
      <c r="CI12" s="1003"/>
      <c r="CJ12" s="1003"/>
      <c r="CK12" s="1003"/>
      <c r="CL12" s="1004"/>
      <c r="CM12" s="1002">
        <v>38</v>
      </c>
      <c r="CN12" s="1003"/>
      <c r="CO12" s="1003"/>
      <c r="CP12" s="1003"/>
      <c r="CQ12" s="1004"/>
      <c r="CR12" s="1002">
        <v>3</v>
      </c>
      <c r="CS12" s="1003"/>
      <c r="CT12" s="1003"/>
      <c r="CU12" s="1003"/>
      <c r="CV12" s="1004"/>
      <c r="CW12" s="1002">
        <v>0</v>
      </c>
      <c r="CX12" s="1003"/>
      <c r="CY12" s="1003"/>
      <c r="CZ12" s="1003"/>
      <c r="DA12" s="1004"/>
      <c r="DB12" s="1002" t="s">
        <v>522</v>
      </c>
      <c r="DC12" s="1003"/>
      <c r="DD12" s="1003"/>
      <c r="DE12" s="1003"/>
      <c r="DF12" s="1004"/>
      <c r="DG12" s="1002" t="s">
        <v>522</v>
      </c>
      <c r="DH12" s="1003"/>
      <c r="DI12" s="1003"/>
      <c r="DJ12" s="1003"/>
      <c r="DK12" s="1004"/>
      <c r="DL12" s="1002" t="s">
        <v>522</v>
      </c>
      <c r="DM12" s="1003"/>
      <c r="DN12" s="1003"/>
      <c r="DO12" s="1003"/>
      <c r="DP12" s="1004"/>
      <c r="DQ12" s="1002" t="s">
        <v>522</v>
      </c>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390</v>
      </c>
      <c r="B23" s="950" t="s">
        <v>391</v>
      </c>
      <c r="C23" s="951"/>
      <c r="D23" s="951"/>
      <c r="E23" s="951"/>
      <c r="F23" s="951"/>
      <c r="G23" s="951"/>
      <c r="H23" s="951"/>
      <c r="I23" s="951"/>
      <c r="J23" s="951"/>
      <c r="K23" s="951"/>
      <c r="L23" s="951"/>
      <c r="M23" s="951"/>
      <c r="N23" s="951"/>
      <c r="O23" s="951"/>
      <c r="P23" s="961"/>
      <c r="Q23" s="1080">
        <v>22277</v>
      </c>
      <c r="R23" s="1074"/>
      <c r="S23" s="1074"/>
      <c r="T23" s="1074"/>
      <c r="U23" s="1074"/>
      <c r="V23" s="1074">
        <v>21565</v>
      </c>
      <c r="W23" s="1074"/>
      <c r="X23" s="1074"/>
      <c r="Y23" s="1074"/>
      <c r="Z23" s="1074"/>
      <c r="AA23" s="1074">
        <v>712</v>
      </c>
      <c r="AB23" s="1074"/>
      <c r="AC23" s="1074"/>
      <c r="AD23" s="1074"/>
      <c r="AE23" s="1081"/>
      <c r="AF23" s="1082">
        <v>557</v>
      </c>
      <c r="AG23" s="1074"/>
      <c r="AH23" s="1074"/>
      <c r="AI23" s="1074"/>
      <c r="AJ23" s="1083"/>
      <c r="AK23" s="1084"/>
      <c r="AL23" s="1085"/>
      <c r="AM23" s="1085"/>
      <c r="AN23" s="1085"/>
      <c r="AO23" s="1085"/>
      <c r="AP23" s="1074">
        <v>28606</v>
      </c>
      <c r="AQ23" s="1074"/>
      <c r="AR23" s="1074"/>
      <c r="AS23" s="1074"/>
      <c r="AT23" s="1074"/>
      <c r="AU23" s="1075"/>
      <c r="AV23" s="1075"/>
      <c r="AW23" s="1075"/>
      <c r="AX23" s="1075"/>
      <c r="AY23" s="1076"/>
      <c r="AZ23" s="1077" t="s">
        <v>233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402</v>
      </c>
      <c r="C28" s="1061"/>
      <c r="D28" s="1061"/>
      <c r="E28" s="1061"/>
      <c r="F28" s="1061"/>
      <c r="G28" s="1061"/>
      <c r="H28" s="1061"/>
      <c r="I28" s="1061"/>
      <c r="J28" s="1061"/>
      <c r="K28" s="1061"/>
      <c r="L28" s="1061"/>
      <c r="M28" s="1061"/>
      <c r="N28" s="1061"/>
      <c r="O28" s="1061"/>
      <c r="P28" s="1062"/>
      <c r="Q28" s="1063">
        <v>3322</v>
      </c>
      <c r="R28" s="1064"/>
      <c r="S28" s="1064"/>
      <c r="T28" s="1064"/>
      <c r="U28" s="1064"/>
      <c r="V28" s="1064">
        <v>3318</v>
      </c>
      <c r="W28" s="1064"/>
      <c r="X28" s="1064"/>
      <c r="Y28" s="1064"/>
      <c r="Z28" s="1064"/>
      <c r="AA28" s="1064">
        <v>4</v>
      </c>
      <c r="AB28" s="1064"/>
      <c r="AC28" s="1064"/>
      <c r="AD28" s="1064"/>
      <c r="AE28" s="1065"/>
      <c r="AF28" s="1066">
        <v>4</v>
      </c>
      <c r="AG28" s="1064"/>
      <c r="AH28" s="1064"/>
      <c r="AI28" s="1064"/>
      <c r="AJ28" s="1067"/>
      <c r="AK28" s="1055">
        <v>266</v>
      </c>
      <c r="AL28" s="1056"/>
      <c r="AM28" s="1056"/>
      <c r="AN28" s="1056"/>
      <c r="AO28" s="1056"/>
      <c r="AP28" s="1056" t="s">
        <v>602</v>
      </c>
      <c r="AQ28" s="1056"/>
      <c r="AR28" s="1056"/>
      <c r="AS28" s="1056"/>
      <c r="AT28" s="1056"/>
      <c r="AU28" s="1056" t="s">
        <v>522</v>
      </c>
      <c r="AV28" s="1056"/>
      <c r="AW28" s="1056"/>
      <c r="AX28" s="1056"/>
      <c r="AY28" s="1056"/>
      <c r="AZ28" s="1057" t="s">
        <v>522</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403</v>
      </c>
      <c r="C29" s="1044"/>
      <c r="D29" s="1044"/>
      <c r="E29" s="1044"/>
      <c r="F29" s="1044"/>
      <c r="G29" s="1044"/>
      <c r="H29" s="1044"/>
      <c r="I29" s="1044"/>
      <c r="J29" s="1044"/>
      <c r="K29" s="1044"/>
      <c r="L29" s="1044"/>
      <c r="M29" s="1044"/>
      <c r="N29" s="1044"/>
      <c r="O29" s="1044"/>
      <c r="P29" s="1045"/>
      <c r="Q29" s="1051">
        <v>70</v>
      </c>
      <c r="R29" s="1052"/>
      <c r="S29" s="1052"/>
      <c r="T29" s="1052"/>
      <c r="U29" s="1052"/>
      <c r="V29" s="1052">
        <v>40</v>
      </c>
      <c r="W29" s="1052"/>
      <c r="X29" s="1052"/>
      <c r="Y29" s="1052"/>
      <c r="Z29" s="1052"/>
      <c r="AA29" s="1052">
        <v>30</v>
      </c>
      <c r="AB29" s="1052"/>
      <c r="AC29" s="1052"/>
      <c r="AD29" s="1052"/>
      <c r="AE29" s="1053"/>
      <c r="AF29" s="1048">
        <v>30</v>
      </c>
      <c r="AG29" s="1049"/>
      <c r="AH29" s="1049"/>
      <c r="AI29" s="1049"/>
      <c r="AJ29" s="1050"/>
      <c r="AK29" s="993" t="s">
        <v>602</v>
      </c>
      <c r="AL29" s="984"/>
      <c r="AM29" s="984"/>
      <c r="AN29" s="984"/>
      <c r="AO29" s="984"/>
      <c r="AP29" s="984" t="s">
        <v>602</v>
      </c>
      <c r="AQ29" s="984"/>
      <c r="AR29" s="984"/>
      <c r="AS29" s="984"/>
      <c r="AT29" s="984"/>
      <c r="AU29" s="984" t="s">
        <v>522</v>
      </c>
      <c r="AV29" s="984"/>
      <c r="AW29" s="984"/>
      <c r="AX29" s="984"/>
      <c r="AY29" s="984"/>
      <c r="AZ29" s="1054" t="s">
        <v>522</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404</v>
      </c>
      <c r="C30" s="1044"/>
      <c r="D30" s="1044"/>
      <c r="E30" s="1044"/>
      <c r="F30" s="1044"/>
      <c r="G30" s="1044"/>
      <c r="H30" s="1044"/>
      <c r="I30" s="1044"/>
      <c r="J30" s="1044"/>
      <c r="K30" s="1044"/>
      <c r="L30" s="1044"/>
      <c r="M30" s="1044"/>
      <c r="N30" s="1044"/>
      <c r="O30" s="1044"/>
      <c r="P30" s="1045"/>
      <c r="Q30" s="1051">
        <v>4543</v>
      </c>
      <c r="R30" s="1052"/>
      <c r="S30" s="1052"/>
      <c r="T30" s="1052"/>
      <c r="U30" s="1052"/>
      <c r="V30" s="1052">
        <v>4353</v>
      </c>
      <c r="W30" s="1052"/>
      <c r="X30" s="1052"/>
      <c r="Y30" s="1052"/>
      <c r="Z30" s="1052"/>
      <c r="AA30" s="1052">
        <v>190</v>
      </c>
      <c r="AB30" s="1052"/>
      <c r="AC30" s="1052"/>
      <c r="AD30" s="1052"/>
      <c r="AE30" s="1053"/>
      <c r="AF30" s="1048">
        <v>190</v>
      </c>
      <c r="AG30" s="1049"/>
      <c r="AH30" s="1049"/>
      <c r="AI30" s="1049"/>
      <c r="AJ30" s="1050"/>
      <c r="AK30" s="993">
        <v>647</v>
      </c>
      <c r="AL30" s="984"/>
      <c r="AM30" s="984"/>
      <c r="AN30" s="984"/>
      <c r="AO30" s="984"/>
      <c r="AP30" s="984" t="s">
        <v>602</v>
      </c>
      <c r="AQ30" s="984"/>
      <c r="AR30" s="984"/>
      <c r="AS30" s="984"/>
      <c r="AT30" s="984"/>
      <c r="AU30" s="984" t="s">
        <v>522</v>
      </c>
      <c r="AV30" s="984"/>
      <c r="AW30" s="984"/>
      <c r="AX30" s="984"/>
      <c r="AY30" s="984"/>
      <c r="AZ30" s="1054" t="s">
        <v>522</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405</v>
      </c>
      <c r="C31" s="1044"/>
      <c r="D31" s="1044"/>
      <c r="E31" s="1044"/>
      <c r="F31" s="1044"/>
      <c r="G31" s="1044"/>
      <c r="H31" s="1044"/>
      <c r="I31" s="1044"/>
      <c r="J31" s="1044"/>
      <c r="K31" s="1044"/>
      <c r="L31" s="1044"/>
      <c r="M31" s="1044"/>
      <c r="N31" s="1044"/>
      <c r="O31" s="1044"/>
      <c r="P31" s="1045"/>
      <c r="Q31" s="1051">
        <v>498</v>
      </c>
      <c r="R31" s="1052"/>
      <c r="S31" s="1052"/>
      <c r="T31" s="1052"/>
      <c r="U31" s="1052"/>
      <c r="V31" s="1052">
        <v>490</v>
      </c>
      <c r="W31" s="1052"/>
      <c r="X31" s="1052"/>
      <c r="Y31" s="1052"/>
      <c r="Z31" s="1052"/>
      <c r="AA31" s="1052">
        <v>8</v>
      </c>
      <c r="AB31" s="1052"/>
      <c r="AC31" s="1052"/>
      <c r="AD31" s="1052"/>
      <c r="AE31" s="1053"/>
      <c r="AF31" s="1048">
        <v>8</v>
      </c>
      <c r="AG31" s="1049"/>
      <c r="AH31" s="1049"/>
      <c r="AI31" s="1049"/>
      <c r="AJ31" s="1050"/>
      <c r="AK31" s="993">
        <v>155</v>
      </c>
      <c r="AL31" s="984"/>
      <c r="AM31" s="984"/>
      <c r="AN31" s="984"/>
      <c r="AO31" s="984"/>
      <c r="AP31" s="984" t="s">
        <v>602</v>
      </c>
      <c r="AQ31" s="984"/>
      <c r="AR31" s="984"/>
      <c r="AS31" s="984"/>
      <c r="AT31" s="984"/>
      <c r="AU31" s="984" t="s">
        <v>522</v>
      </c>
      <c r="AV31" s="984"/>
      <c r="AW31" s="984"/>
      <c r="AX31" s="984"/>
      <c r="AY31" s="984"/>
      <c r="AZ31" s="1054" t="s">
        <v>522</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406</v>
      </c>
      <c r="C32" s="1044"/>
      <c r="D32" s="1044"/>
      <c r="E32" s="1044"/>
      <c r="F32" s="1044"/>
      <c r="G32" s="1044"/>
      <c r="H32" s="1044"/>
      <c r="I32" s="1044"/>
      <c r="J32" s="1044"/>
      <c r="K32" s="1044"/>
      <c r="L32" s="1044"/>
      <c r="M32" s="1044"/>
      <c r="N32" s="1044"/>
      <c r="O32" s="1044"/>
      <c r="P32" s="1045"/>
      <c r="Q32" s="1051">
        <v>826</v>
      </c>
      <c r="R32" s="1052"/>
      <c r="S32" s="1052"/>
      <c r="T32" s="1052"/>
      <c r="U32" s="1052"/>
      <c r="V32" s="1052">
        <v>964</v>
      </c>
      <c r="W32" s="1052"/>
      <c r="X32" s="1052"/>
      <c r="Y32" s="1052"/>
      <c r="Z32" s="1052"/>
      <c r="AA32" s="1052">
        <v>-138</v>
      </c>
      <c r="AB32" s="1052"/>
      <c r="AC32" s="1052"/>
      <c r="AD32" s="1052"/>
      <c r="AE32" s="1053"/>
      <c r="AF32" s="1048">
        <v>2122</v>
      </c>
      <c r="AG32" s="1049"/>
      <c r="AH32" s="1049"/>
      <c r="AI32" s="1049"/>
      <c r="AJ32" s="1050"/>
      <c r="AK32" s="993">
        <v>184</v>
      </c>
      <c r="AL32" s="984"/>
      <c r="AM32" s="984"/>
      <c r="AN32" s="984"/>
      <c r="AO32" s="984"/>
      <c r="AP32" s="984">
        <v>4406</v>
      </c>
      <c r="AQ32" s="984"/>
      <c r="AR32" s="984"/>
      <c r="AS32" s="984"/>
      <c r="AT32" s="984"/>
      <c r="AU32" s="984" t="s">
        <v>522</v>
      </c>
      <c r="AV32" s="984"/>
      <c r="AW32" s="984"/>
      <c r="AX32" s="984"/>
      <c r="AY32" s="984"/>
      <c r="AZ32" s="1054" t="s">
        <v>522</v>
      </c>
      <c r="BA32" s="1054"/>
      <c r="BB32" s="1054"/>
      <c r="BC32" s="1054"/>
      <c r="BD32" s="105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408</v>
      </c>
      <c r="C33" s="1044"/>
      <c r="D33" s="1044"/>
      <c r="E33" s="1044"/>
      <c r="F33" s="1044"/>
      <c r="G33" s="1044"/>
      <c r="H33" s="1044"/>
      <c r="I33" s="1044"/>
      <c r="J33" s="1044"/>
      <c r="K33" s="1044"/>
      <c r="L33" s="1044"/>
      <c r="M33" s="1044"/>
      <c r="N33" s="1044"/>
      <c r="O33" s="1044"/>
      <c r="P33" s="1045"/>
      <c r="Q33" s="1051">
        <v>4399</v>
      </c>
      <c r="R33" s="1052"/>
      <c r="S33" s="1052"/>
      <c r="T33" s="1052"/>
      <c r="U33" s="1052"/>
      <c r="V33" s="1052">
        <v>3544</v>
      </c>
      <c r="W33" s="1052"/>
      <c r="X33" s="1052"/>
      <c r="Y33" s="1052"/>
      <c r="Z33" s="1052"/>
      <c r="AA33" s="1052">
        <v>855</v>
      </c>
      <c r="AB33" s="1052"/>
      <c r="AC33" s="1052"/>
      <c r="AD33" s="1052"/>
      <c r="AE33" s="1053"/>
      <c r="AF33" s="1048">
        <v>3311</v>
      </c>
      <c r="AG33" s="1049"/>
      <c r="AH33" s="1049"/>
      <c r="AI33" s="1049"/>
      <c r="AJ33" s="1050"/>
      <c r="AK33" s="993">
        <v>635</v>
      </c>
      <c r="AL33" s="984"/>
      <c r="AM33" s="984"/>
      <c r="AN33" s="984"/>
      <c r="AO33" s="984"/>
      <c r="AP33" s="984">
        <v>2091</v>
      </c>
      <c r="AQ33" s="984"/>
      <c r="AR33" s="984"/>
      <c r="AS33" s="984"/>
      <c r="AT33" s="984"/>
      <c r="AU33" s="984" t="s">
        <v>522</v>
      </c>
      <c r="AV33" s="984"/>
      <c r="AW33" s="984"/>
      <c r="AX33" s="984"/>
      <c r="AY33" s="984"/>
      <c r="AZ33" s="1054" t="s">
        <v>522</v>
      </c>
      <c r="BA33" s="1054"/>
      <c r="BB33" s="1054"/>
      <c r="BC33" s="1054"/>
      <c r="BD33" s="1054"/>
      <c r="BE33" s="985" t="s">
        <v>407</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409</v>
      </c>
      <c r="C34" s="1044"/>
      <c r="D34" s="1044"/>
      <c r="E34" s="1044"/>
      <c r="F34" s="1044"/>
      <c r="G34" s="1044"/>
      <c r="H34" s="1044"/>
      <c r="I34" s="1044"/>
      <c r="J34" s="1044"/>
      <c r="K34" s="1044"/>
      <c r="L34" s="1044"/>
      <c r="M34" s="1044"/>
      <c r="N34" s="1044"/>
      <c r="O34" s="1044"/>
      <c r="P34" s="1045"/>
      <c r="Q34" s="1051">
        <v>1104</v>
      </c>
      <c r="R34" s="1052"/>
      <c r="S34" s="1052"/>
      <c r="T34" s="1052"/>
      <c r="U34" s="1052"/>
      <c r="V34" s="1052">
        <v>1026</v>
      </c>
      <c r="W34" s="1052"/>
      <c r="X34" s="1052"/>
      <c r="Y34" s="1052"/>
      <c r="Z34" s="1052"/>
      <c r="AA34" s="1052">
        <v>78</v>
      </c>
      <c r="AB34" s="1052"/>
      <c r="AC34" s="1052"/>
      <c r="AD34" s="1052"/>
      <c r="AE34" s="1053"/>
      <c r="AF34" s="1048">
        <v>37</v>
      </c>
      <c r="AG34" s="1049"/>
      <c r="AH34" s="1049"/>
      <c r="AI34" s="1049"/>
      <c r="AJ34" s="1050"/>
      <c r="AK34" s="993">
        <v>722</v>
      </c>
      <c r="AL34" s="984"/>
      <c r="AM34" s="984"/>
      <c r="AN34" s="984"/>
      <c r="AO34" s="984"/>
      <c r="AP34" s="984">
        <v>10371</v>
      </c>
      <c r="AQ34" s="984"/>
      <c r="AR34" s="984"/>
      <c r="AS34" s="984"/>
      <c r="AT34" s="984"/>
      <c r="AU34" s="984" t="s">
        <v>522</v>
      </c>
      <c r="AV34" s="984"/>
      <c r="AW34" s="984"/>
      <c r="AX34" s="984"/>
      <c r="AY34" s="984"/>
      <c r="AZ34" s="1054" t="s">
        <v>522</v>
      </c>
      <c r="BA34" s="1054"/>
      <c r="BB34" s="1054"/>
      <c r="BC34" s="1054"/>
      <c r="BD34" s="1054"/>
      <c r="BE34" s="985" t="s">
        <v>407</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t="s">
        <v>410</v>
      </c>
      <c r="C35" s="1044"/>
      <c r="D35" s="1044"/>
      <c r="E35" s="1044"/>
      <c r="F35" s="1044"/>
      <c r="G35" s="1044"/>
      <c r="H35" s="1044"/>
      <c r="I35" s="1044"/>
      <c r="J35" s="1044"/>
      <c r="K35" s="1044"/>
      <c r="L35" s="1044"/>
      <c r="M35" s="1044"/>
      <c r="N35" s="1044"/>
      <c r="O35" s="1044"/>
      <c r="P35" s="1045"/>
      <c r="Q35" s="1051">
        <v>32</v>
      </c>
      <c r="R35" s="1052"/>
      <c r="S35" s="1052"/>
      <c r="T35" s="1052"/>
      <c r="U35" s="1052"/>
      <c r="V35" s="1052">
        <v>27</v>
      </c>
      <c r="W35" s="1052"/>
      <c r="X35" s="1052"/>
      <c r="Y35" s="1052"/>
      <c r="Z35" s="1052"/>
      <c r="AA35" s="1052">
        <v>4</v>
      </c>
      <c r="AB35" s="1052"/>
      <c r="AC35" s="1052"/>
      <c r="AD35" s="1052"/>
      <c r="AE35" s="1053"/>
      <c r="AF35" s="1048">
        <v>71</v>
      </c>
      <c r="AG35" s="1049"/>
      <c r="AH35" s="1049"/>
      <c r="AI35" s="1049"/>
      <c r="AJ35" s="1050"/>
      <c r="AK35" s="993" t="s">
        <v>602</v>
      </c>
      <c r="AL35" s="984"/>
      <c r="AM35" s="984"/>
      <c r="AN35" s="984"/>
      <c r="AO35" s="984"/>
      <c r="AP35" s="984" t="s">
        <v>602</v>
      </c>
      <c r="AQ35" s="984"/>
      <c r="AR35" s="984"/>
      <c r="AS35" s="984"/>
      <c r="AT35" s="984"/>
      <c r="AU35" s="984" t="s">
        <v>602</v>
      </c>
      <c r="AV35" s="984"/>
      <c r="AW35" s="984"/>
      <c r="AX35" s="984"/>
      <c r="AY35" s="984"/>
      <c r="AZ35" s="1054" t="s">
        <v>602</v>
      </c>
      <c r="BA35" s="1054"/>
      <c r="BB35" s="1054"/>
      <c r="BC35" s="1054"/>
      <c r="BD35" s="1054"/>
      <c r="BE35" s="985" t="s">
        <v>411</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390</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5772</v>
      </c>
      <c r="AG63" s="972"/>
      <c r="AH63" s="972"/>
      <c r="AI63" s="972"/>
      <c r="AJ63" s="1035"/>
      <c r="AK63" s="1036"/>
      <c r="AL63" s="976"/>
      <c r="AM63" s="976"/>
      <c r="AN63" s="976"/>
      <c r="AO63" s="976"/>
      <c r="AP63" s="972">
        <v>16898</v>
      </c>
      <c r="AQ63" s="972"/>
      <c r="AR63" s="972"/>
      <c r="AS63" s="972"/>
      <c r="AT63" s="972"/>
      <c r="AU63" s="972">
        <v>0</v>
      </c>
      <c r="AV63" s="972"/>
      <c r="AW63" s="972"/>
      <c r="AX63" s="972"/>
      <c r="AY63" s="972"/>
      <c r="AZ63" s="1030"/>
      <c r="BA63" s="1030"/>
      <c r="BB63" s="1030"/>
      <c r="BC63" s="1030"/>
      <c r="BD63" s="1030"/>
      <c r="BE63" s="973"/>
      <c r="BF63" s="973"/>
      <c r="BG63" s="973"/>
      <c r="BH63" s="973"/>
      <c r="BI63" s="974"/>
      <c r="BJ63" s="1031" t="s">
        <v>414</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416</v>
      </c>
      <c r="B66" s="1009"/>
      <c r="C66" s="1009"/>
      <c r="D66" s="1009"/>
      <c r="E66" s="1009"/>
      <c r="F66" s="1009"/>
      <c r="G66" s="1009"/>
      <c r="H66" s="1009"/>
      <c r="I66" s="1009"/>
      <c r="J66" s="1009"/>
      <c r="K66" s="1009"/>
      <c r="L66" s="1009"/>
      <c r="M66" s="1009"/>
      <c r="N66" s="1009"/>
      <c r="O66" s="1009"/>
      <c r="P66" s="1010"/>
      <c r="Q66" s="1014" t="s">
        <v>394</v>
      </c>
      <c r="R66" s="1015"/>
      <c r="S66" s="1015"/>
      <c r="T66" s="1015"/>
      <c r="U66" s="1016"/>
      <c r="V66" s="1014" t="s">
        <v>417</v>
      </c>
      <c r="W66" s="1015"/>
      <c r="X66" s="1015"/>
      <c r="Y66" s="1015"/>
      <c r="Z66" s="1016"/>
      <c r="AA66" s="1014" t="s">
        <v>418</v>
      </c>
      <c r="AB66" s="1015"/>
      <c r="AC66" s="1015"/>
      <c r="AD66" s="1015"/>
      <c r="AE66" s="1016"/>
      <c r="AF66" s="1020" t="s">
        <v>419</v>
      </c>
      <c r="AG66" s="1021"/>
      <c r="AH66" s="1021"/>
      <c r="AI66" s="1021"/>
      <c r="AJ66" s="1022"/>
      <c r="AK66" s="1014" t="s">
        <v>420</v>
      </c>
      <c r="AL66" s="1009"/>
      <c r="AM66" s="1009"/>
      <c r="AN66" s="1009"/>
      <c r="AO66" s="1010"/>
      <c r="AP66" s="1014" t="s">
        <v>421</v>
      </c>
      <c r="AQ66" s="1015"/>
      <c r="AR66" s="1015"/>
      <c r="AS66" s="1015"/>
      <c r="AT66" s="1016"/>
      <c r="AU66" s="1014" t="s">
        <v>422</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603</v>
      </c>
      <c r="C68" s="999"/>
      <c r="D68" s="999"/>
      <c r="E68" s="999"/>
      <c r="F68" s="999"/>
      <c r="G68" s="999"/>
      <c r="H68" s="999"/>
      <c r="I68" s="999"/>
      <c r="J68" s="999"/>
      <c r="K68" s="999"/>
      <c r="L68" s="999"/>
      <c r="M68" s="999"/>
      <c r="N68" s="999"/>
      <c r="O68" s="999"/>
      <c r="P68" s="1000"/>
      <c r="Q68" s="1001">
        <v>2011</v>
      </c>
      <c r="R68" s="995"/>
      <c r="S68" s="995"/>
      <c r="T68" s="995"/>
      <c r="U68" s="995"/>
      <c r="V68" s="995">
        <v>1931</v>
      </c>
      <c r="W68" s="995"/>
      <c r="X68" s="995"/>
      <c r="Y68" s="995"/>
      <c r="Z68" s="995"/>
      <c r="AA68" s="995">
        <v>80</v>
      </c>
      <c r="AB68" s="995"/>
      <c r="AC68" s="995"/>
      <c r="AD68" s="995"/>
      <c r="AE68" s="995"/>
      <c r="AF68" s="995">
        <v>36</v>
      </c>
      <c r="AG68" s="995"/>
      <c r="AH68" s="995"/>
      <c r="AI68" s="995"/>
      <c r="AJ68" s="995"/>
      <c r="AK68" s="995">
        <v>2</v>
      </c>
      <c r="AL68" s="995"/>
      <c r="AM68" s="995"/>
      <c r="AN68" s="995"/>
      <c r="AO68" s="995"/>
      <c r="AP68" s="995">
        <v>433</v>
      </c>
      <c r="AQ68" s="995"/>
      <c r="AR68" s="995"/>
      <c r="AS68" s="995"/>
      <c r="AT68" s="995"/>
      <c r="AU68" s="995">
        <v>140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604</v>
      </c>
      <c r="C69" s="988"/>
      <c r="D69" s="988"/>
      <c r="E69" s="988"/>
      <c r="F69" s="988"/>
      <c r="G69" s="988"/>
      <c r="H69" s="988"/>
      <c r="I69" s="988"/>
      <c r="J69" s="988"/>
      <c r="K69" s="988"/>
      <c r="L69" s="988"/>
      <c r="M69" s="988"/>
      <c r="N69" s="988"/>
      <c r="O69" s="988"/>
      <c r="P69" s="989"/>
      <c r="Q69" s="990">
        <v>946</v>
      </c>
      <c r="R69" s="984"/>
      <c r="S69" s="984"/>
      <c r="T69" s="984"/>
      <c r="U69" s="984"/>
      <c r="V69" s="984">
        <v>882</v>
      </c>
      <c r="W69" s="984"/>
      <c r="X69" s="984"/>
      <c r="Y69" s="984"/>
      <c r="Z69" s="984"/>
      <c r="AA69" s="984">
        <v>64</v>
      </c>
      <c r="AB69" s="984"/>
      <c r="AC69" s="984"/>
      <c r="AD69" s="984"/>
      <c r="AE69" s="984"/>
      <c r="AF69" s="984">
        <v>64</v>
      </c>
      <c r="AG69" s="984"/>
      <c r="AH69" s="984"/>
      <c r="AI69" s="984"/>
      <c r="AJ69" s="984"/>
      <c r="AK69" s="984" t="s">
        <v>602</v>
      </c>
      <c r="AL69" s="984"/>
      <c r="AM69" s="984"/>
      <c r="AN69" s="984"/>
      <c r="AO69" s="984"/>
      <c r="AP69" s="984">
        <v>132</v>
      </c>
      <c r="AQ69" s="984"/>
      <c r="AR69" s="984"/>
      <c r="AS69" s="984"/>
      <c r="AT69" s="984"/>
      <c r="AU69" s="984" t="s">
        <v>602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605</v>
      </c>
      <c r="C70" s="988"/>
      <c r="D70" s="988"/>
      <c r="E70" s="988"/>
      <c r="F70" s="988"/>
      <c r="G70" s="988"/>
      <c r="H70" s="988"/>
      <c r="I70" s="988"/>
      <c r="J70" s="988"/>
      <c r="K70" s="988"/>
      <c r="L70" s="988"/>
      <c r="M70" s="988"/>
      <c r="N70" s="988"/>
      <c r="O70" s="988"/>
      <c r="P70" s="989"/>
      <c r="Q70" s="990">
        <v>176</v>
      </c>
      <c r="R70" s="984"/>
      <c r="S70" s="984"/>
      <c r="T70" s="984"/>
      <c r="U70" s="984"/>
      <c r="V70" s="984">
        <v>171</v>
      </c>
      <c r="W70" s="984"/>
      <c r="X70" s="984"/>
      <c r="Y70" s="984"/>
      <c r="Z70" s="984"/>
      <c r="AA70" s="984">
        <v>5</v>
      </c>
      <c r="AB70" s="984"/>
      <c r="AC70" s="984"/>
      <c r="AD70" s="984"/>
      <c r="AE70" s="984"/>
      <c r="AF70" s="984">
        <v>5</v>
      </c>
      <c r="AG70" s="984"/>
      <c r="AH70" s="984"/>
      <c r="AI70" s="984"/>
      <c r="AJ70" s="984"/>
      <c r="AK70" s="984" t="s">
        <v>602</v>
      </c>
      <c r="AL70" s="984"/>
      <c r="AM70" s="984"/>
      <c r="AN70" s="984"/>
      <c r="AO70" s="984"/>
      <c r="AP70" s="984" t="s">
        <v>602</v>
      </c>
      <c r="AQ70" s="984"/>
      <c r="AR70" s="984"/>
      <c r="AS70" s="984"/>
      <c r="AT70" s="984"/>
      <c r="AU70" s="984" t="s">
        <v>602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606</v>
      </c>
      <c r="C71" s="988"/>
      <c r="D71" s="988"/>
      <c r="E71" s="988"/>
      <c r="F71" s="988"/>
      <c r="G71" s="988"/>
      <c r="H71" s="988"/>
      <c r="I71" s="988"/>
      <c r="J71" s="988"/>
      <c r="K71" s="988"/>
      <c r="L71" s="988"/>
      <c r="M71" s="988"/>
      <c r="N71" s="988"/>
      <c r="O71" s="988"/>
      <c r="P71" s="989"/>
      <c r="Q71" s="990">
        <v>5</v>
      </c>
      <c r="R71" s="984"/>
      <c r="S71" s="984"/>
      <c r="T71" s="984"/>
      <c r="U71" s="984"/>
      <c r="V71" s="984">
        <v>1</v>
      </c>
      <c r="W71" s="984"/>
      <c r="X71" s="984"/>
      <c r="Y71" s="984"/>
      <c r="Z71" s="984"/>
      <c r="AA71" s="984">
        <v>4</v>
      </c>
      <c r="AB71" s="984"/>
      <c r="AC71" s="984"/>
      <c r="AD71" s="984"/>
      <c r="AE71" s="984"/>
      <c r="AF71" s="984">
        <v>4</v>
      </c>
      <c r="AG71" s="984"/>
      <c r="AH71" s="984"/>
      <c r="AI71" s="984"/>
      <c r="AJ71" s="984"/>
      <c r="AK71" s="984" t="s">
        <v>602</v>
      </c>
      <c r="AL71" s="984"/>
      <c r="AM71" s="984"/>
      <c r="AN71" s="984"/>
      <c r="AO71" s="984"/>
      <c r="AP71" s="984" t="s">
        <v>602</v>
      </c>
      <c r="AQ71" s="984"/>
      <c r="AR71" s="984"/>
      <c r="AS71" s="984"/>
      <c r="AT71" s="984"/>
      <c r="AU71" s="984" t="s">
        <v>602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607</v>
      </c>
      <c r="C72" s="988"/>
      <c r="D72" s="988"/>
      <c r="E72" s="988"/>
      <c r="F72" s="988"/>
      <c r="G72" s="988"/>
      <c r="H72" s="988"/>
      <c r="I72" s="988"/>
      <c r="J72" s="988"/>
      <c r="K72" s="988"/>
      <c r="L72" s="988"/>
      <c r="M72" s="988"/>
      <c r="N72" s="988"/>
      <c r="O72" s="988"/>
      <c r="P72" s="989"/>
      <c r="Q72" s="990">
        <v>141</v>
      </c>
      <c r="R72" s="984"/>
      <c r="S72" s="984"/>
      <c r="T72" s="984"/>
      <c r="U72" s="984"/>
      <c r="V72" s="984">
        <v>141</v>
      </c>
      <c r="W72" s="984"/>
      <c r="X72" s="984"/>
      <c r="Y72" s="984"/>
      <c r="Z72" s="984"/>
      <c r="AA72" s="984" t="s">
        <v>602</v>
      </c>
      <c r="AB72" s="984"/>
      <c r="AC72" s="984"/>
      <c r="AD72" s="984"/>
      <c r="AE72" s="984"/>
      <c r="AF72" s="984" t="s">
        <v>602</v>
      </c>
      <c r="AG72" s="984"/>
      <c r="AH72" s="984"/>
      <c r="AI72" s="984"/>
      <c r="AJ72" s="984"/>
      <c r="AK72" s="984">
        <v>113</v>
      </c>
      <c r="AL72" s="984"/>
      <c r="AM72" s="984"/>
      <c r="AN72" s="984"/>
      <c r="AO72" s="984"/>
      <c r="AP72" s="984" t="s">
        <v>602</v>
      </c>
      <c r="AQ72" s="984"/>
      <c r="AR72" s="984"/>
      <c r="AS72" s="984"/>
      <c r="AT72" s="984"/>
      <c r="AU72" s="984" t="s">
        <v>602</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608</v>
      </c>
      <c r="C73" s="988"/>
      <c r="D73" s="988"/>
      <c r="E73" s="988"/>
      <c r="F73" s="988"/>
      <c r="G73" s="988"/>
      <c r="H73" s="988"/>
      <c r="I73" s="988"/>
      <c r="J73" s="988"/>
      <c r="K73" s="988"/>
      <c r="L73" s="988"/>
      <c r="M73" s="988"/>
      <c r="N73" s="988"/>
      <c r="O73" s="988"/>
      <c r="P73" s="989"/>
      <c r="Q73" s="990">
        <v>558</v>
      </c>
      <c r="R73" s="984"/>
      <c r="S73" s="984"/>
      <c r="T73" s="984"/>
      <c r="U73" s="984"/>
      <c r="V73" s="984">
        <v>541</v>
      </c>
      <c r="W73" s="984"/>
      <c r="X73" s="984"/>
      <c r="Y73" s="984"/>
      <c r="Z73" s="984"/>
      <c r="AA73" s="984">
        <v>17</v>
      </c>
      <c r="AB73" s="984"/>
      <c r="AC73" s="984"/>
      <c r="AD73" s="984"/>
      <c r="AE73" s="984"/>
      <c r="AF73" s="984">
        <v>17</v>
      </c>
      <c r="AG73" s="984"/>
      <c r="AH73" s="984"/>
      <c r="AI73" s="984"/>
      <c r="AJ73" s="984"/>
      <c r="AK73" s="984" t="s">
        <v>602</v>
      </c>
      <c r="AL73" s="984"/>
      <c r="AM73" s="984"/>
      <c r="AN73" s="984"/>
      <c r="AO73" s="984"/>
      <c r="AP73" s="984" t="s">
        <v>602</v>
      </c>
      <c r="AQ73" s="984"/>
      <c r="AR73" s="984"/>
      <c r="AS73" s="984"/>
      <c r="AT73" s="984"/>
      <c r="AU73" s="984" t="s">
        <v>602</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609</v>
      </c>
      <c r="C74" s="988"/>
      <c r="D74" s="988"/>
      <c r="E74" s="988"/>
      <c r="F74" s="988"/>
      <c r="G74" s="988"/>
      <c r="H74" s="988"/>
      <c r="I74" s="988"/>
      <c r="J74" s="988"/>
      <c r="K74" s="988"/>
      <c r="L74" s="988"/>
      <c r="M74" s="988"/>
      <c r="N74" s="988"/>
      <c r="O74" s="988"/>
      <c r="P74" s="989"/>
      <c r="Q74" s="990">
        <v>166845</v>
      </c>
      <c r="R74" s="984"/>
      <c r="S74" s="984"/>
      <c r="T74" s="984"/>
      <c r="U74" s="984"/>
      <c r="V74" s="984">
        <v>165315</v>
      </c>
      <c r="W74" s="984"/>
      <c r="X74" s="984"/>
      <c r="Y74" s="984"/>
      <c r="Z74" s="984"/>
      <c r="AA74" s="984">
        <v>1530</v>
      </c>
      <c r="AB74" s="984"/>
      <c r="AC74" s="984"/>
      <c r="AD74" s="984"/>
      <c r="AE74" s="984"/>
      <c r="AF74" s="984">
        <v>1530</v>
      </c>
      <c r="AG74" s="984"/>
      <c r="AH74" s="984"/>
      <c r="AI74" s="984"/>
      <c r="AJ74" s="984"/>
      <c r="AK74" s="984" t="s">
        <v>602</v>
      </c>
      <c r="AL74" s="984"/>
      <c r="AM74" s="984"/>
      <c r="AN74" s="984"/>
      <c r="AO74" s="984"/>
      <c r="AP74" s="984" t="s">
        <v>602</v>
      </c>
      <c r="AQ74" s="984"/>
      <c r="AR74" s="984"/>
      <c r="AS74" s="984"/>
      <c r="AT74" s="984"/>
      <c r="AU74" s="984" t="s">
        <v>602</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390</v>
      </c>
      <c r="B88" s="950" t="s">
        <v>423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50" t="s">
        <v>424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432</v>
      </c>
      <c r="AB109" s="909"/>
      <c r="AC109" s="909"/>
      <c r="AD109" s="909"/>
      <c r="AE109" s="910"/>
      <c r="AF109" s="911" t="s">
        <v>433</v>
      </c>
      <c r="AG109" s="909"/>
      <c r="AH109" s="909"/>
      <c r="AI109" s="909"/>
      <c r="AJ109" s="910"/>
      <c r="AK109" s="911" t="s">
        <v>306</v>
      </c>
      <c r="AL109" s="909"/>
      <c r="AM109" s="909"/>
      <c r="AN109" s="909"/>
      <c r="AO109" s="910"/>
      <c r="AP109" s="911" t="s">
        <v>434</v>
      </c>
      <c r="AQ109" s="909"/>
      <c r="AR109" s="909"/>
      <c r="AS109" s="909"/>
      <c r="AT109" s="942"/>
      <c r="AU109" s="908" t="s">
        <v>431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432</v>
      </c>
      <c r="BR109" s="909"/>
      <c r="BS109" s="909"/>
      <c r="BT109" s="909"/>
      <c r="BU109" s="910"/>
      <c r="BV109" s="911" t="s">
        <v>433</v>
      </c>
      <c r="BW109" s="909"/>
      <c r="BX109" s="909"/>
      <c r="BY109" s="909"/>
      <c r="BZ109" s="910"/>
      <c r="CA109" s="911" t="s">
        <v>306</v>
      </c>
      <c r="CB109" s="909"/>
      <c r="CC109" s="909"/>
      <c r="CD109" s="909"/>
      <c r="CE109" s="910"/>
      <c r="CF109" s="949" t="s">
        <v>434</v>
      </c>
      <c r="CG109" s="949"/>
      <c r="CH109" s="949"/>
      <c r="CI109" s="949"/>
      <c r="CJ109" s="949"/>
      <c r="CK109" s="911" t="s">
        <v>435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432</v>
      </c>
      <c r="DH109" s="909"/>
      <c r="DI109" s="909"/>
      <c r="DJ109" s="909"/>
      <c r="DK109" s="910"/>
      <c r="DL109" s="911" t="s">
        <v>433</v>
      </c>
      <c r="DM109" s="909"/>
      <c r="DN109" s="909"/>
      <c r="DO109" s="909"/>
      <c r="DP109" s="910"/>
      <c r="DQ109" s="911" t="s">
        <v>306</v>
      </c>
      <c r="DR109" s="909"/>
      <c r="DS109" s="909"/>
      <c r="DT109" s="909"/>
      <c r="DU109" s="910"/>
      <c r="DV109" s="911" t="s">
        <v>434</v>
      </c>
      <c r="DW109" s="909"/>
      <c r="DX109" s="909"/>
      <c r="DY109" s="909"/>
      <c r="DZ109" s="942"/>
    </row>
    <row r="110" spans="1:131" s="224" customFormat="1" ht="26.25" customHeight="1" x14ac:dyDescent="0.2">
      <c r="A110" s="820" t="s">
        <v>436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3420422</v>
      </c>
      <c r="AB110" s="902"/>
      <c r="AC110" s="902"/>
      <c r="AD110" s="902"/>
      <c r="AE110" s="903"/>
      <c r="AF110" s="904">
        <v>3690152</v>
      </c>
      <c r="AG110" s="902"/>
      <c r="AH110" s="902"/>
      <c r="AI110" s="902"/>
      <c r="AJ110" s="903"/>
      <c r="AK110" s="904">
        <v>3518796</v>
      </c>
      <c r="AL110" s="902"/>
      <c r="AM110" s="902"/>
      <c r="AN110" s="902"/>
      <c r="AO110" s="903"/>
      <c r="AP110" s="905">
        <v>40.299999999999997</v>
      </c>
      <c r="AQ110" s="906"/>
      <c r="AR110" s="906"/>
      <c r="AS110" s="906"/>
      <c r="AT110" s="907"/>
      <c r="AU110" s="943" t="s">
        <v>75</v>
      </c>
      <c r="AV110" s="944"/>
      <c r="AW110" s="944"/>
      <c r="AX110" s="944"/>
      <c r="AY110" s="944"/>
      <c r="AZ110" s="873" t="s">
        <v>437</v>
      </c>
      <c r="BA110" s="821"/>
      <c r="BB110" s="821"/>
      <c r="BC110" s="821"/>
      <c r="BD110" s="821"/>
      <c r="BE110" s="821"/>
      <c r="BF110" s="821"/>
      <c r="BG110" s="821"/>
      <c r="BH110" s="821"/>
      <c r="BI110" s="821"/>
      <c r="BJ110" s="821"/>
      <c r="BK110" s="821"/>
      <c r="BL110" s="821"/>
      <c r="BM110" s="821"/>
      <c r="BN110" s="821"/>
      <c r="BO110" s="821"/>
      <c r="BP110" s="822"/>
      <c r="BQ110" s="874">
        <v>29969253</v>
      </c>
      <c r="BR110" s="855"/>
      <c r="BS110" s="855"/>
      <c r="BT110" s="855"/>
      <c r="BU110" s="855"/>
      <c r="BV110" s="855">
        <v>29837337</v>
      </c>
      <c r="BW110" s="855"/>
      <c r="BX110" s="855"/>
      <c r="BY110" s="855"/>
      <c r="BZ110" s="855"/>
      <c r="CA110" s="855">
        <v>28606330</v>
      </c>
      <c r="CB110" s="855"/>
      <c r="CC110" s="855"/>
      <c r="CD110" s="855"/>
      <c r="CE110" s="855"/>
      <c r="CF110" s="879">
        <v>327.3</v>
      </c>
      <c r="CG110" s="880"/>
      <c r="CH110" s="880"/>
      <c r="CI110" s="880"/>
      <c r="CJ110" s="880"/>
      <c r="CK110" s="939" t="s">
        <v>438</v>
      </c>
      <c r="CL110" s="832"/>
      <c r="CM110" s="873" t="s">
        <v>439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440</v>
      </c>
      <c r="DH110" s="855"/>
      <c r="DI110" s="855"/>
      <c r="DJ110" s="855"/>
      <c r="DK110" s="855"/>
      <c r="DL110" s="855" t="s">
        <v>441</v>
      </c>
      <c r="DM110" s="855"/>
      <c r="DN110" s="855"/>
      <c r="DO110" s="855"/>
      <c r="DP110" s="855"/>
      <c r="DQ110" s="855" t="s">
        <v>441</v>
      </c>
      <c r="DR110" s="855"/>
      <c r="DS110" s="855"/>
      <c r="DT110" s="855"/>
      <c r="DU110" s="855"/>
      <c r="DV110" s="856" t="s">
        <v>441</v>
      </c>
      <c r="DW110" s="856"/>
      <c r="DX110" s="856"/>
      <c r="DY110" s="856"/>
      <c r="DZ110" s="857"/>
    </row>
    <row r="111" spans="1:131" s="224" customFormat="1" ht="26.25" customHeight="1" x14ac:dyDescent="0.2">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414</v>
      </c>
      <c r="AB111" s="932"/>
      <c r="AC111" s="932"/>
      <c r="AD111" s="932"/>
      <c r="AE111" s="933"/>
      <c r="AF111" s="934" t="s">
        <v>414</v>
      </c>
      <c r="AG111" s="932"/>
      <c r="AH111" s="932"/>
      <c r="AI111" s="932"/>
      <c r="AJ111" s="933"/>
      <c r="AK111" s="934" t="s">
        <v>414</v>
      </c>
      <c r="AL111" s="932"/>
      <c r="AM111" s="932"/>
      <c r="AN111" s="932"/>
      <c r="AO111" s="933"/>
      <c r="AP111" s="935" t="s">
        <v>414</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t="s">
        <v>444</v>
      </c>
      <c r="BR111" s="830"/>
      <c r="BS111" s="830"/>
      <c r="BT111" s="830"/>
      <c r="BU111" s="830"/>
      <c r="BV111" s="830" t="s">
        <v>444</v>
      </c>
      <c r="BW111" s="830"/>
      <c r="BX111" s="830"/>
      <c r="BY111" s="830"/>
      <c r="BZ111" s="830"/>
      <c r="CA111" s="830" t="s">
        <v>444</v>
      </c>
      <c r="CB111" s="830"/>
      <c r="CC111" s="830"/>
      <c r="CD111" s="830"/>
      <c r="CE111" s="830"/>
      <c r="CF111" s="888" t="s">
        <v>444</v>
      </c>
      <c r="CG111" s="889"/>
      <c r="CH111" s="889"/>
      <c r="CI111" s="889"/>
      <c r="CJ111" s="889"/>
      <c r="CK111" s="940"/>
      <c r="CL111" s="834"/>
      <c r="CM111" s="828" t="s">
        <v>445</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444</v>
      </c>
      <c r="DH111" s="830"/>
      <c r="DI111" s="830"/>
      <c r="DJ111" s="830"/>
      <c r="DK111" s="830"/>
      <c r="DL111" s="830" t="s">
        <v>444</v>
      </c>
      <c r="DM111" s="830"/>
      <c r="DN111" s="830"/>
      <c r="DO111" s="830"/>
      <c r="DP111" s="830"/>
      <c r="DQ111" s="830" t="s">
        <v>444</v>
      </c>
      <c r="DR111" s="830"/>
      <c r="DS111" s="830"/>
      <c r="DT111" s="830"/>
      <c r="DU111" s="830"/>
      <c r="DV111" s="807" t="s">
        <v>444</v>
      </c>
      <c r="DW111" s="807"/>
      <c r="DX111" s="807"/>
      <c r="DY111" s="807"/>
      <c r="DZ111" s="808"/>
    </row>
    <row r="112" spans="1:131" s="224" customFormat="1" ht="26.25" customHeight="1" x14ac:dyDescent="0.2">
      <c r="A112" s="925" t="s">
        <v>446</v>
      </c>
      <c r="B112" s="926"/>
      <c r="C112" s="765" t="s">
        <v>447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444</v>
      </c>
      <c r="AB112" s="793"/>
      <c r="AC112" s="793"/>
      <c r="AD112" s="793"/>
      <c r="AE112" s="794"/>
      <c r="AF112" s="795" t="s">
        <v>444</v>
      </c>
      <c r="AG112" s="793"/>
      <c r="AH112" s="793"/>
      <c r="AI112" s="793"/>
      <c r="AJ112" s="794"/>
      <c r="AK112" s="795" t="s">
        <v>444</v>
      </c>
      <c r="AL112" s="793"/>
      <c r="AM112" s="793"/>
      <c r="AN112" s="793"/>
      <c r="AO112" s="794"/>
      <c r="AP112" s="837" t="s">
        <v>444</v>
      </c>
      <c r="AQ112" s="838"/>
      <c r="AR112" s="838"/>
      <c r="AS112" s="838"/>
      <c r="AT112" s="839"/>
      <c r="AU112" s="945"/>
      <c r="AV112" s="946"/>
      <c r="AW112" s="946"/>
      <c r="AX112" s="946"/>
      <c r="AY112" s="946"/>
      <c r="AZ112" s="828" t="s">
        <v>448</v>
      </c>
      <c r="BA112" s="765"/>
      <c r="BB112" s="765"/>
      <c r="BC112" s="765"/>
      <c r="BD112" s="765"/>
      <c r="BE112" s="765"/>
      <c r="BF112" s="765"/>
      <c r="BG112" s="765"/>
      <c r="BH112" s="765"/>
      <c r="BI112" s="765"/>
      <c r="BJ112" s="765"/>
      <c r="BK112" s="765"/>
      <c r="BL112" s="765"/>
      <c r="BM112" s="765"/>
      <c r="BN112" s="765"/>
      <c r="BO112" s="765"/>
      <c r="BP112" s="766"/>
      <c r="BQ112" s="829">
        <v>10435465</v>
      </c>
      <c r="BR112" s="830"/>
      <c r="BS112" s="830"/>
      <c r="BT112" s="830"/>
      <c r="BU112" s="830"/>
      <c r="BV112" s="830">
        <v>10063173</v>
      </c>
      <c r="BW112" s="830"/>
      <c r="BX112" s="830"/>
      <c r="BY112" s="830"/>
      <c r="BZ112" s="830"/>
      <c r="CA112" s="830">
        <v>9622329</v>
      </c>
      <c r="CB112" s="830"/>
      <c r="CC112" s="830"/>
      <c r="CD112" s="830"/>
      <c r="CE112" s="830"/>
      <c r="CF112" s="888">
        <v>110.1</v>
      </c>
      <c r="CG112" s="889"/>
      <c r="CH112" s="889"/>
      <c r="CI112" s="889"/>
      <c r="CJ112" s="889"/>
      <c r="CK112" s="940"/>
      <c r="CL112" s="834"/>
      <c r="CM112" s="828" t="s">
        <v>449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444</v>
      </c>
      <c r="DH112" s="830"/>
      <c r="DI112" s="830"/>
      <c r="DJ112" s="830"/>
      <c r="DK112" s="830"/>
      <c r="DL112" s="830" t="s">
        <v>444</v>
      </c>
      <c r="DM112" s="830"/>
      <c r="DN112" s="830"/>
      <c r="DO112" s="830"/>
      <c r="DP112" s="830"/>
      <c r="DQ112" s="830" t="s">
        <v>444</v>
      </c>
      <c r="DR112" s="830"/>
      <c r="DS112" s="830"/>
      <c r="DT112" s="830"/>
      <c r="DU112" s="830"/>
      <c r="DV112" s="807" t="s">
        <v>444</v>
      </c>
      <c r="DW112" s="807"/>
      <c r="DX112" s="807"/>
      <c r="DY112" s="807"/>
      <c r="DZ112" s="808"/>
    </row>
    <row r="113" spans="1:130" s="224" customFormat="1" ht="26.25" customHeight="1" x14ac:dyDescent="0.2">
      <c r="A113" s="927"/>
      <c r="B113" s="928"/>
      <c r="C113" s="765" t="s">
        <v>450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984961</v>
      </c>
      <c r="AB113" s="932"/>
      <c r="AC113" s="932"/>
      <c r="AD113" s="932"/>
      <c r="AE113" s="933"/>
      <c r="AF113" s="934">
        <v>1006252</v>
      </c>
      <c r="AG113" s="932"/>
      <c r="AH113" s="932"/>
      <c r="AI113" s="932"/>
      <c r="AJ113" s="933"/>
      <c r="AK113" s="934">
        <v>974637</v>
      </c>
      <c r="AL113" s="932"/>
      <c r="AM113" s="932"/>
      <c r="AN113" s="932"/>
      <c r="AO113" s="933"/>
      <c r="AP113" s="935">
        <v>11.2</v>
      </c>
      <c r="AQ113" s="936"/>
      <c r="AR113" s="936"/>
      <c r="AS113" s="936"/>
      <c r="AT113" s="937"/>
      <c r="AU113" s="945"/>
      <c r="AV113" s="946"/>
      <c r="AW113" s="946"/>
      <c r="AX113" s="946"/>
      <c r="AY113" s="946"/>
      <c r="AZ113" s="828" t="s">
        <v>451</v>
      </c>
      <c r="BA113" s="765"/>
      <c r="BB113" s="765"/>
      <c r="BC113" s="765"/>
      <c r="BD113" s="765"/>
      <c r="BE113" s="765"/>
      <c r="BF113" s="765"/>
      <c r="BG113" s="765"/>
      <c r="BH113" s="765"/>
      <c r="BI113" s="765"/>
      <c r="BJ113" s="765"/>
      <c r="BK113" s="765"/>
      <c r="BL113" s="765"/>
      <c r="BM113" s="765"/>
      <c r="BN113" s="765"/>
      <c r="BO113" s="765"/>
      <c r="BP113" s="766"/>
      <c r="BQ113" s="829">
        <v>268425</v>
      </c>
      <c r="BR113" s="830"/>
      <c r="BS113" s="830"/>
      <c r="BT113" s="830"/>
      <c r="BU113" s="830"/>
      <c r="BV113" s="830">
        <v>204393</v>
      </c>
      <c r="BW113" s="830"/>
      <c r="BX113" s="830"/>
      <c r="BY113" s="830"/>
      <c r="BZ113" s="830"/>
      <c r="CA113" s="830">
        <v>140134</v>
      </c>
      <c r="CB113" s="830"/>
      <c r="CC113" s="830"/>
      <c r="CD113" s="830"/>
      <c r="CE113" s="830"/>
      <c r="CF113" s="888">
        <v>1.6</v>
      </c>
      <c r="CG113" s="889"/>
      <c r="CH113" s="889"/>
      <c r="CI113" s="889"/>
      <c r="CJ113" s="889"/>
      <c r="CK113" s="940"/>
      <c r="CL113" s="834"/>
      <c r="CM113" s="828" t="s">
        <v>452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444</v>
      </c>
      <c r="DH113" s="793"/>
      <c r="DI113" s="793"/>
      <c r="DJ113" s="793"/>
      <c r="DK113" s="794"/>
      <c r="DL113" s="795" t="s">
        <v>444</v>
      </c>
      <c r="DM113" s="793"/>
      <c r="DN113" s="793"/>
      <c r="DO113" s="793"/>
      <c r="DP113" s="794"/>
      <c r="DQ113" s="795" t="s">
        <v>444</v>
      </c>
      <c r="DR113" s="793"/>
      <c r="DS113" s="793"/>
      <c r="DT113" s="793"/>
      <c r="DU113" s="794"/>
      <c r="DV113" s="837" t="s">
        <v>444</v>
      </c>
      <c r="DW113" s="838"/>
      <c r="DX113" s="838"/>
      <c r="DY113" s="838"/>
      <c r="DZ113" s="839"/>
    </row>
    <row r="114" spans="1:130" s="224" customFormat="1" ht="26.25" customHeight="1" x14ac:dyDescent="0.2">
      <c r="A114" s="927"/>
      <c r="B114" s="928"/>
      <c r="C114" s="765" t="s">
        <v>453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64876</v>
      </c>
      <c r="AB114" s="793"/>
      <c r="AC114" s="793"/>
      <c r="AD114" s="793"/>
      <c r="AE114" s="794"/>
      <c r="AF114" s="795">
        <v>64876</v>
      </c>
      <c r="AG114" s="793"/>
      <c r="AH114" s="793"/>
      <c r="AI114" s="793"/>
      <c r="AJ114" s="794"/>
      <c r="AK114" s="795">
        <v>64876</v>
      </c>
      <c r="AL114" s="793"/>
      <c r="AM114" s="793"/>
      <c r="AN114" s="793"/>
      <c r="AO114" s="794"/>
      <c r="AP114" s="837">
        <v>0.7</v>
      </c>
      <c r="AQ114" s="838"/>
      <c r="AR114" s="838"/>
      <c r="AS114" s="838"/>
      <c r="AT114" s="839"/>
      <c r="AU114" s="945"/>
      <c r="AV114" s="946"/>
      <c r="AW114" s="946"/>
      <c r="AX114" s="946"/>
      <c r="AY114" s="946"/>
      <c r="AZ114" s="828" t="s">
        <v>454</v>
      </c>
      <c r="BA114" s="765"/>
      <c r="BB114" s="765"/>
      <c r="BC114" s="765"/>
      <c r="BD114" s="765"/>
      <c r="BE114" s="765"/>
      <c r="BF114" s="765"/>
      <c r="BG114" s="765"/>
      <c r="BH114" s="765"/>
      <c r="BI114" s="765"/>
      <c r="BJ114" s="765"/>
      <c r="BK114" s="765"/>
      <c r="BL114" s="765"/>
      <c r="BM114" s="765"/>
      <c r="BN114" s="765"/>
      <c r="BO114" s="765"/>
      <c r="BP114" s="766"/>
      <c r="BQ114" s="829">
        <v>2036826</v>
      </c>
      <c r="BR114" s="830"/>
      <c r="BS114" s="830"/>
      <c r="BT114" s="830"/>
      <c r="BU114" s="830"/>
      <c r="BV114" s="830">
        <v>2023732</v>
      </c>
      <c r="BW114" s="830"/>
      <c r="BX114" s="830"/>
      <c r="BY114" s="830"/>
      <c r="BZ114" s="830"/>
      <c r="CA114" s="830">
        <v>2098596</v>
      </c>
      <c r="CB114" s="830"/>
      <c r="CC114" s="830"/>
      <c r="CD114" s="830"/>
      <c r="CE114" s="830"/>
      <c r="CF114" s="888">
        <v>24</v>
      </c>
      <c r="CG114" s="889"/>
      <c r="CH114" s="889"/>
      <c r="CI114" s="889"/>
      <c r="CJ114" s="889"/>
      <c r="CK114" s="940"/>
      <c r="CL114" s="834"/>
      <c r="CM114" s="828" t="s">
        <v>455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444</v>
      </c>
      <c r="DH114" s="793"/>
      <c r="DI114" s="793"/>
      <c r="DJ114" s="793"/>
      <c r="DK114" s="794"/>
      <c r="DL114" s="795" t="s">
        <v>444</v>
      </c>
      <c r="DM114" s="793"/>
      <c r="DN114" s="793"/>
      <c r="DO114" s="793"/>
      <c r="DP114" s="794"/>
      <c r="DQ114" s="795" t="s">
        <v>444</v>
      </c>
      <c r="DR114" s="793"/>
      <c r="DS114" s="793"/>
      <c r="DT114" s="793"/>
      <c r="DU114" s="794"/>
      <c r="DV114" s="837" t="s">
        <v>444</v>
      </c>
      <c r="DW114" s="838"/>
      <c r="DX114" s="838"/>
      <c r="DY114" s="838"/>
      <c r="DZ114" s="839"/>
    </row>
    <row r="115" spans="1:130" s="224" customFormat="1" ht="26.25" customHeight="1" x14ac:dyDescent="0.2">
      <c r="A115" s="927"/>
      <c r="B115" s="928"/>
      <c r="C115" s="765" t="s">
        <v>456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444</v>
      </c>
      <c r="AB115" s="932"/>
      <c r="AC115" s="932"/>
      <c r="AD115" s="932"/>
      <c r="AE115" s="933"/>
      <c r="AF115" s="934" t="s">
        <v>444</v>
      </c>
      <c r="AG115" s="932"/>
      <c r="AH115" s="932"/>
      <c r="AI115" s="932"/>
      <c r="AJ115" s="933"/>
      <c r="AK115" s="934" t="s">
        <v>444</v>
      </c>
      <c r="AL115" s="932"/>
      <c r="AM115" s="932"/>
      <c r="AN115" s="932"/>
      <c r="AO115" s="933"/>
      <c r="AP115" s="935" t="s">
        <v>444</v>
      </c>
      <c r="AQ115" s="936"/>
      <c r="AR115" s="936"/>
      <c r="AS115" s="936"/>
      <c r="AT115" s="937"/>
      <c r="AU115" s="945"/>
      <c r="AV115" s="946"/>
      <c r="AW115" s="946"/>
      <c r="AX115" s="946"/>
      <c r="AY115" s="946"/>
      <c r="AZ115" s="828" t="s">
        <v>457</v>
      </c>
      <c r="BA115" s="765"/>
      <c r="BB115" s="765"/>
      <c r="BC115" s="765"/>
      <c r="BD115" s="765"/>
      <c r="BE115" s="765"/>
      <c r="BF115" s="765"/>
      <c r="BG115" s="765"/>
      <c r="BH115" s="765"/>
      <c r="BI115" s="765"/>
      <c r="BJ115" s="765"/>
      <c r="BK115" s="765"/>
      <c r="BL115" s="765"/>
      <c r="BM115" s="765"/>
      <c r="BN115" s="765"/>
      <c r="BO115" s="765"/>
      <c r="BP115" s="766"/>
      <c r="BQ115" s="829" t="s">
        <v>444</v>
      </c>
      <c r="BR115" s="830"/>
      <c r="BS115" s="830"/>
      <c r="BT115" s="830"/>
      <c r="BU115" s="830"/>
      <c r="BV115" s="830" t="s">
        <v>444</v>
      </c>
      <c r="BW115" s="830"/>
      <c r="BX115" s="830"/>
      <c r="BY115" s="830"/>
      <c r="BZ115" s="830"/>
      <c r="CA115" s="830" t="s">
        <v>444</v>
      </c>
      <c r="CB115" s="830"/>
      <c r="CC115" s="830"/>
      <c r="CD115" s="830"/>
      <c r="CE115" s="830"/>
      <c r="CF115" s="888" t="s">
        <v>444</v>
      </c>
      <c r="CG115" s="889"/>
      <c r="CH115" s="889"/>
      <c r="CI115" s="889"/>
      <c r="CJ115" s="889"/>
      <c r="CK115" s="940"/>
      <c r="CL115" s="834"/>
      <c r="CM115" s="828" t="s">
        <v>458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444</v>
      </c>
      <c r="DH115" s="793"/>
      <c r="DI115" s="793"/>
      <c r="DJ115" s="793"/>
      <c r="DK115" s="794"/>
      <c r="DL115" s="795" t="s">
        <v>444</v>
      </c>
      <c r="DM115" s="793"/>
      <c r="DN115" s="793"/>
      <c r="DO115" s="793"/>
      <c r="DP115" s="794"/>
      <c r="DQ115" s="795" t="s">
        <v>444</v>
      </c>
      <c r="DR115" s="793"/>
      <c r="DS115" s="793"/>
      <c r="DT115" s="793"/>
      <c r="DU115" s="794"/>
      <c r="DV115" s="837" t="s">
        <v>444</v>
      </c>
      <c r="DW115" s="838"/>
      <c r="DX115" s="838"/>
      <c r="DY115" s="838"/>
      <c r="DZ115" s="839"/>
    </row>
    <row r="116" spans="1:130" s="224" customFormat="1" ht="26.25" customHeight="1" x14ac:dyDescent="0.2">
      <c r="A116" s="929"/>
      <c r="B116" s="930"/>
      <c r="C116" s="852" t="s">
        <v>459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444</v>
      </c>
      <c r="AB116" s="793"/>
      <c r="AC116" s="793"/>
      <c r="AD116" s="793"/>
      <c r="AE116" s="794"/>
      <c r="AF116" s="795" t="s">
        <v>444</v>
      </c>
      <c r="AG116" s="793"/>
      <c r="AH116" s="793"/>
      <c r="AI116" s="793"/>
      <c r="AJ116" s="794"/>
      <c r="AK116" s="795" t="s">
        <v>444</v>
      </c>
      <c r="AL116" s="793"/>
      <c r="AM116" s="793"/>
      <c r="AN116" s="793"/>
      <c r="AO116" s="794"/>
      <c r="AP116" s="837" t="s">
        <v>444</v>
      </c>
      <c r="AQ116" s="838"/>
      <c r="AR116" s="838"/>
      <c r="AS116" s="838"/>
      <c r="AT116" s="839"/>
      <c r="AU116" s="945"/>
      <c r="AV116" s="946"/>
      <c r="AW116" s="946"/>
      <c r="AX116" s="946"/>
      <c r="AY116" s="946"/>
      <c r="AZ116" s="922" t="s">
        <v>460</v>
      </c>
      <c r="BA116" s="923"/>
      <c r="BB116" s="923"/>
      <c r="BC116" s="923"/>
      <c r="BD116" s="923"/>
      <c r="BE116" s="923"/>
      <c r="BF116" s="923"/>
      <c r="BG116" s="923"/>
      <c r="BH116" s="923"/>
      <c r="BI116" s="923"/>
      <c r="BJ116" s="923"/>
      <c r="BK116" s="923"/>
      <c r="BL116" s="923"/>
      <c r="BM116" s="923"/>
      <c r="BN116" s="923"/>
      <c r="BO116" s="923"/>
      <c r="BP116" s="924"/>
      <c r="BQ116" s="829" t="s">
        <v>444</v>
      </c>
      <c r="BR116" s="830"/>
      <c r="BS116" s="830"/>
      <c r="BT116" s="830"/>
      <c r="BU116" s="830"/>
      <c r="BV116" s="830" t="s">
        <v>444</v>
      </c>
      <c r="BW116" s="830"/>
      <c r="BX116" s="830"/>
      <c r="BY116" s="830"/>
      <c r="BZ116" s="830"/>
      <c r="CA116" s="830" t="s">
        <v>444</v>
      </c>
      <c r="CB116" s="830"/>
      <c r="CC116" s="830"/>
      <c r="CD116" s="830"/>
      <c r="CE116" s="830"/>
      <c r="CF116" s="888" t="s">
        <v>444</v>
      </c>
      <c r="CG116" s="889"/>
      <c r="CH116" s="889"/>
      <c r="CI116" s="889"/>
      <c r="CJ116" s="889"/>
      <c r="CK116" s="940"/>
      <c r="CL116" s="834"/>
      <c r="CM116" s="828" t="s">
        <v>461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444</v>
      </c>
      <c r="DH116" s="793"/>
      <c r="DI116" s="793"/>
      <c r="DJ116" s="793"/>
      <c r="DK116" s="794"/>
      <c r="DL116" s="795" t="s">
        <v>444</v>
      </c>
      <c r="DM116" s="793"/>
      <c r="DN116" s="793"/>
      <c r="DO116" s="793"/>
      <c r="DP116" s="794"/>
      <c r="DQ116" s="795" t="s">
        <v>444</v>
      </c>
      <c r="DR116" s="793"/>
      <c r="DS116" s="793"/>
      <c r="DT116" s="793"/>
      <c r="DU116" s="794"/>
      <c r="DV116" s="837" t="s">
        <v>444</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462</v>
      </c>
      <c r="Z117" s="910"/>
      <c r="AA117" s="915">
        <v>4470259</v>
      </c>
      <c r="AB117" s="916"/>
      <c r="AC117" s="916"/>
      <c r="AD117" s="916"/>
      <c r="AE117" s="917"/>
      <c r="AF117" s="918">
        <v>4761280</v>
      </c>
      <c r="AG117" s="916"/>
      <c r="AH117" s="916"/>
      <c r="AI117" s="916"/>
      <c r="AJ117" s="917"/>
      <c r="AK117" s="918">
        <v>4558309</v>
      </c>
      <c r="AL117" s="916"/>
      <c r="AM117" s="916"/>
      <c r="AN117" s="916"/>
      <c r="AO117" s="917"/>
      <c r="AP117" s="919"/>
      <c r="AQ117" s="920"/>
      <c r="AR117" s="920"/>
      <c r="AS117" s="920"/>
      <c r="AT117" s="921"/>
      <c r="AU117" s="945"/>
      <c r="AV117" s="946"/>
      <c r="AW117" s="946"/>
      <c r="AX117" s="946"/>
      <c r="AY117" s="946"/>
      <c r="AZ117" s="876" t="s">
        <v>463</v>
      </c>
      <c r="BA117" s="877"/>
      <c r="BB117" s="877"/>
      <c r="BC117" s="877"/>
      <c r="BD117" s="877"/>
      <c r="BE117" s="877"/>
      <c r="BF117" s="877"/>
      <c r="BG117" s="877"/>
      <c r="BH117" s="877"/>
      <c r="BI117" s="877"/>
      <c r="BJ117" s="877"/>
      <c r="BK117" s="877"/>
      <c r="BL117" s="877"/>
      <c r="BM117" s="877"/>
      <c r="BN117" s="877"/>
      <c r="BO117" s="877"/>
      <c r="BP117" s="878"/>
      <c r="BQ117" s="829" t="s">
        <v>233</v>
      </c>
      <c r="BR117" s="830"/>
      <c r="BS117" s="830"/>
      <c r="BT117" s="830"/>
      <c r="BU117" s="830"/>
      <c r="BV117" s="830" t="s">
        <v>233</v>
      </c>
      <c r="BW117" s="830"/>
      <c r="BX117" s="830"/>
      <c r="BY117" s="830"/>
      <c r="BZ117" s="830"/>
      <c r="CA117" s="830" t="s">
        <v>233</v>
      </c>
      <c r="CB117" s="830"/>
      <c r="CC117" s="830"/>
      <c r="CD117" s="830"/>
      <c r="CE117" s="830"/>
      <c r="CF117" s="888" t="s">
        <v>233</v>
      </c>
      <c r="CG117" s="889"/>
      <c r="CH117" s="889"/>
      <c r="CI117" s="889"/>
      <c r="CJ117" s="889"/>
      <c r="CK117" s="940"/>
      <c r="CL117" s="834"/>
      <c r="CM117" s="828" t="s">
        <v>464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233</v>
      </c>
      <c r="DH117" s="793"/>
      <c r="DI117" s="793"/>
      <c r="DJ117" s="793"/>
      <c r="DK117" s="794"/>
      <c r="DL117" s="795" t="s">
        <v>233</v>
      </c>
      <c r="DM117" s="793"/>
      <c r="DN117" s="793"/>
      <c r="DO117" s="793"/>
      <c r="DP117" s="794"/>
      <c r="DQ117" s="795" t="s">
        <v>233</v>
      </c>
      <c r="DR117" s="793"/>
      <c r="DS117" s="793"/>
      <c r="DT117" s="793"/>
      <c r="DU117" s="794"/>
      <c r="DV117" s="837" t="s">
        <v>233</v>
      </c>
      <c r="DW117" s="838"/>
      <c r="DX117" s="838"/>
      <c r="DY117" s="838"/>
      <c r="DZ117" s="839"/>
    </row>
    <row r="118" spans="1:130" s="224" customFormat="1" ht="26.25" customHeight="1" x14ac:dyDescent="0.2">
      <c r="A118" s="908" t="s">
        <v>435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432</v>
      </c>
      <c r="AB118" s="909"/>
      <c r="AC118" s="909"/>
      <c r="AD118" s="909"/>
      <c r="AE118" s="910"/>
      <c r="AF118" s="911" t="s">
        <v>433</v>
      </c>
      <c r="AG118" s="909"/>
      <c r="AH118" s="909"/>
      <c r="AI118" s="909"/>
      <c r="AJ118" s="910"/>
      <c r="AK118" s="911" t="s">
        <v>306</v>
      </c>
      <c r="AL118" s="909"/>
      <c r="AM118" s="909"/>
      <c r="AN118" s="909"/>
      <c r="AO118" s="910"/>
      <c r="AP118" s="912" t="s">
        <v>434</v>
      </c>
      <c r="AQ118" s="913"/>
      <c r="AR118" s="913"/>
      <c r="AS118" s="913"/>
      <c r="AT118" s="914"/>
      <c r="AU118" s="945"/>
      <c r="AV118" s="946"/>
      <c r="AW118" s="946"/>
      <c r="AX118" s="946"/>
      <c r="AY118" s="946"/>
      <c r="AZ118" s="851" t="s">
        <v>465</v>
      </c>
      <c r="BA118" s="852"/>
      <c r="BB118" s="852"/>
      <c r="BC118" s="852"/>
      <c r="BD118" s="852"/>
      <c r="BE118" s="852"/>
      <c r="BF118" s="852"/>
      <c r="BG118" s="852"/>
      <c r="BH118" s="852"/>
      <c r="BI118" s="852"/>
      <c r="BJ118" s="852"/>
      <c r="BK118" s="852"/>
      <c r="BL118" s="852"/>
      <c r="BM118" s="852"/>
      <c r="BN118" s="852"/>
      <c r="BO118" s="852"/>
      <c r="BP118" s="853"/>
      <c r="BQ118" s="892" t="s">
        <v>466</v>
      </c>
      <c r="BR118" s="858"/>
      <c r="BS118" s="858"/>
      <c r="BT118" s="858"/>
      <c r="BU118" s="858"/>
      <c r="BV118" s="858" t="s">
        <v>466</v>
      </c>
      <c r="BW118" s="858"/>
      <c r="BX118" s="858"/>
      <c r="BY118" s="858"/>
      <c r="BZ118" s="858"/>
      <c r="CA118" s="858" t="s">
        <v>466</v>
      </c>
      <c r="CB118" s="858"/>
      <c r="CC118" s="858"/>
      <c r="CD118" s="858"/>
      <c r="CE118" s="858"/>
      <c r="CF118" s="888" t="s">
        <v>466</v>
      </c>
      <c r="CG118" s="889"/>
      <c r="CH118" s="889"/>
      <c r="CI118" s="889"/>
      <c r="CJ118" s="889"/>
      <c r="CK118" s="940"/>
      <c r="CL118" s="834"/>
      <c r="CM118" s="828" t="s">
        <v>467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466</v>
      </c>
      <c r="DH118" s="793"/>
      <c r="DI118" s="793"/>
      <c r="DJ118" s="793"/>
      <c r="DK118" s="794"/>
      <c r="DL118" s="795" t="s">
        <v>466</v>
      </c>
      <c r="DM118" s="793"/>
      <c r="DN118" s="793"/>
      <c r="DO118" s="793"/>
      <c r="DP118" s="794"/>
      <c r="DQ118" s="795" t="s">
        <v>466</v>
      </c>
      <c r="DR118" s="793"/>
      <c r="DS118" s="793"/>
      <c r="DT118" s="793"/>
      <c r="DU118" s="794"/>
      <c r="DV118" s="837" t="s">
        <v>466</v>
      </c>
      <c r="DW118" s="838"/>
      <c r="DX118" s="838"/>
      <c r="DY118" s="838"/>
      <c r="DZ118" s="839"/>
    </row>
    <row r="119" spans="1:130" s="224" customFormat="1" ht="26.25" customHeight="1" x14ac:dyDescent="0.2">
      <c r="A119" s="831" t="s">
        <v>438</v>
      </c>
      <c r="B119" s="832"/>
      <c r="C119" s="873" t="s">
        <v>439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466</v>
      </c>
      <c r="AB119" s="902"/>
      <c r="AC119" s="902"/>
      <c r="AD119" s="902"/>
      <c r="AE119" s="903"/>
      <c r="AF119" s="904" t="s">
        <v>466</v>
      </c>
      <c r="AG119" s="902"/>
      <c r="AH119" s="902"/>
      <c r="AI119" s="902"/>
      <c r="AJ119" s="903"/>
      <c r="AK119" s="904" t="s">
        <v>466</v>
      </c>
      <c r="AL119" s="902"/>
      <c r="AM119" s="902"/>
      <c r="AN119" s="902"/>
      <c r="AO119" s="903"/>
      <c r="AP119" s="905" t="s">
        <v>466</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468</v>
      </c>
      <c r="BP119" s="891"/>
      <c r="BQ119" s="892">
        <v>42709969</v>
      </c>
      <c r="BR119" s="858"/>
      <c r="BS119" s="858"/>
      <c r="BT119" s="858"/>
      <c r="BU119" s="858"/>
      <c r="BV119" s="858">
        <v>42128635</v>
      </c>
      <c r="BW119" s="858"/>
      <c r="BX119" s="858"/>
      <c r="BY119" s="858"/>
      <c r="BZ119" s="858"/>
      <c r="CA119" s="858">
        <v>40467389</v>
      </c>
      <c r="CB119" s="858"/>
      <c r="CC119" s="858"/>
      <c r="CD119" s="858"/>
      <c r="CE119" s="858"/>
      <c r="CF119" s="761"/>
      <c r="CG119" s="762"/>
      <c r="CH119" s="762"/>
      <c r="CI119" s="762"/>
      <c r="CJ119" s="847"/>
      <c r="CK119" s="941"/>
      <c r="CL119" s="836"/>
      <c r="CM119" s="851" t="s">
        <v>469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470</v>
      </c>
      <c r="DH119" s="777"/>
      <c r="DI119" s="777"/>
      <c r="DJ119" s="777"/>
      <c r="DK119" s="778"/>
      <c r="DL119" s="779" t="s">
        <v>470</v>
      </c>
      <c r="DM119" s="777"/>
      <c r="DN119" s="777"/>
      <c r="DO119" s="777"/>
      <c r="DP119" s="778"/>
      <c r="DQ119" s="779" t="s">
        <v>470</v>
      </c>
      <c r="DR119" s="777"/>
      <c r="DS119" s="777"/>
      <c r="DT119" s="777"/>
      <c r="DU119" s="778"/>
      <c r="DV119" s="861" t="s">
        <v>470</v>
      </c>
      <c r="DW119" s="862"/>
      <c r="DX119" s="862"/>
      <c r="DY119" s="862"/>
      <c r="DZ119" s="863"/>
    </row>
    <row r="120" spans="1:130" s="224" customFormat="1" ht="26.25" customHeight="1" x14ac:dyDescent="0.2">
      <c r="A120" s="833"/>
      <c r="B120" s="834"/>
      <c r="C120" s="828" t="s">
        <v>445</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470</v>
      </c>
      <c r="AB120" s="793"/>
      <c r="AC120" s="793"/>
      <c r="AD120" s="793"/>
      <c r="AE120" s="794"/>
      <c r="AF120" s="795" t="s">
        <v>470</v>
      </c>
      <c r="AG120" s="793"/>
      <c r="AH120" s="793"/>
      <c r="AI120" s="793"/>
      <c r="AJ120" s="794"/>
      <c r="AK120" s="795" t="s">
        <v>470</v>
      </c>
      <c r="AL120" s="793"/>
      <c r="AM120" s="793"/>
      <c r="AN120" s="793"/>
      <c r="AO120" s="794"/>
      <c r="AP120" s="837" t="s">
        <v>470</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4324108</v>
      </c>
      <c r="BR120" s="855"/>
      <c r="BS120" s="855"/>
      <c r="BT120" s="855"/>
      <c r="BU120" s="855"/>
      <c r="BV120" s="855">
        <v>4830427</v>
      </c>
      <c r="BW120" s="855"/>
      <c r="BX120" s="855"/>
      <c r="BY120" s="855"/>
      <c r="BZ120" s="855"/>
      <c r="CA120" s="855">
        <v>5504895</v>
      </c>
      <c r="CB120" s="855"/>
      <c r="CC120" s="855"/>
      <c r="CD120" s="855"/>
      <c r="CE120" s="855"/>
      <c r="CF120" s="879">
        <v>63</v>
      </c>
      <c r="CG120" s="880"/>
      <c r="CH120" s="880"/>
      <c r="CI120" s="880"/>
      <c r="CJ120" s="880"/>
      <c r="CK120" s="881" t="s">
        <v>473</v>
      </c>
      <c r="CL120" s="865"/>
      <c r="CM120" s="865"/>
      <c r="CN120" s="865"/>
      <c r="CO120" s="866"/>
      <c r="CP120" s="885" t="s">
        <v>474</v>
      </c>
      <c r="CQ120" s="886"/>
      <c r="CR120" s="886"/>
      <c r="CS120" s="886"/>
      <c r="CT120" s="886"/>
      <c r="CU120" s="886"/>
      <c r="CV120" s="886"/>
      <c r="CW120" s="886"/>
      <c r="CX120" s="886"/>
      <c r="CY120" s="886"/>
      <c r="CZ120" s="886"/>
      <c r="DA120" s="886"/>
      <c r="DB120" s="886"/>
      <c r="DC120" s="886"/>
      <c r="DD120" s="886"/>
      <c r="DE120" s="886"/>
      <c r="DF120" s="887"/>
      <c r="DG120" s="874">
        <v>7775598</v>
      </c>
      <c r="DH120" s="855"/>
      <c r="DI120" s="855"/>
      <c r="DJ120" s="855"/>
      <c r="DK120" s="855"/>
      <c r="DL120" s="855">
        <v>7803661</v>
      </c>
      <c r="DM120" s="855"/>
      <c r="DN120" s="855"/>
      <c r="DO120" s="855"/>
      <c r="DP120" s="855"/>
      <c r="DQ120" s="855">
        <v>7726278</v>
      </c>
      <c r="DR120" s="855"/>
      <c r="DS120" s="855"/>
      <c r="DT120" s="855"/>
      <c r="DU120" s="855"/>
      <c r="DV120" s="856">
        <v>88.4</v>
      </c>
      <c r="DW120" s="856"/>
      <c r="DX120" s="856"/>
      <c r="DY120" s="856"/>
      <c r="DZ120" s="857"/>
    </row>
    <row r="121" spans="1:130" s="224" customFormat="1" ht="26.25" customHeight="1" x14ac:dyDescent="0.2">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470</v>
      </c>
      <c r="AB121" s="793"/>
      <c r="AC121" s="793"/>
      <c r="AD121" s="793"/>
      <c r="AE121" s="794"/>
      <c r="AF121" s="795" t="s">
        <v>470</v>
      </c>
      <c r="AG121" s="793"/>
      <c r="AH121" s="793"/>
      <c r="AI121" s="793"/>
      <c r="AJ121" s="794"/>
      <c r="AK121" s="795" t="s">
        <v>470</v>
      </c>
      <c r="AL121" s="793"/>
      <c r="AM121" s="793"/>
      <c r="AN121" s="793"/>
      <c r="AO121" s="794"/>
      <c r="AP121" s="837" t="s">
        <v>470</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v>1854312</v>
      </c>
      <c r="BR121" s="830"/>
      <c r="BS121" s="830"/>
      <c r="BT121" s="830"/>
      <c r="BU121" s="830"/>
      <c r="BV121" s="830">
        <v>1823136</v>
      </c>
      <c r="BW121" s="830"/>
      <c r="BX121" s="830"/>
      <c r="BY121" s="830"/>
      <c r="BZ121" s="830"/>
      <c r="CA121" s="830">
        <v>1700362</v>
      </c>
      <c r="CB121" s="830"/>
      <c r="CC121" s="830"/>
      <c r="CD121" s="830"/>
      <c r="CE121" s="830"/>
      <c r="CF121" s="888">
        <v>19.5</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1730025</v>
      </c>
      <c r="DH121" s="830"/>
      <c r="DI121" s="830"/>
      <c r="DJ121" s="830"/>
      <c r="DK121" s="830"/>
      <c r="DL121" s="830">
        <v>1511338</v>
      </c>
      <c r="DM121" s="830"/>
      <c r="DN121" s="830"/>
      <c r="DO121" s="830"/>
      <c r="DP121" s="830"/>
      <c r="DQ121" s="830">
        <v>1292367</v>
      </c>
      <c r="DR121" s="830"/>
      <c r="DS121" s="830"/>
      <c r="DT121" s="830"/>
      <c r="DU121" s="830"/>
      <c r="DV121" s="807">
        <v>14.8</v>
      </c>
      <c r="DW121" s="807"/>
      <c r="DX121" s="807"/>
      <c r="DY121" s="807"/>
      <c r="DZ121" s="808"/>
    </row>
    <row r="122" spans="1:130" s="224" customFormat="1" ht="26.25" customHeight="1" x14ac:dyDescent="0.2">
      <c r="A122" s="833"/>
      <c r="B122" s="834"/>
      <c r="C122" s="828" t="s">
        <v>455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470</v>
      </c>
      <c r="AB122" s="793"/>
      <c r="AC122" s="793"/>
      <c r="AD122" s="793"/>
      <c r="AE122" s="794"/>
      <c r="AF122" s="795" t="s">
        <v>470</v>
      </c>
      <c r="AG122" s="793"/>
      <c r="AH122" s="793"/>
      <c r="AI122" s="793"/>
      <c r="AJ122" s="794"/>
      <c r="AK122" s="795" t="s">
        <v>470</v>
      </c>
      <c r="AL122" s="793"/>
      <c r="AM122" s="793"/>
      <c r="AN122" s="793"/>
      <c r="AO122" s="794"/>
      <c r="AP122" s="837" t="s">
        <v>470</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29282254</v>
      </c>
      <c r="BR122" s="858"/>
      <c r="BS122" s="858"/>
      <c r="BT122" s="858"/>
      <c r="BU122" s="858"/>
      <c r="BV122" s="858">
        <v>28737686</v>
      </c>
      <c r="BW122" s="858"/>
      <c r="BX122" s="858"/>
      <c r="BY122" s="858"/>
      <c r="BZ122" s="858"/>
      <c r="CA122" s="858">
        <v>26566470</v>
      </c>
      <c r="CB122" s="858"/>
      <c r="CC122" s="858"/>
      <c r="CD122" s="858"/>
      <c r="CE122" s="858"/>
      <c r="CF122" s="859">
        <v>304</v>
      </c>
      <c r="CG122" s="860"/>
      <c r="CH122" s="860"/>
      <c r="CI122" s="860"/>
      <c r="CJ122" s="860"/>
      <c r="CK122" s="882"/>
      <c r="CL122" s="868"/>
      <c r="CM122" s="868"/>
      <c r="CN122" s="868"/>
      <c r="CO122" s="869"/>
      <c r="CP122" s="848" t="s">
        <v>479</v>
      </c>
      <c r="CQ122" s="849"/>
      <c r="CR122" s="849"/>
      <c r="CS122" s="849"/>
      <c r="CT122" s="849"/>
      <c r="CU122" s="849"/>
      <c r="CV122" s="849"/>
      <c r="CW122" s="849"/>
      <c r="CX122" s="849"/>
      <c r="CY122" s="849"/>
      <c r="CZ122" s="849"/>
      <c r="DA122" s="849"/>
      <c r="DB122" s="849"/>
      <c r="DC122" s="849"/>
      <c r="DD122" s="849"/>
      <c r="DE122" s="849"/>
      <c r="DF122" s="850"/>
      <c r="DG122" s="829">
        <v>929842</v>
      </c>
      <c r="DH122" s="830"/>
      <c r="DI122" s="830"/>
      <c r="DJ122" s="830"/>
      <c r="DK122" s="830"/>
      <c r="DL122" s="830">
        <v>748174</v>
      </c>
      <c r="DM122" s="830"/>
      <c r="DN122" s="830"/>
      <c r="DO122" s="830"/>
      <c r="DP122" s="830"/>
      <c r="DQ122" s="830">
        <v>825808</v>
      </c>
      <c r="DR122" s="830"/>
      <c r="DS122" s="830"/>
      <c r="DT122" s="830"/>
      <c r="DU122" s="830"/>
      <c r="DV122" s="807">
        <v>9.4</v>
      </c>
      <c r="DW122" s="807"/>
      <c r="DX122" s="807"/>
      <c r="DY122" s="807"/>
      <c r="DZ122" s="808"/>
    </row>
    <row r="123" spans="1:130" s="224" customFormat="1" ht="26.25" customHeight="1" x14ac:dyDescent="0.2">
      <c r="A123" s="833"/>
      <c r="B123" s="834"/>
      <c r="C123" s="828" t="s">
        <v>461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466</v>
      </c>
      <c r="AB123" s="793"/>
      <c r="AC123" s="793"/>
      <c r="AD123" s="793"/>
      <c r="AE123" s="794"/>
      <c r="AF123" s="795" t="s">
        <v>466</v>
      </c>
      <c r="AG123" s="793"/>
      <c r="AH123" s="793"/>
      <c r="AI123" s="793"/>
      <c r="AJ123" s="794"/>
      <c r="AK123" s="795" t="s">
        <v>470</v>
      </c>
      <c r="AL123" s="793"/>
      <c r="AM123" s="793"/>
      <c r="AN123" s="793"/>
      <c r="AO123" s="794"/>
      <c r="AP123" s="837" t="s">
        <v>466</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480</v>
      </c>
      <c r="BP123" s="891"/>
      <c r="BQ123" s="845">
        <v>35460674</v>
      </c>
      <c r="BR123" s="846"/>
      <c r="BS123" s="846"/>
      <c r="BT123" s="846"/>
      <c r="BU123" s="846"/>
      <c r="BV123" s="846">
        <v>35391249</v>
      </c>
      <c r="BW123" s="846"/>
      <c r="BX123" s="846"/>
      <c r="BY123" s="846"/>
      <c r="BZ123" s="846"/>
      <c r="CA123" s="846">
        <v>33771727</v>
      </c>
      <c r="CB123" s="846"/>
      <c r="CC123" s="846"/>
      <c r="CD123" s="846"/>
      <c r="CE123" s="846"/>
      <c r="CF123" s="761"/>
      <c r="CG123" s="762"/>
      <c r="CH123" s="762"/>
      <c r="CI123" s="762"/>
      <c r="CJ123" s="847"/>
      <c r="CK123" s="882"/>
      <c r="CL123" s="868"/>
      <c r="CM123" s="868"/>
      <c r="CN123" s="868"/>
      <c r="CO123" s="869"/>
      <c r="CP123" s="848" t="s">
        <v>481</v>
      </c>
      <c r="CQ123" s="849"/>
      <c r="CR123" s="849"/>
      <c r="CS123" s="849"/>
      <c r="CT123" s="849"/>
      <c r="CU123" s="849"/>
      <c r="CV123" s="849"/>
      <c r="CW123" s="849"/>
      <c r="CX123" s="849"/>
      <c r="CY123" s="849"/>
      <c r="CZ123" s="849"/>
      <c r="DA123" s="849"/>
      <c r="DB123" s="849"/>
      <c r="DC123" s="849"/>
      <c r="DD123" s="849"/>
      <c r="DE123" s="849"/>
      <c r="DF123" s="850"/>
      <c r="DG123" s="792" t="s">
        <v>444</v>
      </c>
      <c r="DH123" s="793"/>
      <c r="DI123" s="793"/>
      <c r="DJ123" s="793"/>
      <c r="DK123" s="794"/>
      <c r="DL123" s="795" t="s">
        <v>444</v>
      </c>
      <c r="DM123" s="793"/>
      <c r="DN123" s="793"/>
      <c r="DO123" s="793"/>
      <c r="DP123" s="794"/>
      <c r="DQ123" s="795" t="s">
        <v>444</v>
      </c>
      <c r="DR123" s="793"/>
      <c r="DS123" s="793"/>
      <c r="DT123" s="793"/>
      <c r="DU123" s="794"/>
      <c r="DV123" s="837" t="s">
        <v>444</v>
      </c>
      <c r="DW123" s="838"/>
      <c r="DX123" s="838"/>
      <c r="DY123" s="838"/>
      <c r="DZ123" s="839"/>
    </row>
    <row r="124" spans="1:130" s="224" customFormat="1" ht="26.25" customHeight="1" thickBot="1" x14ac:dyDescent="0.25">
      <c r="A124" s="833"/>
      <c r="B124" s="834"/>
      <c r="C124" s="828" t="s">
        <v>464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444</v>
      </c>
      <c r="AB124" s="793"/>
      <c r="AC124" s="793"/>
      <c r="AD124" s="793"/>
      <c r="AE124" s="794"/>
      <c r="AF124" s="795" t="s">
        <v>482</v>
      </c>
      <c r="AG124" s="793"/>
      <c r="AH124" s="793"/>
      <c r="AI124" s="793"/>
      <c r="AJ124" s="794"/>
      <c r="AK124" s="795" t="s">
        <v>444</v>
      </c>
      <c r="AL124" s="793"/>
      <c r="AM124" s="793"/>
      <c r="AN124" s="793"/>
      <c r="AO124" s="794"/>
      <c r="AP124" s="837" t="s">
        <v>482</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84.7</v>
      </c>
      <c r="BR124" s="844"/>
      <c r="BS124" s="844"/>
      <c r="BT124" s="844"/>
      <c r="BU124" s="844"/>
      <c r="BV124" s="844">
        <v>74.3</v>
      </c>
      <c r="BW124" s="844"/>
      <c r="BX124" s="844"/>
      <c r="BY124" s="844"/>
      <c r="BZ124" s="844"/>
      <c r="CA124" s="844">
        <v>76.599999999999994</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485</v>
      </c>
      <c r="DH124" s="777"/>
      <c r="DI124" s="777"/>
      <c r="DJ124" s="777"/>
      <c r="DK124" s="778"/>
      <c r="DL124" s="779" t="s">
        <v>485</v>
      </c>
      <c r="DM124" s="777"/>
      <c r="DN124" s="777"/>
      <c r="DO124" s="777"/>
      <c r="DP124" s="778"/>
      <c r="DQ124" s="779" t="s">
        <v>485</v>
      </c>
      <c r="DR124" s="777"/>
      <c r="DS124" s="777"/>
      <c r="DT124" s="777"/>
      <c r="DU124" s="778"/>
      <c r="DV124" s="861" t="s">
        <v>485</v>
      </c>
      <c r="DW124" s="862"/>
      <c r="DX124" s="862"/>
      <c r="DY124" s="862"/>
      <c r="DZ124" s="863"/>
    </row>
    <row r="125" spans="1:130" s="224" customFormat="1" ht="26.25" customHeight="1" x14ac:dyDescent="0.2">
      <c r="A125" s="833"/>
      <c r="B125" s="834"/>
      <c r="C125" s="828" t="s">
        <v>467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485</v>
      </c>
      <c r="AB125" s="793"/>
      <c r="AC125" s="793"/>
      <c r="AD125" s="793"/>
      <c r="AE125" s="794"/>
      <c r="AF125" s="795" t="s">
        <v>485</v>
      </c>
      <c r="AG125" s="793"/>
      <c r="AH125" s="793"/>
      <c r="AI125" s="793"/>
      <c r="AJ125" s="794"/>
      <c r="AK125" s="795" t="s">
        <v>485</v>
      </c>
      <c r="AL125" s="793"/>
      <c r="AM125" s="793"/>
      <c r="AN125" s="793"/>
      <c r="AO125" s="794"/>
      <c r="AP125" s="837" t="s">
        <v>485</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486</v>
      </c>
      <c r="CL125" s="865"/>
      <c r="CM125" s="865"/>
      <c r="CN125" s="865"/>
      <c r="CO125" s="866"/>
      <c r="CP125" s="873" t="s">
        <v>487</v>
      </c>
      <c r="CQ125" s="821"/>
      <c r="CR125" s="821"/>
      <c r="CS125" s="821"/>
      <c r="CT125" s="821"/>
      <c r="CU125" s="821"/>
      <c r="CV125" s="821"/>
      <c r="CW125" s="821"/>
      <c r="CX125" s="821"/>
      <c r="CY125" s="821"/>
      <c r="CZ125" s="821"/>
      <c r="DA125" s="821"/>
      <c r="DB125" s="821"/>
      <c r="DC125" s="821"/>
      <c r="DD125" s="821"/>
      <c r="DE125" s="821"/>
      <c r="DF125" s="822"/>
      <c r="DG125" s="874" t="s">
        <v>485</v>
      </c>
      <c r="DH125" s="855"/>
      <c r="DI125" s="855"/>
      <c r="DJ125" s="855"/>
      <c r="DK125" s="855"/>
      <c r="DL125" s="855" t="s">
        <v>485</v>
      </c>
      <c r="DM125" s="855"/>
      <c r="DN125" s="855"/>
      <c r="DO125" s="855"/>
      <c r="DP125" s="855"/>
      <c r="DQ125" s="855" t="s">
        <v>485</v>
      </c>
      <c r="DR125" s="855"/>
      <c r="DS125" s="855"/>
      <c r="DT125" s="855"/>
      <c r="DU125" s="855"/>
      <c r="DV125" s="856" t="s">
        <v>485</v>
      </c>
      <c r="DW125" s="856"/>
      <c r="DX125" s="856"/>
      <c r="DY125" s="856"/>
      <c r="DZ125" s="857"/>
    </row>
    <row r="126" spans="1:130" s="224" customFormat="1" ht="26.25" customHeight="1" thickBot="1" x14ac:dyDescent="0.25">
      <c r="A126" s="833"/>
      <c r="B126" s="834"/>
      <c r="C126" s="828" t="s">
        <v>469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485</v>
      </c>
      <c r="AB126" s="793"/>
      <c r="AC126" s="793"/>
      <c r="AD126" s="793"/>
      <c r="AE126" s="794"/>
      <c r="AF126" s="795" t="s">
        <v>488</v>
      </c>
      <c r="AG126" s="793"/>
      <c r="AH126" s="793"/>
      <c r="AI126" s="793"/>
      <c r="AJ126" s="794"/>
      <c r="AK126" s="795" t="s">
        <v>485</v>
      </c>
      <c r="AL126" s="793"/>
      <c r="AM126" s="793"/>
      <c r="AN126" s="793"/>
      <c r="AO126" s="794"/>
      <c r="AP126" s="837" t="s">
        <v>488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489</v>
      </c>
      <c r="CQ126" s="765"/>
      <c r="CR126" s="765"/>
      <c r="CS126" s="765"/>
      <c r="CT126" s="765"/>
      <c r="CU126" s="765"/>
      <c r="CV126" s="765"/>
      <c r="CW126" s="765"/>
      <c r="CX126" s="765"/>
      <c r="CY126" s="765"/>
      <c r="CZ126" s="765"/>
      <c r="DA126" s="765"/>
      <c r="DB126" s="765"/>
      <c r="DC126" s="765"/>
      <c r="DD126" s="765"/>
      <c r="DE126" s="765"/>
      <c r="DF126" s="766"/>
      <c r="DG126" s="829" t="s">
        <v>488</v>
      </c>
      <c r="DH126" s="830"/>
      <c r="DI126" s="830"/>
      <c r="DJ126" s="830"/>
      <c r="DK126" s="830"/>
      <c r="DL126" s="830" t="s">
        <v>485</v>
      </c>
      <c r="DM126" s="830"/>
      <c r="DN126" s="830"/>
      <c r="DO126" s="830"/>
      <c r="DP126" s="830"/>
      <c r="DQ126" s="830" t="s">
        <v>488</v>
      </c>
      <c r="DR126" s="830"/>
      <c r="DS126" s="830"/>
      <c r="DT126" s="830"/>
      <c r="DU126" s="830"/>
      <c r="DV126" s="807" t="s">
        <v>485</v>
      </c>
      <c r="DW126" s="807"/>
      <c r="DX126" s="807"/>
      <c r="DY126" s="807"/>
      <c r="DZ126" s="808"/>
    </row>
    <row r="127" spans="1:130" s="224" customFormat="1" ht="26.25" customHeight="1" x14ac:dyDescent="0.2">
      <c r="A127" s="835"/>
      <c r="B127" s="836"/>
      <c r="C127" s="851" t="s">
        <v>490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488</v>
      </c>
      <c r="AB127" s="793"/>
      <c r="AC127" s="793"/>
      <c r="AD127" s="793"/>
      <c r="AE127" s="794"/>
      <c r="AF127" s="795" t="s">
        <v>485</v>
      </c>
      <c r="AG127" s="793"/>
      <c r="AH127" s="793"/>
      <c r="AI127" s="793"/>
      <c r="AJ127" s="794"/>
      <c r="AK127" s="795" t="s">
        <v>485</v>
      </c>
      <c r="AL127" s="793"/>
      <c r="AM127" s="793"/>
      <c r="AN127" s="793"/>
      <c r="AO127" s="794"/>
      <c r="AP127" s="837" t="s">
        <v>485</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485</v>
      </c>
      <c r="DH127" s="830"/>
      <c r="DI127" s="830"/>
      <c r="DJ127" s="830"/>
      <c r="DK127" s="830"/>
      <c r="DL127" s="830" t="s">
        <v>485</v>
      </c>
      <c r="DM127" s="830"/>
      <c r="DN127" s="830"/>
      <c r="DO127" s="830"/>
      <c r="DP127" s="830"/>
      <c r="DQ127" s="830" t="s">
        <v>485</v>
      </c>
      <c r="DR127" s="830"/>
      <c r="DS127" s="830"/>
      <c r="DT127" s="830"/>
      <c r="DU127" s="830"/>
      <c r="DV127" s="807" t="s">
        <v>485</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v>244460</v>
      </c>
      <c r="AB128" s="814"/>
      <c r="AC128" s="814"/>
      <c r="AD128" s="814"/>
      <c r="AE128" s="815"/>
      <c r="AF128" s="816">
        <v>506909</v>
      </c>
      <c r="AG128" s="814"/>
      <c r="AH128" s="814"/>
      <c r="AI128" s="814"/>
      <c r="AJ128" s="815"/>
      <c r="AK128" s="816">
        <v>210924</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488</v>
      </c>
      <c r="BG128" s="800"/>
      <c r="BH128" s="800"/>
      <c r="BI128" s="800"/>
      <c r="BJ128" s="800"/>
      <c r="BK128" s="800"/>
      <c r="BL128" s="823"/>
      <c r="BM128" s="799">
        <v>13.09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t="s">
        <v>500</v>
      </c>
      <c r="DH128" s="804"/>
      <c r="DI128" s="804"/>
      <c r="DJ128" s="804"/>
      <c r="DK128" s="804"/>
      <c r="DL128" s="804" t="s">
        <v>488</v>
      </c>
      <c r="DM128" s="804"/>
      <c r="DN128" s="804"/>
      <c r="DO128" s="804"/>
      <c r="DP128" s="804"/>
      <c r="DQ128" s="804" t="s">
        <v>470</v>
      </c>
      <c r="DR128" s="804"/>
      <c r="DS128" s="804"/>
      <c r="DT128" s="804"/>
      <c r="DU128" s="804"/>
      <c r="DV128" s="805" t="s">
        <v>488</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501</v>
      </c>
      <c r="X129" s="790"/>
      <c r="Y129" s="790"/>
      <c r="Z129" s="791"/>
      <c r="AA129" s="792">
        <v>11790829</v>
      </c>
      <c r="AB129" s="793"/>
      <c r="AC129" s="793"/>
      <c r="AD129" s="793"/>
      <c r="AE129" s="794"/>
      <c r="AF129" s="795">
        <v>12111224</v>
      </c>
      <c r="AG129" s="793"/>
      <c r="AH129" s="793"/>
      <c r="AI129" s="793"/>
      <c r="AJ129" s="794"/>
      <c r="AK129" s="795">
        <v>11707657</v>
      </c>
      <c r="AL129" s="793"/>
      <c r="AM129" s="793"/>
      <c r="AN129" s="793"/>
      <c r="AO129" s="794"/>
      <c r="AP129" s="796"/>
      <c r="AQ129" s="797"/>
      <c r="AR129" s="797"/>
      <c r="AS129" s="797"/>
      <c r="AT129" s="798"/>
      <c r="AU129" s="227"/>
      <c r="AV129" s="227"/>
      <c r="AW129" s="227"/>
      <c r="AX129" s="764" t="s">
        <v>502</v>
      </c>
      <c r="AY129" s="765"/>
      <c r="AZ129" s="765"/>
      <c r="BA129" s="765"/>
      <c r="BB129" s="765"/>
      <c r="BC129" s="765"/>
      <c r="BD129" s="765"/>
      <c r="BE129" s="766"/>
      <c r="BF129" s="783" t="s">
        <v>488</v>
      </c>
      <c r="BG129" s="784"/>
      <c r="BH129" s="784"/>
      <c r="BI129" s="784"/>
      <c r="BJ129" s="784"/>
      <c r="BK129" s="784"/>
      <c r="BL129" s="785"/>
      <c r="BM129" s="783">
        <v>18.09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504</v>
      </c>
      <c r="X130" s="790"/>
      <c r="Y130" s="790"/>
      <c r="Z130" s="791"/>
      <c r="AA130" s="792">
        <v>3242074</v>
      </c>
      <c r="AB130" s="793"/>
      <c r="AC130" s="793"/>
      <c r="AD130" s="793"/>
      <c r="AE130" s="794"/>
      <c r="AF130" s="795">
        <v>3048883</v>
      </c>
      <c r="AG130" s="793"/>
      <c r="AH130" s="793"/>
      <c r="AI130" s="793"/>
      <c r="AJ130" s="794"/>
      <c r="AK130" s="795">
        <v>2968887</v>
      </c>
      <c r="AL130" s="793"/>
      <c r="AM130" s="793"/>
      <c r="AN130" s="793"/>
      <c r="AO130" s="794"/>
      <c r="AP130" s="796"/>
      <c r="AQ130" s="797"/>
      <c r="AR130" s="797"/>
      <c r="AS130" s="797"/>
      <c r="AT130" s="798"/>
      <c r="AU130" s="227"/>
      <c r="AV130" s="227"/>
      <c r="AW130" s="227"/>
      <c r="AX130" s="764" t="s">
        <v>505</v>
      </c>
      <c r="AY130" s="765"/>
      <c r="AZ130" s="765"/>
      <c r="BA130" s="765"/>
      <c r="BB130" s="765"/>
      <c r="BC130" s="765"/>
      <c r="BD130" s="765"/>
      <c r="BE130" s="766"/>
      <c r="BF130" s="767">
        <v>13.5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506</v>
      </c>
      <c r="X131" s="774"/>
      <c r="Y131" s="774"/>
      <c r="Z131" s="775"/>
      <c r="AA131" s="776">
        <v>8548755</v>
      </c>
      <c r="AB131" s="777"/>
      <c r="AC131" s="777"/>
      <c r="AD131" s="777"/>
      <c r="AE131" s="778"/>
      <c r="AF131" s="779">
        <v>9062341</v>
      </c>
      <c r="AG131" s="777"/>
      <c r="AH131" s="777"/>
      <c r="AI131" s="777"/>
      <c r="AJ131" s="778"/>
      <c r="AK131" s="779">
        <v>8738770</v>
      </c>
      <c r="AL131" s="777"/>
      <c r="AM131" s="777"/>
      <c r="AN131" s="777"/>
      <c r="AO131" s="778"/>
      <c r="AP131" s="780"/>
      <c r="AQ131" s="781"/>
      <c r="AR131" s="781"/>
      <c r="AS131" s="781"/>
      <c r="AT131" s="782"/>
      <c r="AU131" s="227"/>
      <c r="AV131" s="227"/>
      <c r="AW131" s="227"/>
      <c r="AX131" s="742" t="s">
        <v>507</v>
      </c>
      <c r="AY131" s="743"/>
      <c r="AZ131" s="743"/>
      <c r="BA131" s="743"/>
      <c r="BB131" s="743"/>
      <c r="BC131" s="743"/>
      <c r="BD131" s="743"/>
      <c r="BE131" s="744"/>
      <c r="BF131" s="745">
        <v>76.599999999999994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509</v>
      </c>
      <c r="W132" s="755"/>
      <c r="X132" s="755"/>
      <c r="Y132" s="755"/>
      <c r="Z132" s="756"/>
      <c r="AA132" s="757">
        <v>11.507231170000001</v>
      </c>
      <c r="AB132" s="758"/>
      <c r="AC132" s="758"/>
      <c r="AD132" s="758"/>
      <c r="AE132" s="759"/>
      <c r="AF132" s="760">
        <v>13.302169940000001</v>
      </c>
      <c r="AG132" s="758"/>
      <c r="AH132" s="758"/>
      <c r="AI132" s="758"/>
      <c r="AJ132" s="759"/>
      <c r="AK132" s="760">
        <v>15.77450831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510</v>
      </c>
      <c r="W133" s="734"/>
      <c r="X133" s="734"/>
      <c r="Y133" s="734"/>
      <c r="Z133" s="735"/>
      <c r="AA133" s="736">
        <v>10.8</v>
      </c>
      <c r="AB133" s="737"/>
      <c r="AC133" s="737"/>
      <c r="AD133" s="737"/>
      <c r="AE133" s="738"/>
      <c r="AF133" s="736">
        <v>12</v>
      </c>
      <c r="AG133" s="737"/>
      <c r="AH133" s="737"/>
      <c r="AI133" s="737"/>
      <c r="AJ133" s="738"/>
      <c r="AK133" s="736">
        <v>13.5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y+CzakNP9oAxd4nq4vLZLXlxMgjkuXNmCjzvt0m4GGG0aAfRjI6IwuBSF89VjgchvdX8pS4YNShRVD4YC5Irw==" saltValue="d/P67XctCWxZ6/1k3z5E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1815-977A-448E-A4A1-D3674C3F0F5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fK1YcLcJMBVOtRIZh9gd56BTlQ+YgMNldHEkG1eszc3NCgkIuvNUQrOnQ99RxIX04bFY/Xb/jSkVqcXA8Hcqw==" saltValue="WYkcE785NWxCbbcc9/4R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heLhpPBzDYcTzaFy//AQTqylsE76wG95RwAgtjfbIc2KomZ3M1V7pdIP9D0hF+sm+VV4Zc8OSewtPMklua94g==" saltValue="Q1ZnGPyLQy++pS3HIpIo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31" t="s">
        <v>514</v>
      </c>
      <c r="AP7" s="265"/>
      <c r="AQ7" s="266" t="s">
        <v>515</v>
      </c>
      <c r="AR7" s="267"/>
    </row>
    <row r="8" spans="1:46" ht="13" x14ac:dyDescent="0.2">
      <c r="A8" s="259"/>
      <c r="AK8" s="268"/>
      <c r="AL8" s="269"/>
      <c r="AM8" s="269"/>
      <c r="AN8" s="270"/>
      <c r="AO8" s="1132"/>
      <c r="AP8" s="271" t="s">
        <v>516</v>
      </c>
      <c r="AQ8" s="272" t="s">
        <v>517</v>
      </c>
      <c r="AR8" s="273" t="s">
        <v>518</v>
      </c>
    </row>
    <row r="9" spans="1:46" ht="13" x14ac:dyDescent="0.2">
      <c r="A9" s="259"/>
      <c r="AK9" s="1143" t="s">
        <v>519</v>
      </c>
      <c r="AL9" s="1144"/>
      <c r="AM9" s="1144"/>
      <c r="AN9" s="1145"/>
      <c r="AO9" s="274">
        <v>2636393</v>
      </c>
      <c r="AP9" s="274">
        <v>109754</v>
      </c>
      <c r="AQ9" s="275">
        <v>105319</v>
      </c>
      <c r="AR9" s="276">
        <v>4.2</v>
      </c>
    </row>
    <row r="10" spans="1:46" ht="13.5" customHeight="1" x14ac:dyDescent="0.2">
      <c r="A10" s="259"/>
      <c r="AK10" s="1143" t="s">
        <v>520</v>
      </c>
      <c r="AL10" s="1144"/>
      <c r="AM10" s="1144"/>
      <c r="AN10" s="1145"/>
      <c r="AO10" s="277">
        <v>597979</v>
      </c>
      <c r="AP10" s="277">
        <v>24894</v>
      </c>
      <c r="AQ10" s="278">
        <v>9860</v>
      </c>
      <c r="AR10" s="279">
        <v>152.5</v>
      </c>
    </row>
    <row r="11" spans="1:46" ht="13.5" customHeight="1" x14ac:dyDescent="0.2">
      <c r="A11" s="259"/>
      <c r="AK11" s="1143" t="s">
        <v>521</v>
      </c>
      <c r="AL11" s="1144"/>
      <c r="AM11" s="1144"/>
      <c r="AN11" s="1145"/>
      <c r="AO11" s="277" t="s">
        <v>522</v>
      </c>
      <c r="AP11" s="277" t="s">
        <v>522</v>
      </c>
      <c r="AQ11" s="278">
        <v>1656</v>
      </c>
      <c r="AR11" s="279" t="s">
        <v>522</v>
      </c>
    </row>
    <row r="12" spans="1:46" ht="13.5" customHeight="1" x14ac:dyDescent="0.2">
      <c r="A12" s="259"/>
      <c r="AK12" s="1143" t="s">
        <v>523</v>
      </c>
      <c r="AL12" s="1144"/>
      <c r="AM12" s="1144"/>
      <c r="AN12" s="1145"/>
      <c r="AO12" s="277" t="s">
        <v>522</v>
      </c>
      <c r="AP12" s="277" t="s">
        <v>522</v>
      </c>
      <c r="AQ12" s="278">
        <v>3</v>
      </c>
      <c r="AR12" s="279" t="s">
        <v>522</v>
      </c>
    </row>
    <row r="13" spans="1:46" ht="13.5" customHeight="1" x14ac:dyDescent="0.2">
      <c r="A13" s="259"/>
      <c r="AK13" s="1143" t="s">
        <v>524</v>
      </c>
      <c r="AL13" s="1144"/>
      <c r="AM13" s="1144"/>
      <c r="AN13" s="1145"/>
      <c r="AO13" s="277">
        <v>47297</v>
      </c>
      <c r="AP13" s="277">
        <v>1969</v>
      </c>
      <c r="AQ13" s="278">
        <v>4056</v>
      </c>
      <c r="AR13" s="279">
        <v>-51.5</v>
      </c>
    </row>
    <row r="14" spans="1:46" ht="13.5" customHeight="1" x14ac:dyDescent="0.2">
      <c r="A14" s="259"/>
      <c r="AK14" s="1143" t="s">
        <v>525</v>
      </c>
      <c r="AL14" s="1144"/>
      <c r="AM14" s="1144"/>
      <c r="AN14" s="1145"/>
      <c r="AO14" s="277">
        <v>66837</v>
      </c>
      <c r="AP14" s="277">
        <v>2782</v>
      </c>
      <c r="AQ14" s="278">
        <v>2339</v>
      </c>
      <c r="AR14" s="279">
        <v>18.899999999999999</v>
      </c>
    </row>
    <row r="15" spans="1:46" ht="13.5" customHeight="1" x14ac:dyDescent="0.2">
      <c r="A15" s="259"/>
      <c r="AK15" s="1146" t="s">
        <v>526</v>
      </c>
      <c r="AL15" s="1147"/>
      <c r="AM15" s="1147"/>
      <c r="AN15" s="1148"/>
      <c r="AO15" s="277">
        <v>-113848</v>
      </c>
      <c r="AP15" s="277">
        <v>-4740</v>
      </c>
      <c r="AQ15" s="278">
        <v>-7717</v>
      </c>
      <c r="AR15" s="279">
        <v>-38.6</v>
      </c>
    </row>
    <row r="16" spans="1:46" ht="13" x14ac:dyDescent="0.2">
      <c r="A16" s="259"/>
      <c r="AK16" s="1146" t="s">
        <v>187</v>
      </c>
      <c r="AL16" s="1147"/>
      <c r="AM16" s="1147"/>
      <c r="AN16" s="1148"/>
      <c r="AO16" s="277">
        <v>3234658</v>
      </c>
      <c r="AP16" s="277">
        <v>134660</v>
      </c>
      <c r="AQ16" s="278">
        <v>115515</v>
      </c>
      <c r="AR16" s="279">
        <v>16.600000000000001</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49" t="s">
        <v>531</v>
      </c>
      <c r="AL21" s="1150"/>
      <c r="AM21" s="1150"/>
      <c r="AN21" s="1151"/>
      <c r="AO21" s="289">
        <v>12.57</v>
      </c>
      <c r="AP21" s="290">
        <v>10.69</v>
      </c>
      <c r="AQ21" s="291">
        <v>1.88</v>
      </c>
      <c r="AS21" s="292"/>
      <c r="AT21" s="288"/>
    </row>
    <row r="22" spans="1:46" s="260" customFormat="1" ht="13" x14ac:dyDescent="0.2">
      <c r="A22" s="288"/>
      <c r="AK22" s="1149" t="s">
        <v>532</v>
      </c>
      <c r="AL22" s="1150"/>
      <c r="AM22" s="1150"/>
      <c r="AN22" s="1151"/>
      <c r="AO22" s="293">
        <v>97.6</v>
      </c>
      <c r="AP22" s="294">
        <v>97.4</v>
      </c>
      <c r="AQ22" s="295">
        <v>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31" t="s">
        <v>514</v>
      </c>
      <c r="AP30" s="265"/>
      <c r="AQ30" s="266" t="s">
        <v>515</v>
      </c>
      <c r="AR30" s="267"/>
    </row>
    <row r="31" spans="1:46" ht="13" x14ac:dyDescent="0.2">
      <c r="A31" s="259"/>
      <c r="AK31" s="268"/>
      <c r="AL31" s="269"/>
      <c r="AM31" s="269"/>
      <c r="AN31" s="270"/>
      <c r="AO31" s="1132"/>
      <c r="AP31" s="271" t="s">
        <v>516</v>
      </c>
      <c r="AQ31" s="272" t="s">
        <v>517</v>
      </c>
      <c r="AR31" s="273" t="s">
        <v>518</v>
      </c>
    </row>
    <row r="32" spans="1:46" ht="27" customHeight="1" x14ac:dyDescent="0.2">
      <c r="A32" s="259"/>
      <c r="AK32" s="1133" t="s">
        <v>536</v>
      </c>
      <c r="AL32" s="1134"/>
      <c r="AM32" s="1134"/>
      <c r="AN32" s="1135"/>
      <c r="AO32" s="303">
        <v>3518796</v>
      </c>
      <c r="AP32" s="303">
        <v>146488</v>
      </c>
      <c r="AQ32" s="304">
        <v>74824</v>
      </c>
      <c r="AR32" s="305">
        <v>95.8</v>
      </c>
    </row>
    <row r="33" spans="1:46" ht="13.5" customHeight="1" x14ac:dyDescent="0.2">
      <c r="A33" s="259"/>
      <c r="AK33" s="1133" t="s">
        <v>537</v>
      </c>
      <c r="AL33" s="1134"/>
      <c r="AM33" s="1134"/>
      <c r="AN33" s="1135"/>
      <c r="AO33" s="303" t="s">
        <v>522</v>
      </c>
      <c r="AP33" s="303" t="s">
        <v>522</v>
      </c>
      <c r="AQ33" s="304" t="s">
        <v>522</v>
      </c>
      <c r="AR33" s="305" t="s">
        <v>522</v>
      </c>
    </row>
    <row r="34" spans="1:46" ht="27" customHeight="1" x14ac:dyDescent="0.2">
      <c r="A34" s="259"/>
      <c r="AK34" s="1133" t="s">
        <v>538</v>
      </c>
      <c r="AL34" s="1134"/>
      <c r="AM34" s="1134"/>
      <c r="AN34" s="1135"/>
      <c r="AO34" s="303" t="s">
        <v>522</v>
      </c>
      <c r="AP34" s="303" t="s">
        <v>522</v>
      </c>
      <c r="AQ34" s="304">
        <v>1</v>
      </c>
      <c r="AR34" s="305" t="s">
        <v>522</v>
      </c>
    </row>
    <row r="35" spans="1:46" ht="27" customHeight="1" x14ac:dyDescent="0.2">
      <c r="A35" s="259"/>
      <c r="AK35" s="1133" t="s">
        <v>539</v>
      </c>
      <c r="AL35" s="1134"/>
      <c r="AM35" s="1134"/>
      <c r="AN35" s="1135"/>
      <c r="AO35" s="303">
        <v>974637</v>
      </c>
      <c r="AP35" s="303">
        <v>40574</v>
      </c>
      <c r="AQ35" s="304">
        <v>17427</v>
      </c>
      <c r="AR35" s="305">
        <v>132.80000000000001</v>
      </c>
    </row>
    <row r="36" spans="1:46" ht="27" customHeight="1" x14ac:dyDescent="0.2">
      <c r="A36" s="259"/>
      <c r="AK36" s="1133" t="s">
        <v>540</v>
      </c>
      <c r="AL36" s="1134"/>
      <c r="AM36" s="1134"/>
      <c r="AN36" s="1135"/>
      <c r="AO36" s="303">
        <v>64876</v>
      </c>
      <c r="AP36" s="303">
        <v>2701</v>
      </c>
      <c r="AQ36" s="304">
        <v>2447</v>
      </c>
      <c r="AR36" s="305">
        <v>10.4</v>
      </c>
    </row>
    <row r="37" spans="1:46" ht="13.5" customHeight="1" x14ac:dyDescent="0.2">
      <c r="A37" s="259"/>
      <c r="AK37" s="1133" t="s">
        <v>541</v>
      </c>
      <c r="AL37" s="1134"/>
      <c r="AM37" s="1134"/>
      <c r="AN37" s="1135"/>
      <c r="AO37" s="303" t="s">
        <v>522</v>
      </c>
      <c r="AP37" s="303" t="s">
        <v>522</v>
      </c>
      <c r="AQ37" s="304">
        <v>591</v>
      </c>
      <c r="AR37" s="305" t="s">
        <v>522</v>
      </c>
    </row>
    <row r="38" spans="1:46" ht="27" customHeight="1" x14ac:dyDescent="0.2">
      <c r="A38" s="259"/>
      <c r="AK38" s="1136" t="s">
        <v>542</v>
      </c>
      <c r="AL38" s="1137"/>
      <c r="AM38" s="1137"/>
      <c r="AN38" s="1138"/>
      <c r="AO38" s="306" t="s">
        <v>522</v>
      </c>
      <c r="AP38" s="306" t="s">
        <v>522</v>
      </c>
      <c r="AQ38" s="307">
        <v>2</v>
      </c>
      <c r="AR38" s="295" t="s">
        <v>522</v>
      </c>
      <c r="AS38" s="302"/>
    </row>
    <row r="39" spans="1:46" ht="13" x14ac:dyDescent="0.2">
      <c r="A39" s="259"/>
      <c r="AK39" s="1136" t="s">
        <v>543</v>
      </c>
      <c r="AL39" s="1137"/>
      <c r="AM39" s="1137"/>
      <c r="AN39" s="1138"/>
      <c r="AO39" s="303">
        <v>-210924</v>
      </c>
      <c r="AP39" s="303">
        <v>-8781</v>
      </c>
      <c r="AQ39" s="304">
        <v>-3618</v>
      </c>
      <c r="AR39" s="305">
        <v>142.69999999999999</v>
      </c>
      <c r="AS39" s="302"/>
    </row>
    <row r="40" spans="1:46" ht="27" customHeight="1" x14ac:dyDescent="0.2">
      <c r="A40" s="259"/>
      <c r="AK40" s="1133" t="s">
        <v>544</v>
      </c>
      <c r="AL40" s="1134"/>
      <c r="AM40" s="1134"/>
      <c r="AN40" s="1135"/>
      <c r="AO40" s="303">
        <v>-2968887</v>
      </c>
      <c r="AP40" s="303">
        <v>-123595</v>
      </c>
      <c r="AQ40" s="304">
        <v>-63812</v>
      </c>
      <c r="AR40" s="305">
        <v>93.7</v>
      </c>
      <c r="AS40" s="302"/>
    </row>
    <row r="41" spans="1:46" ht="13" x14ac:dyDescent="0.2">
      <c r="A41" s="259"/>
      <c r="AK41" s="1139" t="s">
        <v>298</v>
      </c>
      <c r="AL41" s="1140"/>
      <c r="AM41" s="1140"/>
      <c r="AN41" s="1141"/>
      <c r="AO41" s="303">
        <v>1378498</v>
      </c>
      <c r="AP41" s="303">
        <v>57387</v>
      </c>
      <c r="AQ41" s="304">
        <v>27863</v>
      </c>
      <c r="AR41" s="305">
        <v>106</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26" t="s">
        <v>514</v>
      </c>
      <c r="AN49" s="1128" t="s">
        <v>548</v>
      </c>
      <c r="AO49" s="1129"/>
      <c r="AP49" s="1129"/>
      <c r="AQ49" s="1129"/>
      <c r="AR49" s="1130"/>
    </row>
    <row r="50" spans="1:44" ht="13" x14ac:dyDescent="0.2">
      <c r="A50" s="259"/>
      <c r="AK50" s="317"/>
      <c r="AL50" s="318"/>
      <c r="AM50" s="1127"/>
      <c r="AN50" s="319" t="s">
        <v>549</v>
      </c>
      <c r="AO50" s="320" t="s">
        <v>550</v>
      </c>
      <c r="AP50" s="321" t="s">
        <v>551</v>
      </c>
      <c r="AQ50" s="322" t="s">
        <v>552</v>
      </c>
      <c r="AR50" s="323" t="s">
        <v>553</v>
      </c>
    </row>
    <row r="51" spans="1:44" ht="13" x14ac:dyDescent="0.2">
      <c r="A51" s="259"/>
      <c r="AK51" s="315" t="s">
        <v>554</v>
      </c>
      <c r="AL51" s="316"/>
      <c r="AM51" s="324">
        <v>3207104</v>
      </c>
      <c r="AN51" s="325">
        <v>118208</v>
      </c>
      <c r="AO51" s="326">
        <v>-35.700000000000003</v>
      </c>
      <c r="AP51" s="327">
        <v>85173</v>
      </c>
      <c r="AQ51" s="328">
        <v>-4.3</v>
      </c>
      <c r="AR51" s="329">
        <v>-31.4</v>
      </c>
    </row>
    <row r="52" spans="1:44" ht="13" x14ac:dyDescent="0.2">
      <c r="A52" s="259"/>
      <c r="AK52" s="330"/>
      <c r="AL52" s="331" t="s">
        <v>555</v>
      </c>
      <c r="AM52" s="332">
        <v>670919</v>
      </c>
      <c r="AN52" s="333">
        <v>24729</v>
      </c>
      <c r="AO52" s="334">
        <v>-40.9</v>
      </c>
      <c r="AP52" s="335">
        <v>43913</v>
      </c>
      <c r="AQ52" s="336">
        <v>-3.4</v>
      </c>
      <c r="AR52" s="337">
        <v>-37.5</v>
      </c>
    </row>
    <row r="53" spans="1:44" ht="13" x14ac:dyDescent="0.2">
      <c r="A53" s="259"/>
      <c r="AK53" s="315" t="s">
        <v>556</v>
      </c>
      <c r="AL53" s="316"/>
      <c r="AM53" s="324">
        <v>3442164</v>
      </c>
      <c r="AN53" s="325">
        <v>130336</v>
      </c>
      <c r="AO53" s="326">
        <v>10.3</v>
      </c>
      <c r="AP53" s="327">
        <v>94081</v>
      </c>
      <c r="AQ53" s="328">
        <v>10.5</v>
      </c>
      <c r="AR53" s="329">
        <v>-0.2</v>
      </c>
    </row>
    <row r="54" spans="1:44" ht="13" x14ac:dyDescent="0.2">
      <c r="A54" s="259"/>
      <c r="AK54" s="330"/>
      <c r="AL54" s="331" t="s">
        <v>555</v>
      </c>
      <c r="AM54" s="332">
        <v>1169753</v>
      </c>
      <c r="AN54" s="333">
        <v>44292</v>
      </c>
      <c r="AO54" s="334">
        <v>79.099999999999994</v>
      </c>
      <c r="AP54" s="335">
        <v>48949</v>
      </c>
      <c r="AQ54" s="336">
        <v>11.5</v>
      </c>
      <c r="AR54" s="337">
        <v>67.599999999999994</v>
      </c>
    </row>
    <row r="55" spans="1:44" ht="13" x14ac:dyDescent="0.2">
      <c r="A55" s="259"/>
      <c r="AK55" s="315" t="s">
        <v>557</v>
      </c>
      <c r="AL55" s="316"/>
      <c r="AM55" s="324">
        <v>6063632</v>
      </c>
      <c r="AN55" s="325">
        <v>236510</v>
      </c>
      <c r="AO55" s="326">
        <v>81.5</v>
      </c>
      <c r="AP55" s="327">
        <v>92632</v>
      </c>
      <c r="AQ55" s="328">
        <v>-1.5</v>
      </c>
      <c r="AR55" s="329">
        <v>83</v>
      </c>
    </row>
    <row r="56" spans="1:44" ht="13" x14ac:dyDescent="0.2">
      <c r="A56" s="259"/>
      <c r="AK56" s="330"/>
      <c r="AL56" s="331" t="s">
        <v>555</v>
      </c>
      <c r="AM56" s="332">
        <v>3508563</v>
      </c>
      <c r="AN56" s="333">
        <v>136850</v>
      </c>
      <c r="AO56" s="334">
        <v>209</v>
      </c>
      <c r="AP56" s="335">
        <v>47978</v>
      </c>
      <c r="AQ56" s="336">
        <v>-2</v>
      </c>
      <c r="AR56" s="337">
        <v>211</v>
      </c>
    </row>
    <row r="57" spans="1:44" ht="13" x14ac:dyDescent="0.2">
      <c r="A57" s="259"/>
      <c r="AK57" s="315" t="s">
        <v>558</v>
      </c>
      <c r="AL57" s="316"/>
      <c r="AM57" s="324">
        <v>3815798</v>
      </c>
      <c r="AN57" s="325">
        <v>153220</v>
      </c>
      <c r="AO57" s="326">
        <v>-35.200000000000003</v>
      </c>
      <c r="AP57" s="327">
        <v>96469</v>
      </c>
      <c r="AQ57" s="328">
        <v>4.0999999999999996</v>
      </c>
      <c r="AR57" s="329">
        <v>-39.299999999999997</v>
      </c>
    </row>
    <row r="58" spans="1:44" ht="13" x14ac:dyDescent="0.2">
      <c r="A58" s="259"/>
      <c r="AK58" s="330"/>
      <c r="AL58" s="331" t="s">
        <v>555</v>
      </c>
      <c r="AM58" s="332">
        <v>1397140</v>
      </c>
      <c r="AN58" s="333">
        <v>56101</v>
      </c>
      <c r="AO58" s="334">
        <v>-59</v>
      </c>
      <c r="AP58" s="335">
        <v>49775</v>
      </c>
      <c r="AQ58" s="336">
        <v>3.7</v>
      </c>
      <c r="AR58" s="337">
        <v>-62.7</v>
      </c>
    </row>
    <row r="59" spans="1:44" ht="13" x14ac:dyDescent="0.2">
      <c r="A59" s="259"/>
      <c r="AK59" s="315" t="s">
        <v>559</v>
      </c>
      <c r="AL59" s="316"/>
      <c r="AM59" s="324">
        <v>1863891</v>
      </c>
      <c r="AN59" s="325">
        <v>77594</v>
      </c>
      <c r="AO59" s="326">
        <v>-49.4</v>
      </c>
      <c r="AP59" s="327">
        <v>85743</v>
      </c>
      <c r="AQ59" s="328">
        <v>-11.1</v>
      </c>
      <c r="AR59" s="329">
        <v>-38.299999999999997</v>
      </c>
    </row>
    <row r="60" spans="1:44" ht="13" x14ac:dyDescent="0.2">
      <c r="A60" s="259"/>
      <c r="AK60" s="330"/>
      <c r="AL60" s="331" t="s">
        <v>555</v>
      </c>
      <c r="AM60" s="332">
        <v>593910</v>
      </c>
      <c r="AN60" s="333">
        <v>24725</v>
      </c>
      <c r="AO60" s="334">
        <v>-55.9</v>
      </c>
      <c r="AP60" s="335">
        <v>45231</v>
      </c>
      <c r="AQ60" s="336">
        <v>-9.1</v>
      </c>
      <c r="AR60" s="337">
        <v>-46.8</v>
      </c>
    </row>
    <row r="61" spans="1:44" ht="13" x14ac:dyDescent="0.2">
      <c r="A61" s="259"/>
      <c r="AK61" s="315" t="s">
        <v>560</v>
      </c>
      <c r="AL61" s="338"/>
      <c r="AM61" s="324">
        <v>3678518</v>
      </c>
      <c r="AN61" s="325">
        <v>143174</v>
      </c>
      <c r="AO61" s="326">
        <v>-5.7</v>
      </c>
      <c r="AP61" s="327">
        <v>90820</v>
      </c>
      <c r="AQ61" s="339">
        <v>-0.5</v>
      </c>
      <c r="AR61" s="329">
        <v>-5.2</v>
      </c>
    </row>
    <row r="62" spans="1:44" ht="13" x14ac:dyDescent="0.2">
      <c r="A62" s="259"/>
      <c r="AK62" s="330"/>
      <c r="AL62" s="331" t="s">
        <v>555</v>
      </c>
      <c r="AM62" s="332">
        <v>1468057</v>
      </c>
      <c r="AN62" s="333">
        <v>57339</v>
      </c>
      <c r="AO62" s="334">
        <v>26.5</v>
      </c>
      <c r="AP62" s="335">
        <v>47169</v>
      </c>
      <c r="AQ62" s="336">
        <v>0.1</v>
      </c>
      <c r="AR62" s="337">
        <v>26.4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JRTbHyLVKqcdpBqMMQgMTfp17d4VE5G27H3N6qZXw++KLes4gJL4ca2p/apFnSyP5djbdT2PMGb/S2MlaN46A==" saltValue="x8AbzWKNiQi6elxD+wyN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hJ6HNoLIIBO4kW4hZS5R8Hyi3xrfwWV7i2+ZGIsv96RtQ+WbLCKPYUqPQroE6clxsDwtTgnH9TvlNntvf3a52w==" saltValue="IaJNxLY+xgL5ZjRq6Ii5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eB/ShFNbIM4VPftPhnW87sTDfFioT3SPdPLb3vjbEEPk5SYhXQJqa+hFWEOfipLqie0OxGKfLJ84W07y2ZFZXw==" saltValue="A7/opRPDJ2/4J9pz64VO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25.4</v>
      </c>
      <c r="G47" s="12">
        <v>22.94</v>
      </c>
      <c r="H47" s="12">
        <v>22.92</v>
      </c>
      <c r="I47" s="12">
        <v>25.22</v>
      </c>
      <c r="J47" s="13">
        <v>31.23</v>
      </c>
    </row>
    <row r="48" spans="2:10" ht="57.75" customHeight="1" x14ac:dyDescent="0.2">
      <c r="B48" s="14"/>
      <c r="C48" s="1154" t="s">
        <v>4</v>
      </c>
      <c r="D48" s="1154"/>
      <c r="E48" s="1155"/>
      <c r="F48" s="15">
        <v>0.79</v>
      </c>
      <c r="G48" s="16">
        <v>0.7</v>
      </c>
      <c r="H48" s="16">
        <v>5.74</v>
      </c>
      <c r="I48" s="16">
        <v>8.68</v>
      </c>
      <c r="J48" s="17">
        <v>4.76</v>
      </c>
    </row>
    <row r="49" spans="2:10" ht="57.75" customHeight="1" thickBot="1" x14ac:dyDescent="0.25">
      <c r="B49" s="18"/>
      <c r="C49" s="1156" t="s">
        <v>5</v>
      </c>
      <c r="D49" s="1156"/>
      <c r="E49" s="1157"/>
      <c r="F49" s="19" t="s">
        <v>569</v>
      </c>
      <c r="G49" s="20" t="s">
        <v>570</v>
      </c>
      <c r="H49" s="20">
        <v>5.07</v>
      </c>
      <c r="I49" s="20">
        <v>3.11</v>
      </c>
      <c r="J49" s="21" t="s">
        <v>571</v>
      </c>
    </row>
    <row r="50" spans="2:10" ht="13" x14ac:dyDescent="0.2"/>
  </sheetData>
  <sheetProtection algorithmName="SHA-512" hashValue="zd7TlWzbjr+fxTuAjiDUDgKrPGqntlkiBApszDsGI3CroZbt/usXysSB5fW6xqFWX0ErWkLZ8OPJD+SuACqPfg==" saltValue="Axxk1l94rtW5O1yOOYNh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572</v>
      </c>
      <c r="D34" s="1162"/>
      <c r="E34" s="1163"/>
      <c r="F34" s="32">
        <v>7.28</v>
      </c>
      <c r="G34" s="33">
        <v>7.89</v>
      </c>
      <c r="H34" s="33">
        <v>13.4</v>
      </c>
      <c r="I34" s="33">
        <v>20.48</v>
      </c>
      <c r="J34" s="34">
        <v>28.28</v>
      </c>
      <c r="K34" s="22"/>
      <c r="L34" s="22"/>
      <c r="M34" s="22"/>
      <c r="N34" s="22"/>
      <c r="O34" s="22"/>
      <c r="P34" s="22"/>
    </row>
    <row r="35" spans="1:16" ht="39" customHeight="1" x14ac:dyDescent="0.2">
      <c r="A35" s="22"/>
      <c r="B35" s="35"/>
      <c r="C35" s="1158" t="s">
        <v>573</v>
      </c>
      <c r="D35" s="1158"/>
      <c r="E35" s="1159"/>
      <c r="F35" s="36">
        <v>20.05</v>
      </c>
      <c r="G35" s="37">
        <v>20.5</v>
      </c>
      <c r="H35" s="37">
        <v>19.95</v>
      </c>
      <c r="I35" s="37">
        <v>18.54</v>
      </c>
      <c r="J35" s="38">
        <v>18.12</v>
      </c>
      <c r="K35" s="22"/>
      <c r="L35" s="22"/>
      <c r="M35" s="22"/>
      <c r="N35" s="22"/>
      <c r="O35" s="22"/>
      <c r="P35" s="22"/>
    </row>
    <row r="36" spans="1:16" ht="39" customHeight="1" x14ac:dyDescent="0.2">
      <c r="A36" s="22"/>
      <c r="B36" s="35"/>
      <c r="C36" s="1158" t="s">
        <v>574</v>
      </c>
      <c r="D36" s="1158"/>
      <c r="E36" s="1159"/>
      <c r="F36" s="36">
        <v>0.74</v>
      </c>
      <c r="G36" s="37">
        <v>0.55000000000000004</v>
      </c>
      <c r="H36" s="37">
        <v>5.65</v>
      </c>
      <c r="I36" s="37">
        <v>8.6</v>
      </c>
      <c r="J36" s="38">
        <v>4.68</v>
      </c>
      <c r="K36" s="22"/>
      <c r="L36" s="22"/>
      <c r="M36" s="22"/>
      <c r="N36" s="22"/>
      <c r="O36" s="22"/>
      <c r="P36" s="22"/>
    </row>
    <row r="37" spans="1:16" ht="39" customHeight="1" x14ac:dyDescent="0.2">
      <c r="A37" s="22"/>
      <c r="B37" s="35"/>
      <c r="C37" s="1158" t="s">
        <v>575</v>
      </c>
      <c r="D37" s="1158"/>
      <c r="E37" s="1159"/>
      <c r="F37" s="36">
        <v>0.85</v>
      </c>
      <c r="G37" s="37">
        <v>0.36</v>
      </c>
      <c r="H37" s="37">
        <v>0.34</v>
      </c>
      <c r="I37" s="37">
        <v>0.79</v>
      </c>
      <c r="J37" s="38">
        <v>1.62</v>
      </c>
      <c r="K37" s="22"/>
      <c r="L37" s="22"/>
      <c r="M37" s="22"/>
      <c r="N37" s="22"/>
      <c r="O37" s="22"/>
      <c r="P37" s="22"/>
    </row>
    <row r="38" spans="1:16" ht="39" customHeight="1" x14ac:dyDescent="0.2">
      <c r="A38" s="22"/>
      <c r="B38" s="35"/>
      <c r="C38" s="1158" t="s">
        <v>576</v>
      </c>
      <c r="D38" s="1158"/>
      <c r="E38" s="1159"/>
      <c r="F38" s="36">
        <v>1.1100000000000001</v>
      </c>
      <c r="G38" s="37">
        <v>1.05</v>
      </c>
      <c r="H38" s="37">
        <v>0.9</v>
      </c>
      <c r="I38" s="37">
        <v>0.79</v>
      </c>
      <c r="J38" s="38">
        <v>0.6</v>
      </c>
      <c r="K38" s="22"/>
      <c r="L38" s="22"/>
      <c r="M38" s="22"/>
      <c r="N38" s="22"/>
      <c r="O38" s="22"/>
      <c r="P38" s="22"/>
    </row>
    <row r="39" spans="1:16" ht="39" customHeight="1" x14ac:dyDescent="0.2">
      <c r="A39" s="22"/>
      <c r="B39" s="35"/>
      <c r="C39" s="1158" t="s">
        <v>577</v>
      </c>
      <c r="D39" s="1158"/>
      <c r="E39" s="1159"/>
      <c r="F39" s="36">
        <v>0.09</v>
      </c>
      <c r="G39" s="37" t="s">
        <v>578</v>
      </c>
      <c r="H39" s="37">
        <v>7.0000000000000007E-2</v>
      </c>
      <c r="I39" s="37">
        <v>0.13</v>
      </c>
      <c r="J39" s="38">
        <v>0.31</v>
      </c>
      <c r="K39" s="22"/>
      <c r="L39" s="22"/>
      <c r="M39" s="22"/>
      <c r="N39" s="22"/>
      <c r="O39" s="22"/>
      <c r="P39" s="22"/>
    </row>
    <row r="40" spans="1:16" ht="39" customHeight="1" x14ac:dyDescent="0.2">
      <c r="A40" s="22"/>
      <c r="B40" s="35"/>
      <c r="C40" s="1158" t="s">
        <v>579</v>
      </c>
      <c r="D40" s="1158"/>
      <c r="E40" s="1159"/>
      <c r="F40" s="36">
        <v>0.31</v>
      </c>
      <c r="G40" s="37">
        <v>0.28999999999999998</v>
      </c>
      <c r="H40" s="37">
        <v>0.28000000000000003</v>
      </c>
      <c r="I40" s="37">
        <v>0.28000000000000003</v>
      </c>
      <c r="J40" s="38">
        <v>0.25</v>
      </c>
      <c r="K40" s="22"/>
      <c r="L40" s="22"/>
      <c r="M40" s="22"/>
      <c r="N40" s="22"/>
      <c r="O40" s="22"/>
      <c r="P40" s="22"/>
    </row>
    <row r="41" spans="1:16" ht="39" customHeight="1" x14ac:dyDescent="0.2">
      <c r="A41" s="22"/>
      <c r="B41" s="35"/>
      <c r="C41" s="1158" t="s">
        <v>580</v>
      </c>
      <c r="D41" s="1158"/>
      <c r="E41" s="1159"/>
      <c r="F41" s="36">
        <v>0.04</v>
      </c>
      <c r="G41" s="37">
        <v>0.09</v>
      </c>
      <c r="H41" s="37">
        <v>0.08</v>
      </c>
      <c r="I41" s="37">
        <v>7.0000000000000007E-2</v>
      </c>
      <c r="J41" s="38">
        <v>7.0000000000000007E-2</v>
      </c>
      <c r="K41" s="22"/>
      <c r="L41" s="22"/>
      <c r="M41" s="22"/>
      <c r="N41" s="22"/>
      <c r="O41" s="22"/>
      <c r="P41" s="22"/>
    </row>
    <row r="42" spans="1:16" ht="39" customHeight="1" x14ac:dyDescent="0.2">
      <c r="A42" s="22"/>
      <c r="B42" s="39"/>
      <c r="C42" s="1158" t="s">
        <v>581</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582</v>
      </c>
      <c r="D43" s="1160"/>
      <c r="E43" s="1161"/>
      <c r="F43" s="41">
        <v>0.08</v>
      </c>
      <c r="G43" s="42">
        <v>0.02</v>
      </c>
      <c r="H43" s="42">
        <v>0.15</v>
      </c>
      <c r="I43" s="42">
        <v>0.45</v>
      </c>
      <c r="J43" s="43">
        <v>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BgcDIRqpwEeo1R8uzZYuGtOwkJPz5yDERtLG12hPCdSFbsxfjgLaOYRq2xSZA50cucD/77yccRbCFYJrYLqg==" saltValue="4Ww6ImlACavHDBiIRIZE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3491</v>
      </c>
      <c r="L45" s="58">
        <v>3420</v>
      </c>
      <c r="M45" s="58">
        <v>3420</v>
      </c>
      <c r="N45" s="58">
        <v>3690</v>
      </c>
      <c r="O45" s="59">
        <v>3519</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522</v>
      </c>
      <c r="L46" s="62" t="s">
        <v>522</v>
      </c>
      <c r="M46" s="62" t="s">
        <v>522</v>
      </c>
      <c r="N46" s="62" t="s">
        <v>522</v>
      </c>
      <c r="O46" s="63" t="s">
        <v>522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522</v>
      </c>
      <c r="L47" s="62" t="s">
        <v>522</v>
      </c>
      <c r="M47" s="62" t="s">
        <v>522</v>
      </c>
      <c r="N47" s="62" t="s">
        <v>522</v>
      </c>
      <c r="O47" s="63" t="s">
        <v>522</v>
      </c>
      <c r="P47" s="46"/>
      <c r="Q47" s="46"/>
      <c r="R47" s="46"/>
      <c r="S47" s="46"/>
      <c r="T47" s="46"/>
      <c r="U47" s="46"/>
    </row>
    <row r="48" spans="1:21" ht="30.75" customHeight="1" x14ac:dyDescent="0.2">
      <c r="A48" s="46"/>
      <c r="B48" s="1189"/>
      <c r="C48" s="1190"/>
      <c r="D48" s="60"/>
      <c r="E48" s="1166" t="s">
        <v>15</v>
      </c>
      <c r="F48" s="1166"/>
      <c r="G48" s="1166"/>
      <c r="H48" s="1166"/>
      <c r="I48" s="1166"/>
      <c r="J48" s="1167"/>
      <c r="K48" s="61">
        <v>997</v>
      </c>
      <c r="L48" s="62">
        <v>1047</v>
      </c>
      <c r="M48" s="62">
        <v>985</v>
      </c>
      <c r="N48" s="62">
        <v>1006</v>
      </c>
      <c r="O48" s="63">
        <v>975</v>
      </c>
      <c r="P48" s="46"/>
      <c r="Q48" s="46"/>
      <c r="R48" s="46"/>
      <c r="S48" s="46"/>
      <c r="T48" s="46"/>
      <c r="U48" s="46"/>
    </row>
    <row r="49" spans="1:21" ht="30.75" customHeight="1" x14ac:dyDescent="0.2">
      <c r="A49" s="46"/>
      <c r="B49" s="1189"/>
      <c r="C49" s="1190"/>
      <c r="D49" s="60"/>
      <c r="E49" s="1166" t="s">
        <v>16</v>
      </c>
      <c r="F49" s="1166"/>
      <c r="G49" s="1166"/>
      <c r="H49" s="1166"/>
      <c r="I49" s="1166"/>
      <c r="J49" s="1167"/>
      <c r="K49" s="61">
        <v>70</v>
      </c>
      <c r="L49" s="62">
        <v>70</v>
      </c>
      <c r="M49" s="62">
        <v>65</v>
      </c>
      <c r="N49" s="62">
        <v>65</v>
      </c>
      <c r="O49" s="63">
        <v>65</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522</v>
      </c>
      <c r="L50" s="62" t="s">
        <v>522</v>
      </c>
      <c r="M50" s="62" t="s">
        <v>522</v>
      </c>
      <c r="N50" s="62" t="s">
        <v>522</v>
      </c>
      <c r="O50" s="63" t="s">
        <v>522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522</v>
      </c>
      <c r="L51" s="62" t="s">
        <v>522</v>
      </c>
      <c r="M51" s="62" t="s">
        <v>522</v>
      </c>
      <c r="N51" s="62" t="s">
        <v>522</v>
      </c>
      <c r="O51" s="63" t="s">
        <v>522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3766</v>
      </c>
      <c r="L52" s="62">
        <v>3586</v>
      </c>
      <c r="M52" s="62">
        <v>3486</v>
      </c>
      <c r="N52" s="62">
        <v>3555</v>
      </c>
      <c r="O52" s="63">
        <v>3180</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792</v>
      </c>
      <c r="L53" s="67">
        <v>951</v>
      </c>
      <c r="M53" s="67">
        <v>984</v>
      </c>
      <c r="N53" s="67">
        <v>1206</v>
      </c>
      <c r="O53" s="68">
        <v>1379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3">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hKWZoicyONnAkLXF5j/dWt8VJoDvIShlPp5dHNtpfV9WmASV6YYt8VNPv6oE6pcheeuVY6N+Tdfqy5UrTi2Kg==" saltValue="CfdStjYkIqjYgE7GQtXk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207" t="s">
        <v>32</v>
      </c>
      <c r="C41" s="1208"/>
      <c r="D41" s="103"/>
      <c r="E41" s="1209" t="s">
        <v>33</v>
      </c>
      <c r="F41" s="1209"/>
      <c r="G41" s="1209"/>
      <c r="H41" s="1210"/>
      <c r="I41" s="342">
        <v>28422</v>
      </c>
      <c r="J41" s="343">
        <v>28222</v>
      </c>
      <c r="K41" s="343">
        <v>29969</v>
      </c>
      <c r="L41" s="343">
        <v>29837</v>
      </c>
      <c r="M41" s="344">
        <v>28606</v>
      </c>
    </row>
    <row r="42" spans="2:13" ht="27.75" customHeight="1" x14ac:dyDescent="0.2">
      <c r="B42" s="1197"/>
      <c r="C42" s="1198"/>
      <c r="D42" s="104"/>
      <c r="E42" s="1201" t="s">
        <v>34</v>
      </c>
      <c r="F42" s="1201"/>
      <c r="G42" s="1201"/>
      <c r="H42" s="1202"/>
      <c r="I42" s="345" t="s">
        <v>522</v>
      </c>
      <c r="J42" s="346" t="s">
        <v>522</v>
      </c>
      <c r="K42" s="346" t="s">
        <v>522</v>
      </c>
      <c r="L42" s="346" t="s">
        <v>522</v>
      </c>
      <c r="M42" s="347" t="s">
        <v>522</v>
      </c>
    </row>
    <row r="43" spans="2:13" ht="27.75" customHeight="1" x14ac:dyDescent="0.2">
      <c r="B43" s="1197"/>
      <c r="C43" s="1198"/>
      <c r="D43" s="104"/>
      <c r="E43" s="1201" t="s">
        <v>35</v>
      </c>
      <c r="F43" s="1201"/>
      <c r="G43" s="1201"/>
      <c r="H43" s="1202"/>
      <c r="I43" s="345">
        <v>12899</v>
      </c>
      <c r="J43" s="346">
        <v>11661</v>
      </c>
      <c r="K43" s="346">
        <v>10435</v>
      </c>
      <c r="L43" s="346">
        <v>10063</v>
      </c>
      <c r="M43" s="347">
        <v>9622</v>
      </c>
    </row>
    <row r="44" spans="2:13" ht="27.75" customHeight="1" x14ac:dyDescent="0.2">
      <c r="B44" s="1197"/>
      <c r="C44" s="1198"/>
      <c r="D44" s="104"/>
      <c r="E44" s="1201" t="s">
        <v>36</v>
      </c>
      <c r="F44" s="1201"/>
      <c r="G44" s="1201"/>
      <c r="H44" s="1202"/>
      <c r="I44" s="345">
        <v>396</v>
      </c>
      <c r="J44" s="346">
        <v>332</v>
      </c>
      <c r="K44" s="346">
        <v>268</v>
      </c>
      <c r="L44" s="346">
        <v>204</v>
      </c>
      <c r="M44" s="347">
        <v>140</v>
      </c>
    </row>
    <row r="45" spans="2:13" ht="27.75" customHeight="1" x14ac:dyDescent="0.2">
      <c r="B45" s="1197"/>
      <c r="C45" s="1198"/>
      <c r="D45" s="104"/>
      <c r="E45" s="1201" t="s">
        <v>37</v>
      </c>
      <c r="F45" s="1201"/>
      <c r="G45" s="1201"/>
      <c r="H45" s="1202"/>
      <c r="I45" s="345">
        <v>1976</v>
      </c>
      <c r="J45" s="346">
        <v>1899</v>
      </c>
      <c r="K45" s="346">
        <v>2037</v>
      </c>
      <c r="L45" s="346">
        <v>2024</v>
      </c>
      <c r="M45" s="347">
        <v>2099</v>
      </c>
    </row>
    <row r="46" spans="2:13" ht="27.75" customHeight="1" x14ac:dyDescent="0.2">
      <c r="B46" s="1197"/>
      <c r="C46" s="1198"/>
      <c r="D46" s="105"/>
      <c r="E46" s="1201" t="s">
        <v>38</v>
      </c>
      <c r="F46" s="1201"/>
      <c r="G46" s="1201"/>
      <c r="H46" s="1202"/>
      <c r="I46" s="345" t="s">
        <v>522</v>
      </c>
      <c r="J46" s="346" t="s">
        <v>522</v>
      </c>
      <c r="K46" s="346" t="s">
        <v>522</v>
      </c>
      <c r="L46" s="346" t="s">
        <v>522</v>
      </c>
      <c r="M46" s="347" t="s">
        <v>522</v>
      </c>
    </row>
    <row r="47" spans="2:13" ht="27.75" customHeight="1" x14ac:dyDescent="0.2">
      <c r="B47" s="1197"/>
      <c r="C47" s="1198"/>
      <c r="D47" s="106"/>
      <c r="E47" s="1211" t="s">
        <v>39</v>
      </c>
      <c r="F47" s="1212"/>
      <c r="G47" s="1212"/>
      <c r="H47" s="1213"/>
      <c r="I47" s="345" t="s">
        <v>522</v>
      </c>
      <c r="J47" s="346" t="s">
        <v>522</v>
      </c>
      <c r="K47" s="346" t="s">
        <v>522</v>
      </c>
      <c r="L47" s="346" t="s">
        <v>522</v>
      </c>
      <c r="M47" s="347" t="s">
        <v>522</v>
      </c>
    </row>
    <row r="48" spans="2:13" ht="27.75" customHeight="1" x14ac:dyDescent="0.2">
      <c r="B48" s="1197"/>
      <c r="C48" s="1198"/>
      <c r="D48" s="104"/>
      <c r="E48" s="1201" t="s">
        <v>40</v>
      </c>
      <c r="F48" s="1201"/>
      <c r="G48" s="1201"/>
      <c r="H48" s="1202"/>
      <c r="I48" s="345" t="s">
        <v>522</v>
      </c>
      <c r="J48" s="346" t="s">
        <v>522</v>
      </c>
      <c r="K48" s="346" t="s">
        <v>522</v>
      </c>
      <c r="L48" s="346" t="s">
        <v>522</v>
      </c>
      <c r="M48" s="347" t="s">
        <v>522</v>
      </c>
    </row>
    <row r="49" spans="2:13" ht="27.75" customHeight="1" x14ac:dyDescent="0.2">
      <c r="B49" s="1199"/>
      <c r="C49" s="1200"/>
      <c r="D49" s="104"/>
      <c r="E49" s="1201" t="s">
        <v>41</v>
      </c>
      <c r="F49" s="1201"/>
      <c r="G49" s="1201"/>
      <c r="H49" s="1202"/>
      <c r="I49" s="345" t="s">
        <v>522</v>
      </c>
      <c r="J49" s="346" t="s">
        <v>522</v>
      </c>
      <c r="K49" s="346" t="s">
        <v>522</v>
      </c>
      <c r="L49" s="346" t="s">
        <v>522</v>
      </c>
      <c r="M49" s="347" t="s">
        <v>522</v>
      </c>
    </row>
    <row r="50" spans="2:13" ht="27.75" customHeight="1" x14ac:dyDescent="0.2">
      <c r="B50" s="1195" t="s">
        <v>42</v>
      </c>
      <c r="C50" s="1196"/>
      <c r="D50" s="107"/>
      <c r="E50" s="1201" t="s">
        <v>43</v>
      </c>
      <c r="F50" s="1201"/>
      <c r="G50" s="1201"/>
      <c r="H50" s="1202"/>
      <c r="I50" s="345">
        <v>4661</v>
      </c>
      <c r="J50" s="346">
        <v>4296</v>
      </c>
      <c r="K50" s="346">
        <v>4324</v>
      </c>
      <c r="L50" s="346">
        <v>4830</v>
      </c>
      <c r="M50" s="347">
        <v>5505</v>
      </c>
    </row>
    <row r="51" spans="2:13" ht="27.75" customHeight="1" x14ac:dyDescent="0.2">
      <c r="B51" s="1197"/>
      <c r="C51" s="1198"/>
      <c r="D51" s="104"/>
      <c r="E51" s="1201" t="s">
        <v>44</v>
      </c>
      <c r="F51" s="1201"/>
      <c r="G51" s="1201"/>
      <c r="H51" s="1202"/>
      <c r="I51" s="345">
        <v>2083</v>
      </c>
      <c r="J51" s="346">
        <v>1955</v>
      </c>
      <c r="K51" s="346">
        <v>1854</v>
      </c>
      <c r="L51" s="346">
        <v>1823</v>
      </c>
      <c r="M51" s="347">
        <v>1700</v>
      </c>
    </row>
    <row r="52" spans="2:13" ht="27.75" customHeight="1" x14ac:dyDescent="0.2">
      <c r="B52" s="1199"/>
      <c r="C52" s="1200"/>
      <c r="D52" s="104"/>
      <c r="E52" s="1201" t="s">
        <v>45</v>
      </c>
      <c r="F52" s="1201"/>
      <c r="G52" s="1201"/>
      <c r="H52" s="1202"/>
      <c r="I52" s="345">
        <v>29693</v>
      </c>
      <c r="J52" s="346">
        <v>28587</v>
      </c>
      <c r="K52" s="346">
        <v>29282</v>
      </c>
      <c r="L52" s="346">
        <v>28738</v>
      </c>
      <c r="M52" s="347">
        <v>26566</v>
      </c>
    </row>
    <row r="53" spans="2:13" ht="27.75" customHeight="1" thickBot="1" x14ac:dyDescent="0.25">
      <c r="B53" s="1203" t="s">
        <v>46</v>
      </c>
      <c r="C53" s="1204"/>
      <c r="D53" s="108"/>
      <c r="E53" s="1205" t="s">
        <v>47</v>
      </c>
      <c r="F53" s="1205"/>
      <c r="G53" s="1205"/>
      <c r="H53" s="1206"/>
      <c r="I53" s="348">
        <v>7257</v>
      </c>
      <c r="J53" s="349">
        <v>7277</v>
      </c>
      <c r="K53" s="349">
        <v>7249</v>
      </c>
      <c r="L53" s="349">
        <v>6737</v>
      </c>
      <c r="M53" s="350">
        <v>6696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qvLHp3zskkqLZumDSSYoAE00XCZcOL/VKnHAFm9XDdnYY03/luDQBoDe5TQY/+2DfAgwxzIfP3zJfGPxo6gM9w==" saltValue="RctJf4rpVCZdWmU8fy9M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222" t="s">
        <v>50</v>
      </c>
      <c r="D55" s="1222"/>
      <c r="E55" s="1223"/>
      <c r="F55" s="120">
        <v>2703</v>
      </c>
      <c r="G55" s="120">
        <v>3054</v>
      </c>
      <c r="H55" s="121">
        <v>3656</v>
      </c>
    </row>
    <row r="56" spans="2:8" ht="52.5" customHeight="1" x14ac:dyDescent="0.2">
      <c r="B56" s="122"/>
      <c r="C56" s="1224" t="s">
        <v>51</v>
      </c>
      <c r="D56" s="1224"/>
      <c r="E56" s="1225"/>
      <c r="F56" s="123">
        <v>263</v>
      </c>
      <c r="G56" s="123">
        <v>263</v>
      </c>
      <c r="H56" s="124">
        <v>263</v>
      </c>
    </row>
    <row r="57" spans="2:8" ht="53.25" customHeight="1" x14ac:dyDescent="0.2">
      <c r="B57" s="122"/>
      <c r="C57" s="1226" t="s">
        <v>52</v>
      </c>
      <c r="D57" s="1226"/>
      <c r="E57" s="1227"/>
      <c r="F57" s="125">
        <v>2152</v>
      </c>
      <c r="G57" s="125">
        <v>2028</v>
      </c>
      <c r="H57" s="126">
        <v>2078</v>
      </c>
    </row>
    <row r="58" spans="2:8" ht="45.75" customHeight="1" x14ac:dyDescent="0.2">
      <c r="B58" s="127"/>
      <c r="C58" s="1214" t="s">
        <v>589</v>
      </c>
      <c r="D58" s="1215"/>
      <c r="E58" s="1216"/>
      <c r="F58" s="128">
        <v>925</v>
      </c>
      <c r="G58" s="128">
        <v>590</v>
      </c>
      <c r="H58" s="129">
        <v>590</v>
      </c>
    </row>
    <row r="59" spans="2:8" ht="45.75" customHeight="1" x14ac:dyDescent="0.2">
      <c r="B59" s="127"/>
      <c r="C59" s="1214" t="s">
        <v>590</v>
      </c>
      <c r="D59" s="1215"/>
      <c r="E59" s="1216"/>
      <c r="F59" s="128">
        <v>414</v>
      </c>
      <c r="G59" s="128">
        <v>515</v>
      </c>
      <c r="H59" s="129">
        <v>468</v>
      </c>
    </row>
    <row r="60" spans="2:8" ht="45.75" customHeight="1" x14ac:dyDescent="0.2">
      <c r="B60" s="127"/>
      <c r="C60" s="1214" t="s">
        <v>591</v>
      </c>
      <c r="D60" s="1215"/>
      <c r="E60" s="1216"/>
      <c r="F60" s="128">
        <v>239</v>
      </c>
      <c r="G60" s="128">
        <v>239</v>
      </c>
      <c r="H60" s="129">
        <v>250</v>
      </c>
    </row>
    <row r="61" spans="2:8" ht="45.75" customHeight="1" x14ac:dyDescent="0.2">
      <c r="B61" s="127"/>
      <c r="C61" s="1214" t="s">
        <v>592</v>
      </c>
      <c r="D61" s="1215"/>
      <c r="E61" s="1216"/>
      <c r="F61" s="128">
        <v>69</v>
      </c>
      <c r="G61" s="128">
        <v>169</v>
      </c>
      <c r="H61" s="129">
        <v>241</v>
      </c>
    </row>
    <row r="62" spans="2:8" ht="45.75" customHeight="1" thickBot="1" x14ac:dyDescent="0.25">
      <c r="B62" s="130"/>
      <c r="C62" s="1217" t="s">
        <v>593</v>
      </c>
      <c r="D62" s="1218"/>
      <c r="E62" s="1219"/>
      <c r="F62" s="131">
        <v>173</v>
      </c>
      <c r="G62" s="131">
        <v>173</v>
      </c>
      <c r="H62" s="132">
        <v>173</v>
      </c>
    </row>
    <row r="63" spans="2:8" ht="52.5" customHeight="1" thickBot="1" x14ac:dyDescent="0.25">
      <c r="B63" s="133"/>
      <c r="C63" s="1220" t="s">
        <v>53</v>
      </c>
      <c r="D63" s="1220"/>
      <c r="E63" s="1221"/>
      <c r="F63" s="134">
        <v>5117</v>
      </c>
      <c r="G63" s="134">
        <v>5346</v>
      </c>
      <c r="H63" s="135">
        <v>5997</v>
      </c>
    </row>
    <row r="64" spans="2:8" ht="13" x14ac:dyDescent="0.2"/>
  </sheetData>
  <sheetProtection algorithmName="SHA-512" hashValue="QmSWlxOC0bOUgwEazSIv5FgV0ybr2PIq5GRn+uWn9dicemhANRq2vVnkefzO8T9WvBopv5bw7QTqpyE1Ypsj0Q==" saltValue="KkxnIV/qMBwkK5CPyjb1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957D4-9C88-4C13-BCBC-38981EAC87B5}">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612</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613</v>
      </c>
    </row>
    <row r="50" spans="1:109" ht="13"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564</v>
      </c>
      <c r="BQ50" s="1232"/>
      <c r="BR50" s="1232"/>
      <c r="BS50" s="1232"/>
      <c r="BT50" s="1232"/>
      <c r="BU50" s="1232"/>
      <c r="BV50" s="1232"/>
      <c r="BW50" s="1232"/>
      <c r="BX50" s="1232" t="s">
        <v>565</v>
      </c>
      <c r="BY50" s="1232"/>
      <c r="BZ50" s="1232"/>
      <c r="CA50" s="1232"/>
      <c r="CB50" s="1232"/>
      <c r="CC50" s="1232"/>
      <c r="CD50" s="1232"/>
      <c r="CE50" s="1232"/>
      <c r="CF50" s="1232" t="s">
        <v>566</v>
      </c>
      <c r="CG50" s="1232"/>
      <c r="CH50" s="1232"/>
      <c r="CI50" s="1232"/>
      <c r="CJ50" s="1232"/>
      <c r="CK50" s="1232"/>
      <c r="CL50" s="1232"/>
      <c r="CM50" s="1232"/>
      <c r="CN50" s="1232" t="s">
        <v>567</v>
      </c>
      <c r="CO50" s="1232"/>
      <c r="CP50" s="1232"/>
      <c r="CQ50" s="1232"/>
      <c r="CR50" s="1232"/>
      <c r="CS50" s="1232"/>
      <c r="CT50" s="1232"/>
      <c r="CU50" s="1232"/>
      <c r="CV50" s="1232" t="s">
        <v>568</v>
      </c>
      <c r="CW50" s="1232"/>
      <c r="CX50" s="1232"/>
      <c r="CY50" s="1232"/>
      <c r="CZ50" s="1232"/>
      <c r="DA50" s="1232"/>
      <c r="DB50" s="1232"/>
      <c r="DC50" s="1232"/>
    </row>
    <row r="51" spans="1:109" ht="13.5" customHeight="1" x14ac:dyDescent="0.2">
      <c r="B51" s="259"/>
      <c r="G51" s="1246"/>
      <c r="H51" s="1246"/>
      <c r="I51" s="1247"/>
      <c r="J51" s="1247"/>
      <c r="K51" s="1245"/>
      <c r="L51" s="1245"/>
      <c r="M51" s="1245"/>
      <c r="N51" s="1245"/>
      <c r="AM51" s="359"/>
      <c r="AN51" s="1235" t="s">
        <v>614</v>
      </c>
      <c r="AO51" s="1235"/>
      <c r="AP51" s="1235"/>
      <c r="AQ51" s="1235"/>
      <c r="AR51" s="1235"/>
      <c r="AS51" s="1235"/>
      <c r="AT51" s="1235"/>
      <c r="AU51" s="1235"/>
      <c r="AV51" s="1235"/>
      <c r="AW51" s="1235"/>
      <c r="AX51" s="1235"/>
      <c r="AY51" s="1235"/>
      <c r="AZ51" s="1235"/>
      <c r="BA51" s="1235"/>
      <c r="BB51" s="1235" t="s">
        <v>615</v>
      </c>
      <c r="BC51" s="1235"/>
      <c r="BD51" s="1235"/>
      <c r="BE51" s="1235"/>
      <c r="BF51" s="1235"/>
      <c r="BG51" s="1235"/>
      <c r="BH51" s="1235"/>
      <c r="BI51" s="1235"/>
      <c r="BJ51" s="1235"/>
      <c r="BK51" s="1235"/>
      <c r="BL51" s="1235"/>
      <c r="BM51" s="1235"/>
      <c r="BN51" s="1235"/>
      <c r="BO51" s="1235"/>
      <c r="BP51" s="1234"/>
      <c r="BQ51" s="1233"/>
      <c r="BR51" s="1233"/>
      <c r="BS51" s="1233"/>
      <c r="BT51" s="1233"/>
      <c r="BU51" s="1233"/>
      <c r="BV51" s="1233"/>
      <c r="BW51" s="1233"/>
      <c r="BX51" s="1234"/>
      <c r="BY51" s="1233"/>
      <c r="BZ51" s="1233"/>
      <c r="CA51" s="1233"/>
      <c r="CB51" s="1233"/>
      <c r="CC51" s="1233"/>
      <c r="CD51" s="1233"/>
      <c r="CE51" s="1233"/>
      <c r="CF51" s="1234"/>
      <c r="CG51" s="1233"/>
      <c r="CH51" s="1233"/>
      <c r="CI51" s="1233"/>
      <c r="CJ51" s="1233"/>
      <c r="CK51" s="1233"/>
      <c r="CL51" s="1233"/>
      <c r="CM51" s="1233"/>
      <c r="CN51" s="1234"/>
      <c r="CO51" s="1233"/>
      <c r="CP51" s="1233"/>
      <c r="CQ51" s="1233"/>
      <c r="CR51" s="1233"/>
      <c r="CS51" s="1233"/>
      <c r="CT51" s="1233"/>
      <c r="CU51" s="1233"/>
      <c r="CV51" s="1233">
        <v>76.599999999999994</v>
      </c>
      <c r="CW51" s="1233"/>
      <c r="CX51" s="1233"/>
      <c r="CY51" s="1233"/>
      <c r="CZ51" s="1233"/>
      <c r="DA51" s="1233"/>
      <c r="DB51" s="1233"/>
      <c r="DC51" s="1233"/>
    </row>
    <row r="52" spans="1:109" ht="13" x14ac:dyDescent="0.2">
      <c r="B52" s="259"/>
      <c r="G52" s="1246"/>
      <c r="H52" s="1246"/>
      <c r="I52" s="1247"/>
      <c r="J52" s="1247"/>
      <c r="K52" s="1245"/>
      <c r="L52" s="1245"/>
      <c r="M52" s="1245"/>
      <c r="N52" s="1245"/>
      <c r="AM52" s="359"/>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8"/>
      <c r="B53" s="259"/>
      <c r="G53" s="1246"/>
      <c r="H53" s="1246"/>
      <c r="I53" s="1228"/>
      <c r="J53" s="1228"/>
      <c r="K53" s="1245"/>
      <c r="L53" s="1245"/>
      <c r="M53" s="1245"/>
      <c r="N53" s="1245"/>
      <c r="AM53" s="359"/>
      <c r="AN53" s="1235"/>
      <c r="AO53" s="1235"/>
      <c r="AP53" s="1235"/>
      <c r="AQ53" s="1235"/>
      <c r="AR53" s="1235"/>
      <c r="AS53" s="1235"/>
      <c r="AT53" s="1235"/>
      <c r="AU53" s="1235"/>
      <c r="AV53" s="1235"/>
      <c r="AW53" s="1235"/>
      <c r="AX53" s="1235"/>
      <c r="AY53" s="1235"/>
      <c r="AZ53" s="1235"/>
      <c r="BA53" s="1235"/>
      <c r="BB53" s="1235" t="s">
        <v>616</v>
      </c>
      <c r="BC53" s="1235"/>
      <c r="BD53" s="1235"/>
      <c r="BE53" s="1235"/>
      <c r="BF53" s="1235"/>
      <c r="BG53" s="1235"/>
      <c r="BH53" s="1235"/>
      <c r="BI53" s="1235"/>
      <c r="BJ53" s="1235"/>
      <c r="BK53" s="1235"/>
      <c r="BL53" s="1235"/>
      <c r="BM53" s="1235"/>
      <c r="BN53" s="1235"/>
      <c r="BO53" s="1235"/>
      <c r="BP53" s="1234"/>
      <c r="BQ53" s="1233"/>
      <c r="BR53" s="1233"/>
      <c r="BS53" s="1233"/>
      <c r="BT53" s="1233"/>
      <c r="BU53" s="1233"/>
      <c r="BV53" s="1233"/>
      <c r="BW53" s="1233"/>
      <c r="BX53" s="1234"/>
      <c r="BY53" s="1233"/>
      <c r="BZ53" s="1233"/>
      <c r="CA53" s="1233"/>
      <c r="CB53" s="1233"/>
      <c r="CC53" s="1233"/>
      <c r="CD53" s="1233"/>
      <c r="CE53" s="1233"/>
      <c r="CF53" s="1234"/>
      <c r="CG53" s="1233"/>
      <c r="CH53" s="1233"/>
      <c r="CI53" s="1233"/>
      <c r="CJ53" s="1233"/>
      <c r="CK53" s="1233"/>
      <c r="CL53" s="1233"/>
      <c r="CM53" s="1233"/>
      <c r="CN53" s="1234"/>
      <c r="CO53" s="1233"/>
      <c r="CP53" s="1233"/>
      <c r="CQ53" s="1233"/>
      <c r="CR53" s="1233"/>
      <c r="CS53" s="1233"/>
      <c r="CT53" s="1233"/>
      <c r="CU53" s="1233"/>
      <c r="CV53" s="1233">
        <v>66.5</v>
      </c>
      <c r="CW53" s="1233"/>
      <c r="CX53" s="1233"/>
      <c r="CY53" s="1233"/>
      <c r="CZ53" s="1233"/>
      <c r="DA53" s="1233"/>
      <c r="DB53" s="1233"/>
      <c r="DC53" s="1233"/>
    </row>
    <row r="54" spans="1:109" ht="13" x14ac:dyDescent="0.2">
      <c r="A54" s="358"/>
      <c r="B54" s="259"/>
      <c r="G54" s="1246"/>
      <c r="H54" s="1246"/>
      <c r="I54" s="1228"/>
      <c r="J54" s="1228"/>
      <c r="K54" s="1245"/>
      <c r="L54" s="1245"/>
      <c r="M54" s="1245"/>
      <c r="N54" s="1245"/>
      <c r="AM54" s="359"/>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8"/>
      <c r="B55" s="259"/>
      <c r="G55" s="1228"/>
      <c r="H55" s="1228"/>
      <c r="I55" s="1228"/>
      <c r="J55" s="1228"/>
      <c r="K55" s="1245"/>
      <c r="L55" s="1245"/>
      <c r="M55" s="1245"/>
      <c r="N55" s="1245"/>
      <c r="AN55" s="1232" t="s">
        <v>617</v>
      </c>
      <c r="AO55" s="1232"/>
      <c r="AP55" s="1232"/>
      <c r="AQ55" s="1232"/>
      <c r="AR55" s="1232"/>
      <c r="AS55" s="1232"/>
      <c r="AT55" s="1232"/>
      <c r="AU55" s="1232"/>
      <c r="AV55" s="1232"/>
      <c r="AW55" s="1232"/>
      <c r="AX55" s="1232"/>
      <c r="AY55" s="1232"/>
      <c r="AZ55" s="1232"/>
      <c r="BA55" s="1232"/>
      <c r="BB55" s="1235" t="s">
        <v>615</v>
      </c>
      <c r="BC55" s="1235"/>
      <c r="BD55" s="1235"/>
      <c r="BE55" s="1235"/>
      <c r="BF55" s="1235"/>
      <c r="BG55" s="1235"/>
      <c r="BH55" s="1235"/>
      <c r="BI55" s="1235"/>
      <c r="BJ55" s="1235"/>
      <c r="BK55" s="1235"/>
      <c r="BL55" s="1235"/>
      <c r="BM55" s="1235"/>
      <c r="BN55" s="1235"/>
      <c r="BO55" s="1235"/>
      <c r="BP55" s="1234"/>
      <c r="BQ55" s="1233"/>
      <c r="BR55" s="1233"/>
      <c r="BS55" s="1233"/>
      <c r="BT55" s="1233"/>
      <c r="BU55" s="1233"/>
      <c r="BV55" s="1233"/>
      <c r="BW55" s="1233"/>
      <c r="BX55" s="1234"/>
      <c r="BY55" s="1233"/>
      <c r="BZ55" s="1233"/>
      <c r="CA55" s="1233"/>
      <c r="CB55" s="1233"/>
      <c r="CC55" s="1233"/>
      <c r="CD55" s="1233"/>
      <c r="CE55" s="1233"/>
      <c r="CF55" s="1234"/>
      <c r="CG55" s="1233"/>
      <c r="CH55" s="1233"/>
      <c r="CI55" s="1233"/>
      <c r="CJ55" s="1233"/>
      <c r="CK55" s="1233"/>
      <c r="CL55" s="1233"/>
      <c r="CM55" s="1233"/>
      <c r="CN55" s="1234"/>
      <c r="CO55" s="1233"/>
      <c r="CP55" s="1233"/>
      <c r="CQ55" s="1233"/>
      <c r="CR55" s="1233"/>
      <c r="CS55" s="1233"/>
      <c r="CT55" s="1233"/>
      <c r="CU55" s="1233"/>
      <c r="CV55" s="1233">
        <v>15.7</v>
      </c>
      <c r="CW55" s="1233"/>
      <c r="CX55" s="1233"/>
      <c r="CY55" s="1233"/>
      <c r="CZ55" s="1233"/>
      <c r="DA55" s="1233"/>
      <c r="DB55" s="1233"/>
      <c r="DC55" s="1233"/>
    </row>
    <row r="56" spans="1:109" ht="13" x14ac:dyDescent="0.2">
      <c r="A56" s="358"/>
      <c r="B56" s="259"/>
      <c r="G56" s="1228"/>
      <c r="H56" s="1228"/>
      <c r="I56" s="1228"/>
      <c r="J56" s="1228"/>
      <c r="K56" s="1245"/>
      <c r="L56" s="1245"/>
      <c r="M56" s="1245"/>
      <c r="N56" s="1245"/>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 x14ac:dyDescent="0.2">
      <c r="B57" s="362"/>
      <c r="G57" s="1228"/>
      <c r="H57" s="1228"/>
      <c r="I57" s="1248"/>
      <c r="J57" s="1248"/>
      <c r="K57" s="1245"/>
      <c r="L57" s="1245"/>
      <c r="M57" s="1245"/>
      <c r="N57" s="1245"/>
      <c r="AM57" s="255"/>
      <c r="AN57" s="1232"/>
      <c r="AO57" s="1232"/>
      <c r="AP57" s="1232"/>
      <c r="AQ57" s="1232"/>
      <c r="AR57" s="1232"/>
      <c r="AS57" s="1232"/>
      <c r="AT57" s="1232"/>
      <c r="AU57" s="1232"/>
      <c r="AV57" s="1232"/>
      <c r="AW57" s="1232"/>
      <c r="AX57" s="1232"/>
      <c r="AY57" s="1232"/>
      <c r="AZ57" s="1232"/>
      <c r="BA57" s="1232"/>
      <c r="BB57" s="1235" t="s">
        <v>616</v>
      </c>
      <c r="BC57" s="1235"/>
      <c r="BD57" s="1235"/>
      <c r="BE57" s="1235"/>
      <c r="BF57" s="1235"/>
      <c r="BG57" s="1235"/>
      <c r="BH57" s="1235"/>
      <c r="BI57" s="1235"/>
      <c r="BJ57" s="1235"/>
      <c r="BK57" s="1235"/>
      <c r="BL57" s="1235"/>
      <c r="BM57" s="1235"/>
      <c r="BN57" s="1235"/>
      <c r="BO57" s="1235"/>
      <c r="BP57" s="1234"/>
      <c r="BQ57" s="1233"/>
      <c r="BR57" s="1233"/>
      <c r="BS57" s="1233"/>
      <c r="BT57" s="1233"/>
      <c r="BU57" s="1233"/>
      <c r="BV57" s="1233"/>
      <c r="BW57" s="1233"/>
      <c r="BX57" s="1234"/>
      <c r="BY57" s="1233"/>
      <c r="BZ57" s="1233"/>
      <c r="CA57" s="1233"/>
      <c r="CB57" s="1233"/>
      <c r="CC57" s="1233"/>
      <c r="CD57" s="1233"/>
      <c r="CE57" s="1233"/>
      <c r="CF57" s="1234"/>
      <c r="CG57" s="1233"/>
      <c r="CH57" s="1233"/>
      <c r="CI57" s="1233"/>
      <c r="CJ57" s="1233"/>
      <c r="CK57" s="1233"/>
      <c r="CL57" s="1233"/>
      <c r="CM57" s="1233"/>
      <c r="CN57" s="1234"/>
      <c r="CO57" s="1233"/>
      <c r="CP57" s="1233"/>
      <c r="CQ57" s="1233"/>
      <c r="CR57" s="1233"/>
      <c r="CS57" s="1233"/>
      <c r="CT57" s="1233"/>
      <c r="CU57" s="1233"/>
      <c r="CV57" s="1233">
        <v>65</v>
      </c>
      <c r="CW57" s="1233"/>
      <c r="CX57" s="1233"/>
      <c r="CY57" s="1233"/>
      <c r="CZ57" s="1233"/>
      <c r="DA57" s="1233"/>
      <c r="DB57" s="1233"/>
      <c r="DC57" s="1233"/>
      <c r="DD57" s="363"/>
      <c r="DE57" s="362"/>
    </row>
    <row r="58" spans="1:109" s="358" customFormat="1" ht="13" x14ac:dyDescent="0.2">
      <c r="A58" s="255"/>
      <c r="B58" s="362"/>
      <c r="G58" s="1228"/>
      <c r="H58" s="1228"/>
      <c r="I58" s="1248"/>
      <c r="J58" s="1248"/>
      <c r="K58" s="1245"/>
      <c r="L58" s="1245"/>
      <c r="M58" s="1245"/>
      <c r="N58" s="1245"/>
      <c r="AM58" s="255"/>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618</v>
      </c>
    </row>
    <row r="64" spans="1:109" ht="13" x14ac:dyDescent="0.2">
      <c r="B64" s="259"/>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619</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613</v>
      </c>
    </row>
    <row r="72" spans="2:107" ht="13"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564</v>
      </c>
      <c r="BQ72" s="1232"/>
      <c r="BR72" s="1232"/>
      <c r="BS72" s="1232"/>
      <c r="BT72" s="1232"/>
      <c r="BU72" s="1232"/>
      <c r="BV72" s="1232"/>
      <c r="BW72" s="1232"/>
      <c r="BX72" s="1232" t="s">
        <v>565</v>
      </c>
      <c r="BY72" s="1232"/>
      <c r="BZ72" s="1232"/>
      <c r="CA72" s="1232"/>
      <c r="CB72" s="1232"/>
      <c r="CC72" s="1232"/>
      <c r="CD72" s="1232"/>
      <c r="CE72" s="1232"/>
      <c r="CF72" s="1232" t="s">
        <v>566</v>
      </c>
      <c r="CG72" s="1232"/>
      <c r="CH72" s="1232"/>
      <c r="CI72" s="1232"/>
      <c r="CJ72" s="1232"/>
      <c r="CK72" s="1232"/>
      <c r="CL72" s="1232"/>
      <c r="CM72" s="1232"/>
      <c r="CN72" s="1232" t="s">
        <v>567</v>
      </c>
      <c r="CO72" s="1232"/>
      <c r="CP72" s="1232"/>
      <c r="CQ72" s="1232"/>
      <c r="CR72" s="1232"/>
      <c r="CS72" s="1232"/>
      <c r="CT72" s="1232"/>
      <c r="CU72" s="1232"/>
      <c r="CV72" s="1232" t="s">
        <v>568</v>
      </c>
      <c r="CW72" s="1232"/>
      <c r="CX72" s="1232"/>
      <c r="CY72" s="1232"/>
      <c r="CZ72" s="1232"/>
      <c r="DA72" s="1232"/>
      <c r="DB72" s="1232"/>
      <c r="DC72" s="1232"/>
    </row>
    <row r="73" spans="2:107" ht="13" x14ac:dyDescent="0.2">
      <c r="B73" s="259"/>
      <c r="G73" s="1246"/>
      <c r="H73" s="1246"/>
      <c r="I73" s="1246"/>
      <c r="J73" s="1246"/>
      <c r="K73" s="1249"/>
      <c r="L73" s="1249"/>
      <c r="M73" s="1249"/>
      <c r="N73" s="1249"/>
      <c r="AM73" s="359"/>
      <c r="AN73" s="1235" t="s">
        <v>614</v>
      </c>
      <c r="AO73" s="1235"/>
      <c r="AP73" s="1235"/>
      <c r="AQ73" s="1235"/>
      <c r="AR73" s="1235"/>
      <c r="AS73" s="1235"/>
      <c r="AT73" s="1235"/>
      <c r="AU73" s="1235"/>
      <c r="AV73" s="1235"/>
      <c r="AW73" s="1235"/>
      <c r="AX73" s="1235"/>
      <c r="AY73" s="1235"/>
      <c r="AZ73" s="1235"/>
      <c r="BA73" s="1235"/>
      <c r="BB73" s="1235" t="s">
        <v>615</v>
      </c>
      <c r="BC73" s="1235"/>
      <c r="BD73" s="1235"/>
      <c r="BE73" s="1235"/>
      <c r="BF73" s="1235"/>
      <c r="BG73" s="1235"/>
      <c r="BH73" s="1235"/>
      <c r="BI73" s="1235"/>
      <c r="BJ73" s="1235"/>
      <c r="BK73" s="1235"/>
      <c r="BL73" s="1235"/>
      <c r="BM73" s="1235"/>
      <c r="BN73" s="1235"/>
      <c r="BO73" s="1235"/>
      <c r="BP73" s="1233">
        <v>86.7</v>
      </c>
      <c r="BQ73" s="1233"/>
      <c r="BR73" s="1233"/>
      <c r="BS73" s="1233"/>
      <c r="BT73" s="1233"/>
      <c r="BU73" s="1233"/>
      <c r="BV73" s="1233"/>
      <c r="BW73" s="1233"/>
      <c r="BX73" s="1233">
        <v>87.9</v>
      </c>
      <c r="BY73" s="1233"/>
      <c r="BZ73" s="1233"/>
      <c r="CA73" s="1233"/>
      <c r="CB73" s="1233"/>
      <c r="CC73" s="1233"/>
      <c r="CD73" s="1233"/>
      <c r="CE73" s="1233"/>
      <c r="CF73" s="1233">
        <v>84.7</v>
      </c>
      <c r="CG73" s="1233"/>
      <c r="CH73" s="1233"/>
      <c r="CI73" s="1233"/>
      <c r="CJ73" s="1233"/>
      <c r="CK73" s="1233"/>
      <c r="CL73" s="1233"/>
      <c r="CM73" s="1233"/>
      <c r="CN73" s="1233">
        <v>74.3</v>
      </c>
      <c r="CO73" s="1233"/>
      <c r="CP73" s="1233"/>
      <c r="CQ73" s="1233"/>
      <c r="CR73" s="1233"/>
      <c r="CS73" s="1233"/>
      <c r="CT73" s="1233"/>
      <c r="CU73" s="1233"/>
      <c r="CV73" s="1233">
        <v>76.599999999999994</v>
      </c>
      <c r="CW73" s="1233"/>
      <c r="CX73" s="1233"/>
      <c r="CY73" s="1233"/>
      <c r="CZ73" s="1233"/>
      <c r="DA73" s="1233"/>
      <c r="DB73" s="1233"/>
      <c r="DC73" s="1233"/>
    </row>
    <row r="74" spans="2:107" ht="13" x14ac:dyDescent="0.2">
      <c r="B74" s="259"/>
      <c r="G74" s="1246"/>
      <c r="H74" s="1246"/>
      <c r="I74" s="1246"/>
      <c r="J74" s="1246"/>
      <c r="K74" s="1249"/>
      <c r="L74" s="1249"/>
      <c r="M74" s="1249"/>
      <c r="N74" s="1249"/>
      <c r="AM74" s="359"/>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9"/>
      <c r="G75" s="1246"/>
      <c r="H75" s="1246"/>
      <c r="I75" s="1228"/>
      <c r="J75" s="1228"/>
      <c r="K75" s="1245"/>
      <c r="L75" s="1245"/>
      <c r="M75" s="1245"/>
      <c r="N75" s="1245"/>
      <c r="AM75" s="359"/>
      <c r="AN75" s="1235"/>
      <c r="AO75" s="1235"/>
      <c r="AP75" s="1235"/>
      <c r="AQ75" s="1235"/>
      <c r="AR75" s="1235"/>
      <c r="AS75" s="1235"/>
      <c r="AT75" s="1235"/>
      <c r="AU75" s="1235"/>
      <c r="AV75" s="1235"/>
      <c r="AW75" s="1235"/>
      <c r="AX75" s="1235"/>
      <c r="AY75" s="1235"/>
      <c r="AZ75" s="1235"/>
      <c r="BA75" s="1235"/>
      <c r="BB75" s="1235" t="s">
        <v>620</v>
      </c>
      <c r="BC75" s="1235"/>
      <c r="BD75" s="1235"/>
      <c r="BE75" s="1235"/>
      <c r="BF75" s="1235"/>
      <c r="BG75" s="1235"/>
      <c r="BH75" s="1235"/>
      <c r="BI75" s="1235"/>
      <c r="BJ75" s="1235"/>
      <c r="BK75" s="1235"/>
      <c r="BL75" s="1235"/>
      <c r="BM75" s="1235"/>
      <c r="BN75" s="1235"/>
      <c r="BO75" s="1235"/>
      <c r="BP75" s="1233">
        <v>10.1</v>
      </c>
      <c r="BQ75" s="1233"/>
      <c r="BR75" s="1233"/>
      <c r="BS75" s="1233"/>
      <c r="BT75" s="1233"/>
      <c r="BU75" s="1233"/>
      <c r="BV75" s="1233"/>
      <c r="BW75" s="1233"/>
      <c r="BX75" s="1233">
        <v>10.4</v>
      </c>
      <c r="BY75" s="1233"/>
      <c r="BZ75" s="1233"/>
      <c r="CA75" s="1233"/>
      <c r="CB75" s="1233"/>
      <c r="CC75" s="1233"/>
      <c r="CD75" s="1233"/>
      <c r="CE75" s="1233"/>
      <c r="CF75" s="1233">
        <v>10.8</v>
      </c>
      <c r="CG75" s="1233"/>
      <c r="CH75" s="1233"/>
      <c r="CI75" s="1233"/>
      <c r="CJ75" s="1233"/>
      <c r="CK75" s="1233"/>
      <c r="CL75" s="1233"/>
      <c r="CM75" s="1233"/>
      <c r="CN75" s="1233">
        <v>12</v>
      </c>
      <c r="CO75" s="1233"/>
      <c r="CP75" s="1233"/>
      <c r="CQ75" s="1233"/>
      <c r="CR75" s="1233"/>
      <c r="CS75" s="1233"/>
      <c r="CT75" s="1233"/>
      <c r="CU75" s="1233"/>
      <c r="CV75" s="1233">
        <v>13.5</v>
      </c>
      <c r="CW75" s="1233"/>
      <c r="CX75" s="1233"/>
      <c r="CY75" s="1233"/>
      <c r="CZ75" s="1233"/>
      <c r="DA75" s="1233"/>
      <c r="DB75" s="1233"/>
      <c r="DC75" s="1233"/>
    </row>
    <row r="76" spans="2:107" ht="13" x14ac:dyDescent="0.2">
      <c r="B76" s="259"/>
      <c r="G76" s="1246"/>
      <c r="H76" s="1246"/>
      <c r="I76" s="1228"/>
      <c r="J76" s="1228"/>
      <c r="K76" s="1245"/>
      <c r="L76" s="1245"/>
      <c r="M76" s="1245"/>
      <c r="N76" s="1245"/>
      <c r="AM76" s="359"/>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9"/>
      <c r="G77" s="1228"/>
      <c r="H77" s="1228"/>
      <c r="I77" s="1228"/>
      <c r="J77" s="1228"/>
      <c r="K77" s="1249"/>
      <c r="L77" s="1249"/>
      <c r="M77" s="1249"/>
      <c r="N77" s="1249"/>
      <c r="AN77" s="1232" t="s">
        <v>617</v>
      </c>
      <c r="AO77" s="1232"/>
      <c r="AP77" s="1232"/>
      <c r="AQ77" s="1232"/>
      <c r="AR77" s="1232"/>
      <c r="AS77" s="1232"/>
      <c r="AT77" s="1232"/>
      <c r="AU77" s="1232"/>
      <c r="AV77" s="1232"/>
      <c r="AW77" s="1232"/>
      <c r="AX77" s="1232"/>
      <c r="AY77" s="1232"/>
      <c r="AZ77" s="1232"/>
      <c r="BA77" s="1232"/>
      <c r="BB77" s="1235" t="s">
        <v>615</v>
      </c>
      <c r="BC77" s="1235"/>
      <c r="BD77" s="1235"/>
      <c r="BE77" s="1235"/>
      <c r="BF77" s="1235"/>
      <c r="BG77" s="1235"/>
      <c r="BH77" s="1235"/>
      <c r="BI77" s="1235"/>
      <c r="BJ77" s="1235"/>
      <c r="BK77" s="1235"/>
      <c r="BL77" s="1235"/>
      <c r="BM77" s="1235"/>
      <c r="BN77" s="1235"/>
      <c r="BO77" s="1235"/>
      <c r="BP77" s="1233">
        <v>48</v>
      </c>
      <c r="BQ77" s="1233"/>
      <c r="BR77" s="1233"/>
      <c r="BS77" s="1233"/>
      <c r="BT77" s="1233"/>
      <c r="BU77" s="1233"/>
      <c r="BV77" s="1233"/>
      <c r="BW77" s="1233"/>
      <c r="BX77" s="1233">
        <v>49.1</v>
      </c>
      <c r="BY77" s="1233"/>
      <c r="BZ77" s="1233"/>
      <c r="CA77" s="1233"/>
      <c r="CB77" s="1233"/>
      <c r="CC77" s="1233"/>
      <c r="CD77" s="1233"/>
      <c r="CE77" s="1233"/>
      <c r="CF77" s="1233">
        <v>41.5</v>
      </c>
      <c r="CG77" s="1233"/>
      <c r="CH77" s="1233"/>
      <c r="CI77" s="1233"/>
      <c r="CJ77" s="1233"/>
      <c r="CK77" s="1233"/>
      <c r="CL77" s="1233"/>
      <c r="CM77" s="1233"/>
      <c r="CN77" s="1233">
        <v>25.2</v>
      </c>
      <c r="CO77" s="1233"/>
      <c r="CP77" s="1233"/>
      <c r="CQ77" s="1233"/>
      <c r="CR77" s="1233"/>
      <c r="CS77" s="1233"/>
      <c r="CT77" s="1233"/>
      <c r="CU77" s="1233"/>
      <c r="CV77" s="1233">
        <v>15.7</v>
      </c>
      <c r="CW77" s="1233"/>
      <c r="CX77" s="1233"/>
      <c r="CY77" s="1233"/>
      <c r="CZ77" s="1233"/>
      <c r="DA77" s="1233"/>
      <c r="DB77" s="1233"/>
      <c r="DC77" s="1233"/>
    </row>
    <row r="78" spans="2:107" ht="13" x14ac:dyDescent="0.2">
      <c r="B78" s="259"/>
      <c r="G78" s="1228"/>
      <c r="H78" s="1228"/>
      <c r="I78" s="1228"/>
      <c r="J78" s="1228"/>
      <c r="K78" s="1249"/>
      <c r="L78" s="1249"/>
      <c r="M78" s="1249"/>
      <c r="N78" s="124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9"/>
      <c r="G79" s="1228"/>
      <c r="H79" s="1228"/>
      <c r="I79" s="1248"/>
      <c r="J79" s="1248"/>
      <c r="K79" s="1250"/>
      <c r="L79" s="1250"/>
      <c r="M79" s="1250"/>
      <c r="N79" s="1250"/>
      <c r="AN79" s="1232"/>
      <c r="AO79" s="1232"/>
      <c r="AP79" s="1232"/>
      <c r="AQ79" s="1232"/>
      <c r="AR79" s="1232"/>
      <c r="AS79" s="1232"/>
      <c r="AT79" s="1232"/>
      <c r="AU79" s="1232"/>
      <c r="AV79" s="1232"/>
      <c r="AW79" s="1232"/>
      <c r="AX79" s="1232"/>
      <c r="AY79" s="1232"/>
      <c r="AZ79" s="1232"/>
      <c r="BA79" s="1232"/>
      <c r="BB79" s="1235" t="s">
        <v>620</v>
      </c>
      <c r="BC79" s="1235"/>
      <c r="BD79" s="1235"/>
      <c r="BE79" s="1235"/>
      <c r="BF79" s="1235"/>
      <c r="BG79" s="1235"/>
      <c r="BH79" s="1235"/>
      <c r="BI79" s="1235"/>
      <c r="BJ79" s="1235"/>
      <c r="BK79" s="1235"/>
      <c r="BL79" s="1235"/>
      <c r="BM79" s="1235"/>
      <c r="BN79" s="1235"/>
      <c r="BO79" s="1235"/>
      <c r="BP79" s="1233">
        <v>9.6</v>
      </c>
      <c r="BQ79" s="1233"/>
      <c r="BR79" s="1233"/>
      <c r="BS79" s="1233"/>
      <c r="BT79" s="1233"/>
      <c r="BU79" s="1233"/>
      <c r="BV79" s="1233"/>
      <c r="BW79" s="1233"/>
      <c r="BX79" s="1233">
        <v>9.5</v>
      </c>
      <c r="BY79" s="1233"/>
      <c r="BZ79" s="1233"/>
      <c r="CA79" s="1233"/>
      <c r="CB79" s="1233"/>
      <c r="CC79" s="1233"/>
      <c r="CD79" s="1233"/>
      <c r="CE79" s="1233"/>
      <c r="CF79" s="1233">
        <v>9.1999999999999993</v>
      </c>
      <c r="CG79" s="1233"/>
      <c r="CH79" s="1233"/>
      <c r="CI79" s="1233"/>
      <c r="CJ79" s="1233"/>
      <c r="CK79" s="1233"/>
      <c r="CL79" s="1233"/>
      <c r="CM79" s="1233"/>
      <c r="CN79" s="1233">
        <v>8.9</v>
      </c>
      <c r="CO79" s="1233"/>
      <c r="CP79" s="1233"/>
      <c r="CQ79" s="1233"/>
      <c r="CR79" s="1233"/>
      <c r="CS79" s="1233"/>
      <c r="CT79" s="1233"/>
      <c r="CU79" s="1233"/>
      <c r="CV79" s="1233">
        <v>8.9</v>
      </c>
      <c r="CW79" s="1233"/>
      <c r="CX79" s="1233"/>
      <c r="CY79" s="1233"/>
      <c r="CZ79" s="1233"/>
      <c r="DA79" s="1233"/>
      <c r="DB79" s="1233"/>
      <c r="DC79" s="1233"/>
    </row>
    <row r="80" spans="2:107" ht="13" x14ac:dyDescent="0.2">
      <c r="B80" s="259"/>
      <c r="G80" s="1228"/>
      <c r="H80" s="1228"/>
      <c r="I80" s="1248"/>
      <c r="J80" s="1248"/>
      <c r="K80" s="1250"/>
      <c r="L80" s="1250"/>
      <c r="M80" s="1250"/>
      <c r="N80" s="125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39pqIpOSb0v+WFoSsJM4lMJYttxZOaSOqg2tk9PHI5WCrkoRIP1KL9rdoD8tUAIyXth04W2UqtXcOwpkjxsFQ==" saltValue="W7MjuFoZVmrLoTMuj+nf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9547-9B5E-4A08-9D20-FD1C89CDF97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uakJjAlsoLeAVJWA9SckgjO8iUGs9ghpDYbgiwBz8QUEgQzoAW4LmGGlfbv5Vikw+e3+63mp4m7pOADGPtTuEg==" saltValue="5xTLlZxijRk+yLtx9h/IX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B7D8-B44D-4B90-91A7-AFF16751CBFB}">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6u9q7CYzh9RBwNhOR1SVSvHdC3PbNDSBgbA5L1x0zMHSRw3+n682mWufOGQ1Jo0eAN4XA+k8Br/0Rn77h0O62w==" saltValue="UeM9ha9w+s+AeO933k3rq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118208</v>
      </c>
      <c r="E3" s="154"/>
      <c r="F3" s="155">
        <v>85173</v>
      </c>
      <c r="G3" s="156"/>
      <c r="H3" s="157"/>
    </row>
    <row r="4" spans="1:8" x14ac:dyDescent="0.2">
      <c r="A4" s="158"/>
      <c r="B4" s="159"/>
      <c r="C4" s="160"/>
      <c r="D4" s="161">
        <v>24729</v>
      </c>
      <c r="E4" s="162"/>
      <c r="F4" s="163">
        <v>43913</v>
      </c>
      <c r="G4" s="164"/>
      <c r="H4" s="165"/>
    </row>
    <row r="5" spans="1:8" x14ac:dyDescent="0.2">
      <c r="A5" s="146" t="s">
        <v>556</v>
      </c>
      <c r="B5" s="151"/>
      <c r="C5" s="152"/>
      <c r="D5" s="153">
        <v>130336</v>
      </c>
      <c r="E5" s="154"/>
      <c r="F5" s="155">
        <v>94081</v>
      </c>
      <c r="G5" s="156"/>
      <c r="H5" s="157"/>
    </row>
    <row r="6" spans="1:8" x14ac:dyDescent="0.2">
      <c r="A6" s="158"/>
      <c r="B6" s="159"/>
      <c r="C6" s="160"/>
      <c r="D6" s="161">
        <v>44292</v>
      </c>
      <c r="E6" s="162"/>
      <c r="F6" s="163">
        <v>48949</v>
      </c>
      <c r="G6" s="164"/>
      <c r="H6" s="165"/>
    </row>
    <row r="7" spans="1:8" x14ac:dyDescent="0.2">
      <c r="A7" s="146" t="s">
        <v>557</v>
      </c>
      <c r="B7" s="151"/>
      <c r="C7" s="152"/>
      <c r="D7" s="153">
        <v>236510</v>
      </c>
      <c r="E7" s="154"/>
      <c r="F7" s="155">
        <v>92632</v>
      </c>
      <c r="G7" s="156"/>
      <c r="H7" s="157"/>
    </row>
    <row r="8" spans="1:8" x14ac:dyDescent="0.2">
      <c r="A8" s="158"/>
      <c r="B8" s="159"/>
      <c r="C8" s="160"/>
      <c r="D8" s="161">
        <v>136850</v>
      </c>
      <c r="E8" s="162"/>
      <c r="F8" s="163">
        <v>47978</v>
      </c>
      <c r="G8" s="164"/>
      <c r="H8" s="165"/>
    </row>
    <row r="9" spans="1:8" x14ac:dyDescent="0.2">
      <c r="A9" s="146" t="s">
        <v>558</v>
      </c>
      <c r="B9" s="151"/>
      <c r="C9" s="152"/>
      <c r="D9" s="153">
        <v>153220</v>
      </c>
      <c r="E9" s="154"/>
      <c r="F9" s="155">
        <v>96469</v>
      </c>
      <c r="G9" s="156"/>
      <c r="H9" s="157"/>
    </row>
    <row r="10" spans="1:8" x14ac:dyDescent="0.2">
      <c r="A10" s="158"/>
      <c r="B10" s="159"/>
      <c r="C10" s="160"/>
      <c r="D10" s="161">
        <v>56101</v>
      </c>
      <c r="E10" s="162"/>
      <c r="F10" s="163">
        <v>49775</v>
      </c>
      <c r="G10" s="164"/>
      <c r="H10" s="165"/>
    </row>
    <row r="11" spans="1:8" x14ac:dyDescent="0.2">
      <c r="A11" s="146" t="s">
        <v>559</v>
      </c>
      <c r="B11" s="151"/>
      <c r="C11" s="152"/>
      <c r="D11" s="153">
        <v>77594</v>
      </c>
      <c r="E11" s="154"/>
      <c r="F11" s="155">
        <v>85743</v>
      </c>
      <c r="G11" s="156"/>
      <c r="H11" s="157"/>
    </row>
    <row r="12" spans="1:8" x14ac:dyDescent="0.2">
      <c r="A12" s="158"/>
      <c r="B12" s="159"/>
      <c r="C12" s="166"/>
      <c r="D12" s="161">
        <v>24725</v>
      </c>
      <c r="E12" s="162"/>
      <c r="F12" s="163">
        <v>45231</v>
      </c>
      <c r="G12" s="164"/>
      <c r="H12" s="165"/>
    </row>
    <row r="13" spans="1:8" x14ac:dyDescent="0.2">
      <c r="A13" s="146"/>
      <c r="B13" s="151"/>
      <c r="C13" s="152"/>
      <c r="D13" s="153">
        <v>143174</v>
      </c>
      <c r="E13" s="154"/>
      <c r="F13" s="155">
        <v>90820</v>
      </c>
      <c r="G13" s="167"/>
      <c r="H13" s="157"/>
    </row>
    <row r="14" spans="1:8" x14ac:dyDescent="0.2">
      <c r="A14" s="158"/>
      <c r="B14" s="159"/>
      <c r="C14" s="160"/>
      <c r="D14" s="161">
        <v>57339</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0.79</v>
      </c>
      <c r="C19" s="168">
        <f>ROUND(VALUE(SUBSTITUTE(実質収支比率等に係る経年分析!G$48,"▲","-")),2)</f>
        <v>0.7</v>
      </c>
      <c r="D19" s="168">
        <f>ROUND(VALUE(SUBSTITUTE(実質収支比率等に係る経年分析!H$48,"▲","-")),2)</f>
        <v>5.74</v>
      </c>
      <c r="E19" s="168">
        <f>ROUND(VALUE(SUBSTITUTE(実質収支比率等に係る経年分析!I$48,"▲","-")),2)</f>
        <v>8.68</v>
      </c>
      <c r="F19" s="168">
        <f>ROUND(VALUE(SUBSTITUTE(実質収支比率等に係る経年分析!J$48,"▲","-")),2)</f>
        <v>4.76</v>
      </c>
    </row>
    <row r="20" spans="1:11" x14ac:dyDescent="0.2">
      <c r="A20" s="168" t="s">
        <v>57</v>
      </c>
      <c r="B20" s="168">
        <f>ROUND(VALUE(SUBSTITUTE(実質収支比率等に係る経年分析!F$47,"▲","-")),2)</f>
        <v>25.4</v>
      </c>
      <c r="C20" s="168">
        <f>ROUND(VALUE(SUBSTITUTE(実質収支比率等に係る経年分析!G$47,"▲","-")),2)</f>
        <v>22.94</v>
      </c>
      <c r="D20" s="168">
        <f>ROUND(VALUE(SUBSTITUTE(実質収支比率等に係る経年分析!H$47,"▲","-")),2)</f>
        <v>22.92</v>
      </c>
      <c r="E20" s="168">
        <f>ROUND(VALUE(SUBSTITUTE(実質収支比率等に係る経年分析!I$47,"▲","-")),2)</f>
        <v>25.22</v>
      </c>
      <c r="F20" s="168">
        <f>ROUND(VALUE(SUBSTITUTE(実質収支比率等に係る経年分析!J$47,"▲","-")),2)</f>
        <v>31.23</v>
      </c>
    </row>
    <row r="21" spans="1:11" x14ac:dyDescent="0.2">
      <c r="A21" s="168" t="s">
        <v>58</v>
      </c>
      <c r="B21" s="168">
        <f>IF(ISNUMBER(VALUE(SUBSTITUTE(実質収支比率等に係る経年分析!F$49,"▲","-"))),ROUND(VALUE(SUBSTITUTE(実質収支比率等に係る経年分析!F$49,"▲","-")),2),NA())</f>
        <v>-1.96</v>
      </c>
      <c r="C21" s="168">
        <f>IF(ISNUMBER(VALUE(SUBSTITUTE(実質収支比率等に係る経年分析!G$49,"▲","-"))),ROUND(VALUE(SUBSTITUTE(実質収支比率等に係る経年分析!G$49,"▲","-")),2),NA())</f>
        <v>-3.54</v>
      </c>
      <c r="D21" s="168">
        <f>IF(ISNUMBER(VALUE(SUBSTITUTE(実質収支比率等に係る経年分析!H$49,"▲","-"))),ROUND(VALUE(SUBSTITUTE(実質収支比率等に係る経年分析!H$49,"▲","-")),2),NA())</f>
        <v>5.07</v>
      </c>
      <c r="E21" s="168">
        <f>IF(ISNUMBER(VALUE(SUBSTITUTE(実質収支比率等に係る経年分析!I$49,"▲","-"))),ROUND(VALUE(SUBSTITUTE(実質収支比率等に係る経年分析!I$49,"▲","-")),2),NA())</f>
        <v>3.11</v>
      </c>
      <c r="F21" s="168">
        <f>IF(ISNUMBER(VALUE(SUBSTITUTE(実質収支比率等に係る経年分析!J$49,"▲","-"))),ROUND(VALUE(SUBSTITUTE(実質収支比率等に係る経年分析!J$49,"▲","-")),2),NA())</f>
        <v>-1.82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国民健康保険特別会計(直営診療施設勘定)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0.28000000000000003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0.28000000000000003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0.25</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f>IF(ROUND(VALUE(SUBSTITUTE(連結実質赤字比率に係る赤字・黒字の構成分析!G$39,"▲", "-")), 2) &lt; 0, ABS(ROUND(VALUE(SUBSTITUTE(連結実質赤字比率に係る赤字・黒字の構成分析!G$39,"▲", "-")), 2)), NA())</f>
        <v>0.09</v>
      </c>
      <c r="E31" s="169" t="e">
        <f>IF(ROUND(VALUE(SUBSTITUTE(連結実質赤字比率に係る赤字・黒字の構成分析!G$39,"▲", "-")), 2) &gt;= 0, ABS(ROUND(VALUE(SUBSTITUTE(連結実質赤字比率に係る赤字・黒字の構成分析!G$39,"▲", "-")), 2)), NA())</f>
        <v>#N/A</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2">
      <c r="A32" s="169" t="str">
        <f>IF(連結実質赤字比率に係る赤字・黒字の構成分析!C$38="",NA(),連結実質赤字比率に係る赤字・黒字の構成分析!C$38)</f>
        <v>臨海土地造成事業特別会計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1.1100000000000001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1.62</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0.55000000000000004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4.68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18.12</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28.28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3766</v>
      </c>
      <c r="E42" s="170"/>
      <c r="F42" s="170"/>
      <c r="G42" s="170">
        <f>'実質公債費比率（分子）の構造'!L$52</f>
        <v>3586</v>
      </c>
      <c r="H42" s="170"/>
      <c r="I42" s="170"/>
      <c r="J42" s="170">
        <f>'実質公債費比率（分子）の構造'!M$52</f>
        <v>3486</v>
      </c>
      <c r="K42" s="170"/>
      <c r="L42" s="170"/>
      <c r="M42" s="170">
        <f>'実質公債費比率（分子）の構造'!N$52</f>
        <v>3555</v>
      </c>
      <c r="N42" s="170"/>
      <c r="O42" s="170"/>
      <c r="P42" s="170">
        <f>'実質公債費比率（分子）の構造'!O$52</f>
        <v>3180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70</v>
      </c>
      <c r="C45" s="170"/>
      <c r="D45" s="170"/>
      <c r="E45" s="170">
        <f>'実質公債費比率（分子）の構造'!L$49</f>
        <v>70</v>
      </c>
      <c r="F45" s="170"/>
      <c r="G45" s="170"/>
      <c r="H45" s="170">
        <f>'実質公債費比率（分子）の構造'!M$49</f>
        <v>65</v>
      </c>
      <c r="I45" s="170"/>
      <c r="J45" s="170"/>
      <c r="K45" s="170">
        <f>'実質公債費比率（分子）の構造'!N$49</f>
        <v>65</v>
      </c>
      <c r="L45" s="170"/>
      <c r="M45" s="170"/>
      <c r="N45" s="170">
        <f>'実質公債費比率（分子）の構造'!O$49</f>
        <v>65</v>
      </c>
      <c r="O45" s="170"/>
      <c r="P45" s="170"/>
    </row>
    <row r="46" spans="1:16" x14ac:dyDescent="0.2">
      <c r="A46" s="170" t="s">
        <v>69</v>
      </c>
      <c r="B46" s="170">
        <f>'実質公債費比率（分子）の構造'!K$48</f>
        <v>997</v>
      </c>
      <c r="C46" s="170"/>
      <c r="D46" s="170"/>
      <c r="E46" s="170">
        <f>'実質公債費比率（分子）の構造'!L$48</f>
        <v>1047</v>
      </c>
      <c r="F46" s="170"/>
      <c r="G46" s="170"/>
      <c r="H46" s="170">
        <f>'実質公債費比率（分子）の構造'!M$48</f>
        <v>985</v>
      </c>
      <c r="I46" s="170"/>
      <c r="J46" s="170"/>
      <c r="K46" s="170">
        <f>'実質公債費比率（分子）の構造'!N$48</f>
        <v>1006</v>
      </c>
      <c r="L46" s="170"/>
      <c r="M46" s="170"/>
      <c r="N46" s="170">
        <f>'実質公債費比率（分子）の構造'!O$48</f>
        <v>975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3491</v>
      </c>
      <c r="C49" s="170"/>
      <c r="D49" s="170"/>
      <c r="E49" s="170">
        <f>'実質公債費比率（分子）の構造'!L$45</f>
        <v>3420</v>
      </c>
      <c r="F49" s="170"/>
      <c r="G49" s="170"/>
      <c r="H49" s="170">
        <f>'実質公債費比率（分子）の構造'!M$45</f>
        <v>3420</v>
      </c>
      <c r="I49" s="170"/>
      <c r="J49" s="170"/>
      <c r="K49" s="170">
        <f>'実質公債費比率（分子）の構造'!N$45</f>
        <v>3690</v>
      </c>
      <c r="L49" s="170"/>
      <c r="M49" s="170"/>
      <c r="N49" s="170">
        <f>'実質公債費比率（分子）の構造'!O$45</f>
        <v>3519</v>
      </c>
      <c r="O49" s="170"/>
      <c r="P49" s="170"/>
    </row>
    <row r="50" spans="1:16" x14ac:dyDescent="0.2">
      <c r="A50" s="170" t="s">
        <v>73</v>
      </c>
      <c r="B50" s="170" t="e">
        <f>NA()</f>
        <v>#N/A</v>
      </c>
      <c r="C50" s="170">
        <f>IF(ISNUMBER('実質公債費比率（分子）の構造'!K$53),'実質公債費比率（分子）の構造'!K$53,NA())</f>
        <v>792</v>
      </c>
      <c r="D50" s="170" t="e">
        <f>NA()</f>
        <v>#N/A</v>
      </c>
      <c r="E50" s="170" t="e">
        <f>NA()</f>
        <v>#N/A</v>
      </c>
      <c r="F50" s="170">
        <f>IF(ISNUMBER('実質公債費比率（分子）の構造'!L$53),'実質公債費比率（分子）の構造'!L$53,NA())</f>
        <v>951</v>
      </c>
      <c r="G50" s="170" t="e">
        <f>NA()</f>
        <v>#N/A</v>
      </c>
      <c r="H50" s="170" t="e">
        <f>NA()</f>
        <v>#N/A</v>
      </c>
      <c r="I50" s="170">
        <f>IF(ISNUMBER('実質公債費比率（分子）の構造'!M$53),'実質公債費比率（分子）の構造'!M$53,NA())</f>
        <v>984</v>
      </c>
      <c r="J50" s="170" t="e">
        <f>NA()</f>
        <v>#N/A</v>
      </c>
      <c r="K50" s="170" t="e">
        <f>NA()</f>
        <v>#N/A</v>
      </c>
      <c r="L50" s="170">
        <f>IF(ISNUMBER('実質公債費比率（分子）の構造'!N$53),'実質公債費比率（分子）の構造'!N$53,NA())</f>
        <v>1206</v>
      </c>
      <c r="M50" s="170" t="e">
        <f>NA()</f>
        <v>#N/A</v>
      </c>
      <c r="N50" s="170" t="e">
        <f>NA()</f>
        <v>#N/A</v>
      </c>
      <c r="O50" s="170">
        <f>IF(ISNUMBER('実質公債費比率（分子）の構造'!O$53),'実質公債費比率（分子）の構造'!O$53,NA())</f>
        <v>1379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29693</v>
      </c>
      <c r="E56" s="169"/>
      <c r="F56" s="169"/>
      <c r="G56" s="169">
        <f>'将来負担比率（分子）の構造'!J$52</f>
        <v>28587</v>
      </c>
      <c r="H56" s="169"/>
      <c r="I56" s="169"/>
      <c r="J56" s="169">
        <f>'将来負担比率（分子）の構造'!K$52</f>
        <v>29282</v>
      </c>
      <c r="K56" s="169"/>
      <c r="L56" s="169"/>
      <c r="M56" s="169">
        <f>'将来負担比率（分子）の構造'!L$52</f>
        <v>28738</v>
      </c>
      <c r="N56" s="169"/>
      <c r="O56" s="169"/>
      <c r="P56" s="169">
        <f>'将来負担比率（分子）の構造'!M$52</f>
        <v>26566</v>
      </c>
    </row>
    <row r="57" spans="1:16" x14ac:dyDescent="0.2">
      <c r="A57" s="169" t="s">
        <v>44</v>
      </c>
      <c r="B57" s="169"/>
      <c r="C57" s="169"/>
      <c r="D57" s="169">
        <f>'将来負担比率（分子）の構造'!I$51</f>
        <v>2083</v>
      </c>
      <c r="E57" s="169"/>
      <c r="F57" s="169"/>
      <c r="G57" s="169">
        <f>'将来負担比率（分子）の構造'!J$51</f>
        <v>1955</v>
      </c>
      <c r="H57" s="169"/>
      <c r="I57" s="169"/>
      <c r="J57" s="169">
        <f>'将来負担比率（分子）の構造'!K$51</f>
        <v>1854</v>
      </c>
      <c r="K57" s="169"/>
      <c r="L57" s="169"/>
      <c r="M57" s="169">
        <f>'将来負担比率（分子）の構造'!L$51</f>
        <v>1823</v>
      </c>
      <c r="N57" s="169"/>
      <c r="O57" s="169"/>
      <c r="P57" s="169">
        <f>'将来負担比率（分子）の構造'!M$51</f>
        <v>1700</v>
      </c>
    </row>
    <row r="58" spans="1:16" x14ac:dyDescent="0.2">
      <c r="A58" s="169" t="s">
        <v>43</v>
      </c>
      <c r="B58" s="169"/>
      <c r="C58" s="169"/>
      <c r="D58" s="169">
        <f>'将来負担比率（分子）の構造'!I$50</f>
        <v>4661</v>
      </c>
      <c r="E58" s="169"/>
      <c r="F58" s="169"/>
      <c r="G58" s="169">
        <f>'将来負担比率（分子）の構造'!J$50</f>
        <v>4296</v>
      </c>
      <c r="H58" s="169"/>
      <c r="I58" s="169"/>
      <c r="J58" s="169">
        <f>'将来負担比率（分子）の構造'!K$50</f>
        <v>4324</v>
      </c>
      <c r="K58" s="169"/>
      <c r="L58" s="169"/>
      <c r="M58" s="169">
        <f>'将来負担比率（分子）の構造'!L$50</f>
        <v>4830</v>
      </c>
      <c r="N58" s="169"/>
      <c r="O58" s="169"/>
      <c r="P58" s="169">
        <f>'将来負担比率（分子）の構造'!M$50</f>
        <v>5505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1976</v>
      </c>
      <c r="C62" s="169"/>
      <c r="D62" s="169"/>
      <c r="E62" s="169">
        <f>'将来負担比率（分子）の構造'!J$45</f>
        <v>1899</v>
      </c>
      <c r="F62" s="169"/>
      <c r="G62" s="169"/>
      <c r="H62" s="169">
        <f>'将来負担比率（分子）の構造'!K$45</f>
        <v>2037</v>
      </c>
      <c r="I62" s="169"/>
      <c r="J62" s="169"/>
      <c r="K62" s="169">
        <f>'将来負担比率（分子）の構造'!L$45</f>
        <v>2024</v>
      </c>
      <c r="L62" s="169"/>
      <c r="M62" s="169"/>
      <c r="N62" s="169">
        <f>'将来負担比率（分子）の構造'!M$45</f>
        <v>2099</v>
      </c>
      <c r="O62" s="169"/>
      <c r="P62" s="169"/>
    </row>
    <row r="63" spans="1:16" x14ac:dyDescent="0.2">
      <c r="A63" s="169" t="s">
        <v>36</v>
      </c>
      <c r="B63" s="169">
        <f>'将来負担比率（分子）の構造'!I$44</f>
        <v>396</v>
      </c>
      <c r="C63" s="169"/>
      <c r="D63" s="169"/>
      <c r="E63" s="169">
        <f>'将来負担比率（分子）の構造'!J$44</f>
        <v>332</v>
      </c>
      <c r="F63" s="169"/>
      <c r="G63" s="169"/>
      <c r="H63" s="169">
        <f>'将来負担比率（分子）の構造'!K$44</f>
        <v>268</v>
      </c>
      <c r="I63" s="169"/>
      <c r="J63" s="169"/>
      <c r="K63" s="169">
        <f>'将来負担比率（分子）の構造'!L$44</f>
        <v>204</v>
      </c>
      <c r="L63" s="169"/>
      <c r="M63" s="169"/>
      <c r="N63" s="169">
        <f>'将来負担比率（分子）の構造'!M$44</f>
        <v>140</v>
      </c>
      <c r="O63" s="169"/>
      <c r="P63" s="169"/>
    </row>
    <row r="64" spans="1:16" x14ac:dyDescent="0.2">
      <c r="A64" s="169" t="s">
        <v>35</v>
      </c>
      <c r="B64" s="169">
        <f>'将来負担比率（分子）の構造'!I$43</f>
        <v>12899</v>
      </c>
      <c r="C64" s="169"/>
      <c r="D64" s="169"/>
      <c r="E64" s="169">
        <f>'将来負担比率（分子）の構造'!J$43</f>
        <v>11661</v>
      </c>
      <c r="F64" s="169"/>
      <c r="G64" s="169"/>
      <c r="H64" s="169">
        <f>'将来負担比率（分子）の構造'!K$43</f>
        <v>10435</v>
      </c>
      <c r="I64" s="169"/>
      <c r="J64" s="169"/>
      <c r="K64" s="169">
        <f>'将来負担比率（分子）の構造'!L$43</f>
        <v>10063</v>
      </c>
      <c r="L64" s="169"/>
      <c r="M64" s="169"/>
      <c r="N64" s="169">
        <f>'将来負担比率（分子）の構造'!M$43</f>
        <v>9622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28422</v>
      </c>
      <c r="C66" s="169"/>
      <c r="D66" s="169"/>
      <c r="E66" s="169">
        <f>'将来負担比率（分子）の構造'!J$41</f>
        <v>28222</v>
      </c>
      <c r="F66" s="169"/>
      <c r="G66" s="169"/>
      <c r="H66" s="169">
        <f>'将来負担比率（分子）の構造'!K$41</f>
        <v>29969</v>
      </c>
      <c r="I66" s="169"/>
      <c r="J66" s="169"/>
      <c r="K66" s="169">
        <f>'将来負担比率（分子）の構造'!L$41</f>
        <v>29837</v>
      </c>
      <c r="L66" s="169"/>
      <c r="M66" s="169"/>
      <c r="N66" s="169">
        <f>'将来負担比率（分子）の構造'!M$41</f>
        <v>28606</v>
      </c>
      <c r="O66" s="169"/>
      <c r="P66" s="169"/>
    </row>
    <row r="67" spans="1:16" x14ac:dyDescent="0.2">
      <c r="A67" s="169" t="s">
        <v>77</v>
      </c>
      <c r="B67" s="169" t="e">
        <f>NA()</f>
        <v>#N/A</v>
      </c>
      <c r="C67" s="169">
        <f>IF(ISNUMBER('将来負担比率（分子）の構造'!I$53), IF('将来負担比率（分子）の構造'!I$53 &lt; 0, 0, '将来負担比率（分子）の構造'!I$53), NA())</f>
        <v>7257</v>
      </c>
      <c r="D67" s="169" t="e">
        <f>NA()</f>
        <v>#N/A</v>
      </c>
      <c r="E67" s="169" t="e">
        <f>NA()</f>
        <v>#N/A</v>
      </c>
      <c r="F67" s="169">
        <f>IF(ISNUMBER('将来負担比率（分子）の構造'!J$53), IF('将来負担比率（分子）の構造'!J$53 &lt; 0, 0, '将来負担比率（分子）の構造'!J$53), NA())</f>
        <v>7277</v>
      </c>
      <c r="G67" s="169" t="e">
        <f>NA()</f>
        <v>#N/A</v>
      </c>
      <c r="H67" s="169" t="e">
        <f>NA()</f>
        <v>#N/A</v>
      </c>
      <c r="I67" s="169">
        <f>IF(ISNUMBER('将来負担比率（分子）の構造'!K$53), IF('将来負担比率（分子）の構造'!K$53 &lt; 0, 0, '将来負担比率（分子）の構造'!K$53), NA())</f>
        <v>7249</v>
      </c>
      <c r="J67" s="169" t="e">
        <f>NA()</f>
        <v>#N/A</v>
      </c>
      <c r="K67" s="169" t="e">
        <f>NA()</f>
        <v>#N/A</v>
      </c>
      <c r="L67" s="169">
        <f>IF(ISNUMBER('将来負担比率（分子）の構造'!L$53), IF('将来負担比率（分子）の構造'!L$53 &lt; 0, 0, '将来負担比率（分子）の構造'!L$53), NA())</f>
        <v>6737</v>
      </c>
      <c r="M67" s="169" t="e">
        <f>NA()</f>
        <v>#N/A</v>
      </c>
      <c r="N67" s="169" t="e">
        <f>NA()</f>
        <v>#N/A</v>
      </c>
      <c r="O67" s="169">
        <f>IF(ISNUMBER('将来負担比率（分子）の構造'!M$53), IF('将来負担比率（分子）の構造'!M$53 &lt; 0, 0, '将来負担比率（分子）の構造'!M$53), NA())</f>
        <v>6696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2703</v>
      </c>
      <c r="C72" s="173">
        <f>基金残高に係る経年分析!G55</f>
        <v>3054</v>
      </c>
      <c r="D72" s="173">
        <f>基金残高に係る経年分析!H55</f>
        <v>3656</v>
      </c>
    </row>
    <row r="73" spans="1:16" x14ac:dyDescent="0.2">
      <c r="A73" s="172" t="s">
        <v>80</v>
      </c>
      <c r="B73" s="173">
        <f>基金残高に係る経年分析!F56</f>
        <v>263</v>
      </c>
      <c r="C73" s="173">
        <f>基金残高に係る経年分析!G56</f>
        <v>263</v>
      </c>
      <c r="D73" s="173">
        <f>基金残高に係る経年分析!H56</f>
        <v>263</v>
      </c>
    </row>
    <row r="74" spans="1:16" x14ac:dyDescent="0.2">
      <c r="A74" s="172" t="s">
        <v>81</v>
      </c>
      <c r="B74" s="173">
        <f>基金残高に係る経年分析!F57</f>
        <v>2152</v>
      </c>
      <c r="C74" s="173">
        <f>基金残高に係る経年分析!G57</f>
        <v>2028</v>
      </c>
      <c r="D74" s="173">
        <f>基金残高に係る経年分析!H57</f>
        <v>2078</v>
      </c>
    </row>
  </sheetData>
  <sheetProtection algorithmName="SHA-512" hashValue="j4NJEJHyaaEiQBCk5GAjC9QNgauvDvqmJVoMd1hExmAjBbxG0Vaz4FgoYAkd3uzRgwwAXWKkGSFYPlbAuIaosQ==" saltValue="9aK/emqe7gRGScvVUGoZ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2024-03-08T06:52:32Z</cp:lastPrinted>
  <dcterms:created xsi:type="dcterms:W3CDTF">2024-02-05T01:11:36Z</dcterms:created>
  <dcterms:modified xsi:type="dcterms:W3CDTF">2024-09-25T05:16:14Z</dcterms:modified>
  <cp:category/>
</cp:coreProperties>
</file>