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7 市町財政\08-1 R2財政状況資料集（公会計分）\05 ホームページ用\"/>
    </mc:Choice>
  </mc:AlternateContent>
  <bookViews>
    <workbookView xWindow="0" yWindow="0" windowWidth="20490" windowHeight="6780" tabRatio="7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AM39" i="10"/>
  <c r="U39" i="10"/>
  <c r="C39" i="10"/>
  <c r="BE38" i="10"/>
  <c r="AM38" i="10"/>
  <c r="U38" i="10"/>
  <c r="C38" i="10"/>
  <c r="BE37" i="10"/>
  <c r="AM37" i="10"/>
  <c r="C37" i="10"/>
  <c r="BE36" i="10"/>
  <c r="C36" i="10"/>
  <c r="BE35"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U35" i="10"/>
  <c r="U36" i="10" s="1"/>
  <c r="U37" i="10" s="1"/>
  <c r="BE34" i="10"/>
  <c r="BW34" i="10" l="1"/>
  <c r="BW35" i="10" s="1"/>
  <c r="BW36" i="10" s="1"/>
  <c r="BW37" i="10" s="1"/>
  <c r="BW38" i="10" s="1"/>
  <c r="BW39" i="10" s="1"/>
  <c r="BW40" i="10" s="1"/>
  <c r="CO34" i="10" l="1"/>
  <c r="CO35" i="10" s="1"/>
  <c r="CO36" i="10" s="1"/>
  <c r="CO37" i="10" s="1"/>
  <c r="CO38" i="10" s="1"/>
  <c r="CO39" i="10" s="1"/>
</calcChain>
</file>

<file path=xl/sharedStrings.xml><?xml version="1.0" encoding="utf-8"?>
<sst xmlns="http://schemas.openxmlformats.org/spreadsheetml/2006/main" count="1161" uniqueCount="624">
  <si>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</si>
  <si>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</si>
  <si>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</si>
  <si>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</si>
  <si>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</si>
  <si>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</si>
  <si>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</si>
  <si>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</si>
  <si>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</si>
  <si>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</si>
  <si>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</si>
  <si>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</si>
  <si>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</si>
  <si>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</si>
  <si>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</si>
  <si>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</si>
  <si>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</si>
  <si>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</si>
  <si>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</si>
  <si>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</si>
  <si>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</si>
  <si>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</si>
  <si>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</si>
  <si>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</si>
  <si>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</si>
  <si>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</si>
  <si>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</si>
  <si>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</si>
  <si>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</si>
  <si>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</si>
  <si>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</si>
  <si>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</si>
  <si>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</si>
  <si>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</si>
  <si>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</si>
  <si>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</si>
  <si>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</si>
  <si>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</si>
  <si>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</si>
  <si>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</si>
  <si>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</si>
  <si>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</si>
  <si>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</si>
  <si>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</si>
  <si>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</si>
  <si>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</si>
  <si>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</si>
  <si>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</si>
  <si>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</si>
  <si>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</si>
  <si>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</si>
  <si>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</si>
  <si>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</si>
  <si>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</si>
  <si>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</si>
  <si>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</si>
  <si>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</si>
  <si>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</si>
  <si>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</si>
  <si>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</si>
  <si>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</si>
  <si>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</si>
  <si>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</si>
  <si>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</si>
  <si>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</si>
  <si>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</si>
  <si>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</si>
  <si>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</si>
  <si>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</si>
  <si>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</si>
  <si>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</si>
  <si>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</si>
  <si>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</si>
  <si>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</si>
  <si>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</si>
  <si>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</si>
  <si>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</si>
  <si>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</si>
  <si>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</si>
  <si>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</si>
  <si>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</si>
  <si>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</si>
  <si>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</si>
  <si>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</si>
  <si>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</si>
  <si>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</si>
  <si>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</si>
  <si>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</si>
  <si>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</si>
  <si>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</si>
  <si>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</si>
  <si>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</si>
  <si>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</si>
  <si>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</si>
  <si>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</si>
  <si>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</si>
  <si>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</si>
  <si>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</si>
  <si>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輪島市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</si>
  <si>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</si>
  <si>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</si>
  <si>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</si>
  <si>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</si>
  <si>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</si>
  <si>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</si>
  <si>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</si>
  <si>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</si>
  <si>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</si>
  <si>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</si>
  <si>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</si>
  <si>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</si>
  <si>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</si>
  <si>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</si>
  <si>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</si>
  <si>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</si>
  <si>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</si>
  <si>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</si>
  <si>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</si>
  <si>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</si>
  <si>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</si>
  <si>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</si>
  <si>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</si>
  <si>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</si>
  <si>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</si>
  <si>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</si>
  <si>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</si>
  <si>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</si>
  <si>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</si>
  <si>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</si>
  <si>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</si>
  <si>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</si>
  <si>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</si>
  <si>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</si>
  <si>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</si>
  <si>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</si>
  <si>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</si>
  <si>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</si>
  <si>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</si>
  <si>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</si>
  <si>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</si>
  <si>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</si>
  <si>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</si>
  <si>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</si>
  <si>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</si>
  <si>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</si>
  <si>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</si>
  <si>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</si>
  <si>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</si>
  <si>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</si>
  <si>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</si>
  <si>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</si>
  <si>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</si>
  <si>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</si>
  <si>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</si>
  <si>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</si>
  <si>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</si>
  <si>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</si>
  <si>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</si>
  <si>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</si>
  <si>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</si>
  <si>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</si>
  <si>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</si>
  <si>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</si>
  <si>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</si>
  <si>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</si>
  <si>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</si>
  <si>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</si>
  <si>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</si>
  <si>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</si>
  <si>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</si>
  <si>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</si>
  <si>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</si>
  <si>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</si>
  <si>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</si>
  <si>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</si>
  <si>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</si>
  <si>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</si>
  <si>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</si>
  <si>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</si>
  <si>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</si>
  <si>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</si>
  <si>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</si>
  <si>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</si>
  <si>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</si>
  <si>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</si>
  <si>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</si>
  <si>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</si>
  <si>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</si>
  <si>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</si>
  <si>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</si>
  <si>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</si>
  <si>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</si>
  <si>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</si>
  <si>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</si>
  <si>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</si>
  <si>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</si>
  <si>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</si>
  <si>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</si>
  <si>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</si>
  <si>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</si>
  <si>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</si>
  <si>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</si>
  <si>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</si>
  <si>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</si>
  <si>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</si>
  <si>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</si>
  <si>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</si>
  <si>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</si>
  <si>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</si>
  <si>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石川県輪島市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</si>
  <si>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</si>
  <si>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</si>
  <si>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</si>
  <si>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</si>
  <si>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</si>
  <si>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</si>
  <si>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</si>
  <si>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</si>
  <si>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</si>
  <si>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</si>
  <si>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</si>
  <si>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</si>
  <si>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</si>
  <si>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</si>
  <si>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</si>
  <si>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</si>
  <si>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</si>
  <si>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</si>
  <si>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</si>
  <si>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</si>
  <si>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</si>
  <si>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</si>
  <si>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</si>
  <si>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</si>
  <si>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</si>
  <si>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</si>
  <si>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</si>
  <si>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</si>
  <si>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</si>
  <si>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</si>
  <si>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</si>
  <si>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</si>
  <si>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</si>
  <si>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</si>
  <si>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</si>
  <si>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</si>
  <si>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</si>
  <si>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</si>
  <si>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</si>
  <si>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</si>
  <si>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</si>
  <si>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</si>
  <si>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</si>
  <si>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</si>
  <si>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</si>
  <si>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</si>
  <si>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</si>
  <si>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</si>
  <si>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</si>
  <si>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</si>
  <si>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</si>
  <si>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</si>
  <si>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</si>
  <si>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</si>
  <si>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</si>
  <si>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</si>
  <si>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</si>
  <si>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</si>
  <si>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</si>
  <si>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</si>
  <si>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</si>
  <si>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</si>
  <si>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</si>
  <si>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</si>
  <si>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</si>
  <si>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</si>
  <si>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</si>
  <si>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</si>
  <si>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</si>
  <si>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</si>
  <si>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</si>
  <si>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</si>
  <si>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</si>
  <si>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</si>
  <si>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</si>
  <si>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</si>
  <si>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</si>
  <si>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</si>
  <si>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</si>
  <si>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</si>
  <si>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</si>
  <si>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</si>
  <si>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</si>
  <si>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</si>
  <si>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</si>
  <si>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</si>
  <si>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</si>
  <si>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</si>
  <si>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</si>
  <si>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</si>
  <si>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</si>
  <si>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</si>
  <si>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</si>
  <si>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</si>
  <si>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</si>
  <si>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</si>
  <si>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</si>
  <si>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</si>
  <si>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</si>
  <si>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</si>
  <si>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</si>
  <si>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</si>
  <si>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</si>
  <si>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</si>
  <si>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</si>
  <si>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</si>
  <si>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</si>
  <si>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</si>
  <si>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</si>
  <si>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</si>
  <si>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</si>
  <si>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</si>
  <si>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</si>
  <si>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</si>
  <si>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</si>
  <si>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</si>
  <si>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</si>
  <si>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</si>
  <si>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</si>
  <si>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</si>
  <si>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</si>
  <si>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</si>
  <si>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</si>
  <si>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</si>
  <si>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</si>
  <si>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</si>
  <si>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</si>
  <si>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</si>
  <si>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</si>
  <si>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</si>
  <si>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</si>
  <si>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</si>
  <si>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</si>
  <si>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</si>
  <si>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</si>
  <si>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</si>
  <si>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</si>
  <si>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</si>
  <si>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</si>
  <si>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</si>
  <si>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</si>
  <si>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</si>
  <si>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</si>
  <si>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</si>
  <si>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</si>
  <si>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</si>
  <si>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</si>
  <si>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</si>
  <si>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</si>
  <si>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</si>
  <si>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</si>
  <si>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</si>
  <si>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</si>
  <si>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</si>
  <si>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石川県輪島市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</si>
  <si>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</si>
  <si>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</si>
  <si>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</si>
  <si>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</si>
  <si>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</si>
  <si>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</si>
  <si>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</si>
  <si>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</si>
  <si>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</si>
  <si>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</si>
  <si>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</si>
  <si>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</si>
  <si>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</si>
  <si>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</si>
  <si>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</si>
  <si>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</si>
  <si>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</si>
  <si>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</si>
  <si>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</si>
  <si>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</si>
  <si>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</si>
  <si>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</si>
  <si>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</si>
  <si>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</si>
  <si>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</si>
  <si>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</si>
  <si>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</si>
  <si>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</si>
  <si>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</si>
  <si>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</si>
  <si>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</si>
  <si>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</si>
  <si>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</si>
  <si>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</si>
  <si>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</si>
  <si>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</si>
  <si>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</si>
  <si>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</si>
  <si>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</si>
  <si>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</si>
  <si>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</si>
  <si>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</si>
  <si>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</si>
  <si>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臨海土地造成事業特別会計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</si>
  <si>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</si>
  <si>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</si>
  <si>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</si>
  <si>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</si>
  <si>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</si>
  <si>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</si>
  <si>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</si>
  <si>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</si>
  <si>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</si>
  <si>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</si>
  <si>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</si>
  <si>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</si>
  <si>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</si>
  <si>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</si>
  <si>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</si>
  <si>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</si>
  <si>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</si>
  <si>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</si>
  <si>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</si>
  <si>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</si>
  <si>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</si>
  <si>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</si>
  <si>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</si>
  <si>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</si>
  <si>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</si>
  <si>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</si>
  <si>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</si>
  <si>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</si>
  <si>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</si>
  <si>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</si>
  <si>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</si>
  <si>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</si>
  <si>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</si>
  <si>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</si>
  <si>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</si>
  <si>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</si>
  <si>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</si>
  <si>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</si>
  <si>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</si>
  <si>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</si>
  <si>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</si>
  <si>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</si>
  <si>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</si>
  <si>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</si>
  <si>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</si>
  <si>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</si>
  <si>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</si>
  <si>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</si>
  <si>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</si>
  <si>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</si>
  <si>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</si>
  <si>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</si>
  <si>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</si>
  <si>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</si>
  <si>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</si>
  <si>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</si>
  <si>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</si>
  <si>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</si>
  <si>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</si>
  <si>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</si>
  <si>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</si>
  <si>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</si>
  <si>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</si>
  <si>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</si>
  <si>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</si>
  <si>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</si>
  <si>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</si>
  <si>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</si>
  <si>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</si>
  <si>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</si>
  <si>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</si>
  <si>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</si>
  <si>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</si>
  <si>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</si>
  <si>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</si>
  <si>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</si>
  <si>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</si>
  <si>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</si>
  <si>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</si>
  <si>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</si>
  <si>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</si>
  <si>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</si>
  <si>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</si>
  <si>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</si>
  <si>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t>
    <phoneticPr fontId="5"/>
  </si>
  <si>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</si>
  <si>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</si>
  <si>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</si>
  <si>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</si>
  <si>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</si>
  <si>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</si>
  <si>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</si>
  <si>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</si>
  <si>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</si>
  <si>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</si>
  <si>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</si>
  <si>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</si>
  <si>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</si>
  <si>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</si>
  <si>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</si>
  <si>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</si>
  <si>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</si>
  <si>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</si>
  <si>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</si>
  <si>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</si>
  <si>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</si>
  <si>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</si>
  <si>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</si>
  <si>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</si>
  <si>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</si>
  <si>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</si>
  <si>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</si>
  <si>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</si>
  <si>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</si>
  <si>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</si>
  <si>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</si>
  <si>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</si>
  <si>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</si>
  <si>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</si>
  <si>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</si>
  <si>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</si>
  <si>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</si>
  <si>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</si>
  <si>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</si>
  <si>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</si>
  <si>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</si>
  <si>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</si>
  <si>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</si>
  <si>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</si>
  <si>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</si>
  <si>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</si>
  <si>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</si>
  <si>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</si>
  <si>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</si>
  <si>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</si>
  <si>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</si>
  <si>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</si>
  <si>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</si>
  <si>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</si>
  <si>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</si>
  <si>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</si>
  <si>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</si>
  <si>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</si>
  <si>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</si>
  <si>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</si>
  <si>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</si>
  <si>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</si>
  <si>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</si>
  <si>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</si>
  <si>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</si>
  <si>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</si>
  <si>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</si>
  <si>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</si>
  <si>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</si>
  <si>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</si>
  <si>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</si>
  <si>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</si>
  <si>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</si>
  <si>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</si>
  <si>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</si>
  <si>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</si>
  <si>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</si>
  <si>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</si>
  <si>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</si>
  <si>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1.96</t>
  </si>
  <si>
    <t>▲ 3.54</t>
  </si>
  <si>
    <t>水道事業会計</t>
  </si>
  <si>
    <t>病院事業会計</t>
  </si>
  <si>
    <t>一般会計</t>
  </si>
  <si>
    <t>臨海土地造成事業特別会計</t>
  </si>
  <si>
    <t>介護保険特別会計</t>
  </si>
  <si>
    <t>国民健康保険特別会計(直営診療施設勘定)</t>
  </si>
  <si>
    <t>国民健康保険特別会計(事業勘定)</t>
  </si>
  <si>
    <t>土地取得事業特別会計</t>
  </si>
  <si>
    <t>その他会計（赤字）</t>
  </si>
  <si>
    <t>▲ 0.09</t>
  </si>
  <si>
    <t>その他会計（黒字）</t>
  </si>
  <si>
    <t>（百万円）</t>
    <phoneticPr fontId="5"/>
  </si>
  <si>
    <t>H27末</t>
    <phoneticPr fontId="5"/>
  </si>
  <si>
    <t>H28末</t>
    <phoneticPr fontId="5"/>
  </si>
  <si>
    <t>H29末</t>
    <phoneticPr fontId="5"/>
  </si>
  <si>
    <t>H30末</t>
    <phoneticPr fontId="5"/>
  </si>
  <si>
    <t>R01末</t>
    <phoneticPr fontId="5"/>
  </si>
  <si>
    <t>-</t>
    <phoneticPr fontId="2"/>
  </si>
  <si>
    <t>奥能登広域圏事務組合</t>
    <rPh sb="0" eb="3">
      <t>オクノト</t>
    </rPh>
    <rPh sb="3" eb="6">
      <t>コウイキケン</t>
    </rPh>
    <rPh sb="6" eb="10">
      <t>ジムクミアイ</t>
    </rPh>
    <phoneticPr fontId="2"/>
  </si>
  <si>
    <t>輪島市穴水町環境衛生施設組合</t>
    <rPh sb="0" eb="3">
      <t>ワジマシ</t>
    </rPh>
    <rPh sb="3" eb="6">
      <t>アナミズマチ</t>
    </rPh>
    <rPh sb="6" eb="10">
      <t>カンキョウエイセイ</t>
    </rPh>
    <rPh sb="10" eb="12">
      <t>シセツ</t>
    </rPh>
    <rPh sb="12" eb="14">
      <t>クミアイ</t>
    </rPh>
    <phoneticPr fontId="2"/>
  </si>
  <si>
    <t>石川県市町村消防団員等公務災害補償等組合</t>
    <rPh sb="0" eb="3">
      <t>イシカワケン</t>
    </rPh>
    <rPh sb="3" eb="6">
      <t>シチョウソン</t>
    </rPh>
    <rPh sb="6" eb="9">
      <t>ショウボウダン</t>
    </rPh>
    <rPh sb="9" eb="10">
      <t>イン</t>
    </rPh>
    <rPh sb="10" eb="11">
      <t>トウ</t>
    </rPh>
    <rPh sb="11" eb="15">
      <t>コウムサイガイ</t>
    </rPh>
    <rPh sb="15" eb="17">
      <t>ホショウ</t>
    </rPh>
    <rPh sb="17" eb="18">
      <t>トウ</t>
    </rPh>
    <rPh sb="18" eb="20">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</si>
  <si>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</si>
  <si>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のと鉄道運営助成基金事務組合</t>
    <rPh sb="2" eb="4">
      <t>テツドウ</t>
    </rPh>
    <rPh sb="4" eb="8">
      <t>ウンエイジョセイ</t>
    </rPh>
    <rPh sb="8" eb="10">
      <t>キキン</t>
    </rPh>
    <rPh sb="10" eb="14">
      <t>ジムクミアイ</t>
    </rPh>
    <phoneticPr fontId="2"/>
  </si>
  <si>
    <t>石川県後期高齢者医療広域連合（一般会計）</t>
    <rPh sb="0" eb="3">
      <t>イシカワケン</t>
    </rPh>
    <rPh sb="3" eb="8">
      <t>コウキコウレイシャ</t>
    </rPh>
    <rPh sb="8" eb="10">
      <t>イリョウ</t>
    </rPh>
    <rPh sb="10" eb="14">
      <t>コウイキレンゴウ</t>
    </rPh>
    <rPh sb="15" eb="19">
      <t>イッパンカイケイ</t>
    </rPh>
    <phoneticPr fontId="2"/>
  </si>
  <si>
    <t>石川県後期高齢者医療広域連合（後期高齢者医療特別会計）</t>
    <rPh sb="0" eb="7">
      <t>イシカワケンコウキコウレイ</t>
    </rPh>
    <rPh sb="7" eb="8">
      <t>モノ</t>
    </rPh>
    <rPh sb="8" eb="10">
      <t>イリョウ</t>
    </rPh>
    <rPh sb="10" eb="14">
      <t>コウイキレンゴウ</t>
    </rPh>
    <rPh sb="15" eb="20">
      <t>コウキコウレイシャ</t>
    </rPh>
    <rPh sb="20" eb="22">
      <t>イリョウ</t>
    </rPh>
    <rPh sb="22" eb="24">
      <t>トクベツ</t>
    </rPh>
    <rPh sb="24" eb="26">
      <t>カイケイ</t>
    </rPh>
    <phoneticPr fontId="2"/>
  </si>
  <si>
    <t>公益財団法人輪島市漆芸美術館</t>
    <rPh sb="0" eb="2">
      <t>コウエキ</t>
    </rPh>
    <rPh sb="2" eb="4">
      <t>ザイダン</t>
    </rPh>
    <rPh sb="4" eb="6">
      <t>ホウジン</t>
    </rPh>
    <rPh sb="6" eb="8">
      <t>ワジマ</t>
    </rPh>
    <rPh sb="8" eb="9">
      <t>シ</t>
    </rPh>
    <rPh sb="9" eb="11">
      <t>シツゲイ</t>
    </rPh>
    <rPh sb="11" eb="14">
      <t>ビジュツカン</t>
    </rPh>
    <phoneticPr fontId="2"/>
  </si>
  <si>
    <t>公益財団法人白米千枚田景勝保存協議会</t>
    <rPh sb="0" eb="2">
      <t>コウエキ</t>
    </rPh>
    <rPh sb="2" eb="6">
      <t>ザイダンホウジン</t>
    </rPh>
    <rPh sb="6" eb="7">
      <t>シロ</t>
    </rPh>
    <rPh sb="7" eb="8">
      <t>コメ</t>
    </rPh>
    <rPh sb="8" eb="11">
      <t>センマイダ</t>
    </rPh>
    <rPh sb="11" eb="13">
      <t>ケイショウ</t>
    </rPh>
    <rPh sb="13" eb="18">
      <t>ホゾンキョウギカイ</t>
    </rPh>
    <phoneticPr fontId="2"/>
  </si>
  <si>
    <t>輪島温泉観光開発株式会社</t>
    <rPh sb="0" eb="2">
      <t>ワジマ</t>
    </rPh>
    <rPh sb="2" eb="4">
      <t>オンセン</t>
    </rPh>
    <rPh sb="4" eb="6">
      <t>カンコウ</t>
    </rPh>
    <rPh sb="6" eb="8">
      <t>カイハツ</t>
    </rPh>
    <rPh sb="8" eb="10">
      <t>カブシキ</t>
    </rPh>
    <rPh sb="10" eb="12">
      <t>カイシャ</t>
    </rPh>
    <phoneticPr fontId="2"/>
  </si>
  <si>
    <t>株式会社まちづくり輪島</t>
    <rPh sb="0" eb="2">
      <t>カブシキ</t>
    </rPh>
    <rPh sb="2" eb="4">
      <t>カイシャ</t>
    </rPh>
    <rPh sb="9" eb="11">
      <t>ワジマ</t>
    </rPh>
    <phoneticPr fontId="2"/>
  </si>
  <si>
    <t>財団法人日本海むら開発公社</t>
    <rPh sb="0" eb="4">
      <t>ザイダンホウジン</t>
    </rPh>
    <rPh sb="4" eb="7">
      <t>ニホンカイ</t>
    </rPh>
    <rPh sb="9" eb="11">
      <t>カイハツ</t>
    </rPh>
    <rPh sb="11" eb="13">
      <t>コウシャ</t>
    </rPh>
    <phoneticPr fontId="2"/>
  </si>
  <si>
    <t>有限会社門前生活環境</t>
    <rPh sb="0" eb="2">
      <t>ユウゲン</t>
    </rPh>
    <rPh sb="2" eb="4">
      <t>カイシャ</t>
    </rPh>
    <rPh sb="4" eb="6">
      <t>モンゼン</t>
    </rPh>
    <rPh sb="6" eb="8">
      <t>セイカツ</t>
    </rPh>
    <rPh sb="8" eb="10">
      <t>カンキョウ</t>
    </rPh>
    <phoneticPr fontId="2"/>
  </si>
  <si>
    <t>-</t>
    <phoneticPr fontId="2"/>
  </si>
  <si>
    <t>まちづくり事業基金</t>
    <rPh sb="5" eb="7">
      <t>ジギョウ</t>
    </rPh>
    <rPh sb="7" eb="9">
      <t>キキン</t>
    </rPh>
    <phoneticPr fontId="5"/>
  </si>
  <si>
    <t>公共施設等総合整備基金</t>
    <rPh sb="0" eb="2">
      <t>コウキョウ</t>
    </rPh>
    <rPh sb="2" eb="4">
      <t>シセツ</t>
    </rPh>
    <rPh sb="4" eb="5">
      <t>トウ</t>
    </rPh>
    <rPh sb="5" eb="7">
      <t>ソウゴウ</t>
    </rPh>
    <rPh sb="7" eb="9">
      <t>セイビ</t>
    </rPh>
    <rPh sb="9" eb="11">
      <t>キキン</t>
    </rPh>
    <phoneticPr fontId="5"/>
  </si>
  <si>
    <t>地域福祉推進基金</t>
    <rPh sb="0" eb="2">
      <t>チイキ</t>
    </rPh>
    <rPh sb="2" eb="4">
      <t>フクシ</t>
    </rPh>
    <rPh sb="4" eb="6">
      <t>スイシン</t>
    </rPh>
    <rPh sb="6" eb="8">
      <t>キキン</t>
    </rPh>
    <phoneticPr fontId="5"/>
  </si>
  <si>
    <t>ふるさと応援基金</t>
    <rPh sb="4" eb="6">
      <t>オウエン</t>
    </rPh>
    <rPh sb="6" eb="8">
      <t>キキン</t>
    </rPh>
    <phoneticPr fontId="5"/>
  </si>
  <si>
    <t>都市計画事業基金</t>
    <rPh sb="0" eb="2">
      <t>トシ</t>
    </rPh>
    <rPh sb="2" eb="4">
      <t>ケイカク</t>
    </rPh>
    <rPh sb="4" eb="6">
      <t>ジギョウ</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</si>
  <si>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</si>
  <si>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</si>
  <si>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</si>
  <si>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</si>
  <si>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</si>
  <si>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</si>
  <si>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</si>
  <si>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</si>
  <si>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</si>
  <si>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</si>
  <si>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両指標とも類似団体内平均値より高い水準となっている。
有形固定資産減価償却率は本庁舎の整備により改善される見込みであり、将来負担比率においては事業費の平準化や適正化などにより地方債の発行を抑制し指標の改善を図る。</t>
    <rPh sb="0" eb="3">
      <t>リョウシヒョウ</t>
    </rPh>
    <rPh sb="5" eb="7">
      <t>ルイジ</t>
    </rPh>
    <rPh sb="7" eb="10">
      <t>ダンタイナイ</t>
    </rPh>
    <rPh sb="10" eb="13">
      <t>ヘイキンチ</t>
    </rPh>
    <rPh sb="15" eb="16">
      <t>タカ</t>
    </rPh>
    <rPh sb="17" eb="19">
      <t>スイジュン</t>
    </rPh>
    <rPh sb="27" eb="29">
      <t>ユウケイ</t>
    </rPh>
    <rPh sb="29" eb="33">
      <t>コテイシサン</t>
    </rPh>
    <rPh sb="33" eb="35">
      <t>ゲンカ</t>
    </rPh>
    <rPh sb="35" eb="38">
      <t>ショウキャクリツ</t>
    </rPh>
    <rPh sb="39" eb="42">
      <t>ホンチョウシャ</t>
    </rPh>
    <rPh sb="43" eb="45">
      <t>セイビ</t>
    </rPh>
    <rPh sb="48" eb="50">
      <t>カイゼン</t>
    </rPh>
    <rPh sb="53" eb="55">
      <t>ミコ</t>
    </rPh>
    <rPh sb="60" eb="66">
      <t>ショウライフタンヒリツ</t>
    </rPh>
    <rPh sb="71" eb="74">
      <t>ジギョウヒ</t>
    </rPh>
    <rPh sb="75" eb="78">
      <t>ヘイジュンカ</t>
    </rPh>
    <rPh sb="79" eb="82">
      <t>テキセイカ</t>
    </rPh>
    <rPh sb="87" eb="90">
      <t>チホウサイ</t>
    </rPh>
    <rPh sb="91" eb="93">
      <t>ハッコウ</t>
    </rPh>
    <rPh sb="94" eb="96">
      <t>ヨクセイ</t>
    </rPh>
    <rPh sb="97" eb="99">
      <t>シヒョウ</t>
    </rPh>
    <rPh sb="100" eb="102">
      <t>カイゼン</t>
    </rPh>
    <rPh sb="103" eb="104">
      <t>ハカ</t>
    </rPh>
    <phoneticPr fontId="5"/>
  </si>
  <si>
    <t>両指標とも大型事業の実施等により、地方債残高と元利償還金が多いことや普通交付税の減少により類似団体内平均値よりも高い水準となっている。
令和３年度以降は大型事業の元利償還金が控えており比率の悪化が見込まれるが、事務事業の見直しや適正化など経費削減を図り比率の悪化を抑制する。</t>
    <rPh sb="0" eb="3">
      <t>リョウシヒョウ</t>
    </rPh>
    <rPh sb="5" eb="7">
      <t>オオガタ</t>
    </rPh>
    <rPh sb="7" eb="9">
      <t>ジギョウ</t>
    </rPh>
    <rPh sb="10" eb="12">
      <t>ジッシ</t>
    </rPh>
    <rPh sb="12" eb="13">
      <t>トウ</t>
    </rPh>
    <rPh sb="17" eb="20">
      <t>チホウサイ</t>
    </rPh>
    <rPh sb="20" eb="22">
      <t>ザンダカ</t>
    </rPh>
    <rPh sb="23" eb="25">
      <t>ガンリ</t>
    </rPh>
    <rPh sb="25" eb="28">
      <t>ショウカンキン</t>
    </rPh>
    <rPh sb="29" eb="30">
      <t>オオ</t>
    </rPh>
    <rPh sb="34" eb="39">
      <t>フツウコウフゼイ</t>
    </rPh>
    <rPh sb="40" eb="42">
      <t>ゲンショウ</t>
    </rPh>
    <rPh sb="45" eb="47">
      <t>ルイジ</t>
    </rPh>
    <rPh sb="47" eb="50">
      <t>ダンタイナイ</t>
    </rPh>
    <rPh sb="50" eb="53">
      <t>ヘイキンチ</t>
    </rPh>
    <rPh sb="56" eb="57">
      <t>タカ</t>
    </rPh>
    <rPh sb="58" eb="60">
      <t>スイジュン</t>
    </rPh>
    <rPh sb="68" eb="70">
      <t>レイワ</t>
    </rPh>
    <rPh sb="71" eb="73">
      <t>ネンド</t>
    </rPh>
    <rPh sb="73" eb="75">
      <t>イコウ</t>
    </rPh>
    <rPh sb="76" eb="78">
      <t>オオガタ</t>
    </rPh>
    <rPh sb="78" eb="80">
      <t>ジギョウ</t>
    </rPh>
    <rPh sb="81" eb="83">
      <t>ガンリ</t>
    </rPh>
    <rPh sb="83" eb="85">
      <t>ショウカン</t>
    </rPh>
    <rPh sb="85" eb="86">
      <t>キン</t>
    </rPh>
    <rPh sb="87" eb="88">
      <t>ヒカ</t>
    </rPh>
    <rPh sb="92" eb="94">
      <t>ヒリツ</t>
    </rPh>
    <rPh sb="95" eb="97">
      <t>アッカ</t>
    </rPh>
    <rPh sb="98" eb="100">
      <t>ミコ</t>
    </rPh>
    <rPh sb="105" eb="109">
      <t>ジムジギョウ</t>
    </rPh>
    <rPh sb="110" eb="112">
      <t>ミナオ</t>
    </rPh>
    <rPh sb="114" eb="117">
      <t>テキセイカ</t>
    </rPh>
    <rPh sb="119" eb="121">
      <t>ケイヒ</t>
    </rPh>
    <rPh sb="121" eb="123">
      <t>サクゲン</t>
    </rPh>
    <rPh sb="124" eb="125">
      <t>ハカ</t>
    </rPh>
    <rPh sb="126" eb="128">
      <t>ヒリツ</t>
    </rPh>
    <rPh sb="129" eb="131">
      <t>アッカ</t>
    </rPh>
    <rPh sb="132" eb="134">
      <t>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</si>
</sst>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Font="1" applyAlignment="1" applyProtection="1">
      <alignment horizontal="left" vertical="center" wrapText="1"/>
      <protection hidden="1"/>
    </xf>
    <xf numFmtId="186" fontId="20" fillId="0" borderId="0" xfId="8" applyNumberFormat="1" applyFont="1" applyAlignment="1" applyProtection="1">
      <alignment horizontal="center" vertical="center" shrinkToFit="1"/>
      <protection hidden="1"/>
    </xf>
    <xf numFmtId="0" fontId="20" fillId="0" borderId="0" xfId="8" applyFont="1" applyAlignment="1" applyProtection="1">
      <alignment horizontal="center" vertical="center" shrinkToFi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48"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2BD6-446B-9E16-458BD55435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127393</c:v>
                </c:pt>
                <c:pt idx="1">
                  <c:v>183921</c:v>
                </c:pt>
                <c:pt idx="2">
                  <c:v>118208</c:v>
                </c:pt>
                <c:pt idx="3">
                  <c:v>130336</c:v>
                </c:pt>
                <c:pt idx="4">
                  <c:v>236510</c:v>
                </c:pt>
              </c:numCache>
            </c:numRef>
          </c:val>
          <c:smooth val="0"/>
          <c:extLst>
            <c:ext xmlns:c16="http://schemas.microsoft.com/office/drawing/2014/chart" uri="{C3380CC4-5D6E-409C-BE32-E72D297353CC}">
              <c16:uniqueId val="{00000001-2BD6-446B-9E16-458BD55435D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3.04</c:v>
                </c:pt>
                <c:pt idx="1">
                  <c:v>0.82</c:v>
                </c:pt>
                <c:pt idx="2">
                  <c:v>0.79</c:v>
                </c:pt>
                <c:pt idx="3">
                  <c:v>0.7</c:v>
                </c:pt>
                <c:pt idx="4">
                  <c:v>5.74</c:v>
                </c:pt>
              </c:numCache>
            </c:numRef>
          </c:val>
          <c:extLst>
            <c:ext xmlns:c16="http://schemas.microsoft.com/office/drawing/2014/chart" uri="{C3380CC4-5D6E-409C-BE32-E72D297353CC}">
              <c16:uniqueId val="{00000000-8BD0-40D5-8D9F-F4654AD162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31.36</c:v>
                </c:pt>
                <c:pt idx="1">
                  <c:v>29.12</c:v>
                </c:pt>
                <c:pt idx="2">
                  <c:v>25.4</c:v>
                </c:pt>
                <c:pt idx="3">
                  <c:v>22.94</c:v>
                </c:pt>
                <c:pt idx="4">
                  <c:v>22.92</c:v>
                </c:pt>
              </c:numCache>
            </c:numRef>
          </c:val>
          <c:extLst>
            <c:ext xmlns:c16="http://schemas.microsoft.com/office/drawing/2014/chart" uri="{C3380CC4-5D6E-409C-BE32-E72D297353CC}">
              <c16:uniqueId val="{00000001-8BD0-40D5-8D9F-F4654AD162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4.6100000000000003</c:v>
                </c:pt>
                <c:pt idx="1">
                  <c:v>0.56000000000000005</c:v>
                </c:pt>
                <c:pt idx="2">
                  <c:v>-1.96</c:v>
                </c:pt>
                <c:pt idx="3">
                  <c:v>-3.54</c:v>
                </c:pt>
                <c:pt idx="4">
                  <c:v>5.07</c:v>
                </c:pt>
              </c:numCache>
            </c:numRef>
          </c:val>
          <c:smooth val="0"/>
          <c:extLst>
            <c:ext xmlns:c16="http://schemas.microsoft.com/office/drawing/2014/chart" uri="{C3380CC4-5D6E-409C-BE32-E72D297353CC}">
              <c16:uniqueId val="{00000002-8BD0-40D5-8D9F-F4654AD162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0.95</c:v>
                </c:pt>
                <c:pt idx="4">
                  <c:v>#N/A</c:v>
                </c:pt>
                <c:pt idx="5">
                  <c:v>0.1</c:v>
                </c:pt>
                <c:pt idx="6">
                  <c:v>#N/A</c:v>
                </c:pt>
                <c:pt idx="7">
                  <c:v>0</c:v>
                </c:pt>
                <c:pt idx="8">
                  <c:v>#N/A</c:v>
                </c:pt>
                <c:pt idx="9">
                  <c:v>0.12</c:v>
                </c:pt>
              </c:numCache>
            </c:numRef>
          </c:val>
          <c:extLst>
            <c:ext xmlns:c16="http://schemas.microsoft.com/office/drawing/2014/chart" uri="{C3380CC4-5D6E-409C-BE32-E72D297353CC}">
              <c16:uniqueId val="{00000000-72C9-4208-A27D-E8D24CF439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0.09</c:v>
                </c:pt>
                <c:pt idx="7">
                  <c:v>#N/A</c:v>
                </c:pt>
                <c:pt idx="8">
                  <c:v>0</c:v>
                </c:pt>
                <c:pt idx="9">
                  <c:v>0</c:v>
                </c:pt>
              </c:numCache>
            </c:numRef>
          </c:val>
          <c:extLst>
            <c:ext xmlns:c16="http://schemas.microsoft.com/office/drawing/2014/chart" uri="{C3380CC4-5D6E-409C-BE32-E72D297353CC}">
              <c16:uniqueId val="{00000001-72C9-4208-A27D-E8D24CF439B8}"/>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0.05</c:v>
                </c:pt>
                <c:pt idx="4">
                  <c:v>#N/A</c:v>
                </c:pt>
                <c:pt idx="5">
                  <c:v>0.04</c:v>
                </c:pt>
                <c:pt idx="6">
                  <c:v>#N/A</c:v>
                </c:pt>
                <c:pt idx="7">
                  <c:v>0.09</c:v>
                </c:pt>
                <c:pt idx="8">
                  <c:v>#N/A</c:v>
                </c:pt>
                <c:pt idx="9">
                  <c:v>0.08</c:v>
                </c:pt>
              </c:numCache>
            </c:numRef>
          </c:val>
          <c:extLst>
            <c:ext xmlns:c16="http://schemas.microsoft.com/office/drawing/2014/chart" uri="{C3380CC4-5D6E-409C-BE32-E72D297353CC}">
              <c16:uniqueId val="{00000002-72C9-4208-A27D-E8D24CF439B8}"/>
            </c:ext>
          </c:extLst>
        </c:ser>
        <c:ser>
          <c:idx val="3"/>
          <c:order val="3"/>
          <c:tx>
            <c:strRef>
              <c:f>データシート!$A$30</c:f>
              <c:strCache>
                <c:ptCount val="1"/>
                <c:pt idx="0">
                  <c:v>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1.78</c:v>
                </c:pt>
                <c:pt idx="4">
                  <c:v>#N/A</c:v>
                </c:pt>
                <c:pt idx="5">
                  <c:v>0.06</c:v>
                </c:pt>
                <c:pt idx="6">
                  <c:v>#N/A</c:v>
                </c:pt>
                <c:pt idx="7">
                  <c:v>0.01</c:v>
                </c:pt>
                <c:pt idx="8">
                  <c:v>#N/A</c:v>
                </c:pt>
                <c:pt idx="9">
                  <c:v>0.1</c:v>
                </c:pt>
              </c:numCache>
            </c:numRef>
          </c:val>
          <c:extLst>
            <c:ext xmlns:c16="http://schemas.microsoft.com/office/drawing/2014/chart" uri="{C3380CC4-5D6E-409C-BE32-E72D297353CC}">
              <c16:uniqueId val="{00000003-72C9-4208-A27D-E8D24CF439B8}"/>
            </c:ext>
          </c:extLst>
        </c:ser>
        <c:ser>
          <c:idx val="4"/>
          <c:order val="4"/>
          <c:tx>
            <c:strRef>
              <c:f>データシート!$A$31</c:f>
              <c:strCache>
                <c:ptCount val="1"/>
                <c:pt idx="0">
                  <c:v>国民健康保険特別会計(直営診療施設勘定)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0.27</c:v>
                </c:pt>
                <c:pt idx="2">
                  <c:v>#N/A</c:v>
                </c:pt>
                <c:pt idx="3">
                  <c:v>0.3</c:v>
                </c:pt>
                <c:pt idx="4">
                  <c:v>#N/A</c:v>
                </c:pt>
                <c:pt idx="5">
                  <c:v>0.31</c:v>
                </c:pt>
                <c:pt idx="6">
                  <c:v>#N/A</c:v>
                </c:pt>
                <c:pt idx="7">
                  <c:v>0.28999999999999998</c:v>
                </c:pt>
                <c:pt idx="8">
                  <c:v>#N/A</c:v>
                </c:pt>
                <c:pt idx="9">
                  <c:v>0.28000000000000003</c:v>
                </c:pt>
              </c:numCache>
            </c:numRef>
          </c:val>
          <c:extLst>
            <c:ext xmlns:c16="http://schemas.microsoft.com/office/drawing/2014/chart" uri="{C3380CC4-5D6E-409C-BE32-E72D297353CC}">
              <c16:uniqueId val="{00000004-72C9-4208-A27D-E8D24CF439B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0.52</c:v>
                </c:pt>
                <c:pt idx="2">
                  <c:v>#N/A</c:v>
                </c:pt>
                <c:pt idx="3">
                  <c:v>0.37</c:v>
                </c:pt>
                <c:pt idx="4">
                  <c:v>#N/A</c:v>
                </c:pt>
                <c:pt idx="5">
                  <c:v>0.85</c:v>
                </c:pt>
                <c:pt idx="6">
                  <c:v>#N/A</c:v>
                </c:pt>
                <c:pt idx="7">
                  <c:v>0.36</c:v>
                </c:pt>
                <c:pt idx="8">
                  <c:v>#N/A</c:v>
                </c:pt>
                <c:pt idx="9">
                  <c:v>0.34</c:v>
                </c:pt>
              </c:numCache>
            </c:numRef>
          </c:val>
          <c:extLst>
            <c:ext xmlns:c16="http://schemas.microsoft.com/office/drawing/2014/chart" uri="{C3380CC4-5D6E-409C-BE32-E72D297353CC}">
              <c16:uniqueId val="{00000005-72C9-4208-A27D-E8D24CF439B8}"/>
            </c:ext>
          </c:extLst>
        </c:ser>
        <c:ser>
          <c:idx val="6"/>
          <c:order val="6"/>
          <c:tx>
            <c:strRef>
              <c:f>データシート!$A$33</c:f>
              <c:strCache>
                <c:ptCount val="1"/>
                <c:pt idx="0">
                  <c:v>臨海土地造成事業特別会計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0.65</c:v>
                </c:pt>
                <c:pt idx="2">
                  <c:v>#N/A</c:v>
                </c:pt>
                <c:pt idx="3">
                  <c:v>1.41</c:v>
                </c:pt>
                <c:pt idx="4">
                  <c:v>#N/A</c:v>
                </c:pt>
                <c:pt idx="5">
                  <c:v>1.1100000000000001</c:v>
                </c:pt>
                <c:pt idx="6">
                  <c:v>#N/A</c:v>
                </c:pt>
                <c:pt idx="7">
                  <c:v>1.05</c:v>
                </c:pt>
                <c:pt idx="8">
                  <c:v>#N/A</c:v>
                </c:pt>
                <c:pt idx="9">
                  <c:v>0.9</c:v>
                </c:pt>
              </c:numCache>
            </c:numRef>
          </c:val>
          <c:extLst>
            <c:ext xmlns:c16="http://schemas.microsoft.com/office/drawing/2014/chart" uri="{C3380CC4-5D6E-409C-BE32-E72D297353CC}">
              <c16:uniqueId val="{00000006-72C9-4208-A27D-E8D24CF439B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2.97</c:v>
                </c:pt>
                <c:pt idx="2">
                  <c:v>#N/A</c:v>
                </c:pt>
                <c:pt idx="3">
                  <c:v>0.76</c:v>
                </c:pt>
                <c:pt idx="4">
                  <c:v>#N/A</c:v>
                </c:pt>
                <c:pt idx="5">
                  <c:v>0.74</c:v>
                </c:pt>
                <c:pt idx="6">
                  <c:v>#N/A</c:v>
                </c:pt>
                <c:pt idx="7">
                  <c:v>0.55000000000000004</c:v>
                </c:pt>
                <c:pt idx="8">
                  <c:v>#N/A</c:v>
                </c:pt>
                <c:pt idx="9">
                  <c:v>5.65</c:v>
                </c:pt>
              </c:numCache>
            </c:numRef>
          </c:val>
          <c:extLst>
            <c:ext xmlns:c16="http://schemas.microsoft.com/office/drawing/2014/chart" uri="{C3380CC4-5D6E-409C-BE32-E72D297353CC}">
              <c16:uniqueId val="{00000007-72C9-4208-A27D-E8D24CF439B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7.28</c:v>
                </c:pt>
                <c:pt idx="2">
                  <c:v>#N/A</c:v>
                </c:pt>
                <c:pt idx="3">
                  <c:v>6.32</c:v>
                </c:pt>
                <c:pt idx="4">
                  <c:v>#N/A</c:v>
                </c:pt>
                <c:pt idx="5">
                  <c:v>7.28</c:v>
                </c:pt>
                <c:pt idx="6">
                  <c:v>#N/A</c:v>
                </c:pt>
                <c:pt idx="7">
                  <c:v>7.89</c:v>
                </c:pt>
                <c:pt idx="8">
                  <c:v>#N/A</c:v>
                </c:pt>
                <c:pt idx="9">
                  <c:v>13.4</c:v>
                </c:pt>
              </c:numCache>
            </c:numRef>
          </c:val>
          <c:extLst>
            <c:ext xmlns:c16="http://schemas.microsoft.com/office/drawing/2014/chart" uri="{C3380CC4-5D6E-409C-BE32-E72D297353CC}">
              <c16:uniqueId val="{00000008-72C9-4208-A27D-E8D24CF439B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18.329999999999998</c:v>
                </c:pt>
                <c:pt idx="2">
                  <c:v>#N/A</c:v>
                </c:pt>
                <c:pt idx="3">
                  <c:v>19.420000000000002</c:v>
                </c:pt>
                <c:pt idx="4">
                  <c:v>#N/A</c:v>
                </c:pt>
                <c:pt idx="5">
                  <c:v>20.05</c:v>
                </c:pt>
                <c:pt idx="6">
                  <c:v>#N/A</c:v>
                </c:pt>
                <c:pt idx="7">
                  <c:v>20.5</c:v>
                </c:pt>
                <c:pt idx="8">
                  <c:v>#N/A</c:v>
                </c:pt>
                <c:pt idx="9">
                  <c:v>19.95</c:v>
                </c:pt>
              </c:numCache>
            </c:numRef>
          </c:val>
          <c:extLst>
            <c:ext xmlns:c16="http://schemas.microsoft.com/office/drawing/2014/chart" uri="{C3380CC4-5D6E-409C-BE32-E72D297353CC}">
              <c16:uniqueId val="{00000009-72C9-4208-A27D-E8D24CF439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4072</c:v>
                </c:pt>
                <c:pt idx="5">
                  <c:v>3879</c:v>
                </c:pt>
                <c:pt idx="8">
                  <c:v>3766</c:v>
                </c:pt>
                <c:pt idx="11">
                  <c:v>3586</c:v>
                </c:pt>
                <c:pt idx="14">
                  <c:v>3486</c:v>
                </c:pt>
              </c:numCache>
            </c:numRef>
          </c:val>
          <c:extLst>
            <c:ext xmlns:c16="http://schemas.microsoft.com/office/drawing/2014/chart" uri="{C3380CC4-5D6E-409C-BE32-E72D297353CC}">
              <c16:uniqueId val="{00000000-F641-4AE5-9894-787CA6C78E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41-4AE5-9894-787CA6C78E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641-4AE5-9894-787CA6C78E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67</c:v>
                </c:pt>
                <c:pt idx="3">
                  <c:v>72</c:v>
                </c:pt>
                <c:pt idx="6">
                  <c:v>70</c:v>
                </c:pt>
                <c:pt idx="9">
                  <c:v>70</c:v>
                </c:pt>
                <c:pt idx="12">
                  <c:v>65</c:v>
                </c:pt>
              </c:numCache>
            </c:numRef>
          </c:val>
          <c:extLst>
            <c:ext xmlns:c16="http://schemas.microsoft.com/office/drawing/2014/chart" uri="{C3380CC4-5D6E-409C-BE32-E72D297353CC}">
              <c16:uniqueId val="{00000003-F641-4AE5-9894-787CA6C78E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1143</c:v>
                </c:pt>
                <c:pt idx="3">
                  <c:v>1161</c:v>
                </c:pt>
                <c:pt idx="6">
                  <c:v>997</c:v>
                </c:pt>
                <c:pt idx="9">
                  <c:v>1047</c:v>
                </c:pt>
                <c:pt idx="12">
                  <c:v>985</c:v>
                </c:pt>
              </c:numCache>
            </c:numRef>
          </c:val>
          <c:extLst>
            <c:ext xmlns:c16="http://schemas.microsoft.com/office/drawing/2014/chart" uri="{C3380CC4-5D6E-409C-BE32-E72D297353CC}">
              <c16:uniqueId val="{00000004-F641-4AE5-9894-787CA6C78E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41-4AE5-9894-787CA6C78E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41-4AE5-9894-787CA6C78E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3792</c:v>
                </c:pt>
                <c:pt idx="3">
                  <c:v>3521</c:v>
                </c:pt>
                <c:pt idx="6">
                  <c:v>3491</c:v>
                </c:pt>
                <c:pt idx="9">
                  <c:v>3420</c:v>
                </c:pt>
                <c:pt idx="12">
                  <c:v>3420</c:v>
                </c:pt>
              </c:numCache>
            </c:numRef>
          </c:val>
          <c:extLst>
            <c:ext xmlns:c16="http://schemas.microsoft.com/office/drawing/2014/chart" uri="{C3380CC4-5D6E-409C-BE32-E72D297353CC}">
              <c16:uniqueId val="{00000007-F641-4AE5-9894-787CA6C78E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930</c:v>
                </c:pt>
                <c:pt idx="2">
                  <c:v>#N/A</c:v>
                </c:pt>
                <c:pt idx="3">
                  <c:v>#N/A</c:v>
                </c:pt>
                <c:pt idx="4">
                  <c:v>875</c:v>
                </c:pt>
                <c:pt idx="5">
                  <c:v>#N/A</c:v>
                </c:pt>
                <c:pt idx="6">
                  <c:v>#N/A</c:v>
                </c:pt>
                <c:pt idx="7">
                  <c:v>792</c:v>
                </c:pt>
                <c:pt idx="8">
                  <c:v>#N/A</c:v>
                </c:pt>
                <c:pt idx="9">
                  <c:v>#N/A</c:v>
                </c:pt>
                <c:pt idx="10">
                  <c:v>951</c:v>
                </c:pt>
                <c:pt idx="11">
                  <c:v>#N/A</c:v>
                </c:pt>
                <c:pt idx="12">
                  <c:v>#N/A</c:v>
                </c:pt>
                <c:pt idx="13">
                  <c:v>984</c:v>
                </c:pt>
                <c:pt idx="14">
                  <c:v>#N/A</c:v>
                </c:pt>
              </c:numCache>
            </c:numRef>
          </c:val>
          <c:smooth val="0"/>
          <c:extLst>
            <c:ext xmlns:c16="http://schemas.microsoft.com/office/drawing/2014/chart" uri="{C3380CC4-5D6E-409C-BE32-E72D297353CC}">
              <c16:uniqueId val="{00000008-F641-4AE5-9894-787CA6C78E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31873</c:v>
                </c:pt>
                <c:pt idx="5">
                  <c:v>31116</c:v>
                </c:pt>
                <c:pt idx="8">
                  <c:v>29693</c:v>
                </c:pt>
                <c:pt idx="11">
                  <c:v>28587</c:v>
                </c:pt>
                <c:pt idx="14">
                  <c:v>29282</c:v>
                </c:pt>
              </c:numCache>
            </c:numRef>
          </c:val>
          <c:extLst>
            <c:ext xmlns:c16="http://schemas.microsoft.com/office/drawing/2014/chart" uri="{C3380CC4-5D6E-409C-BE32-E72D297353CC}">
              <c16:uniqueId val="{00000000-BE31-4B4B-8159-66A2111127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2604</c:v>
                </c:pt>
                <c:pt idx="5">
                  <c:v>2420</c:v>
                </c:pt>
                <c:pt idx="8">
                  <c:v>2083</c:v>
                </c:pt>
                <c:pt idx="11">
                  <c:v>1955</c:v>
                </c:pt>
                <c:pt idx="14">
                  <c:v>1854</c:v>
                </c:pt>
              </c:numCache>
            </c:numRef>
          </c:val>
          <c:extLst>
            <c:ext xmlns:c16="http://schemas.microsoft.com/office/drawing/2014/chart" uri="{C3380CC4-5D6E-409C-BE32-E72D297353CC}">
              <c16:uniqueId val="{00000001-BE31-4B4B-8159-66A2111127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5394</c:v>
                </c:pt>
                <c:pt idx="5">
                  <c:v>4974</c:v>
                </c:pt>
                <c:pt idx="8">
                  <c:v>4661</c:v>
                </c:pt>
                <c:pt idx="11">
                  <c:v>4296</c:v>
                </c:pt>
                <c:pt idx="14">
                  <c:v>4324</c:v>
                </c:pt>
              </c:numCache>
            </c:numRef>
          </c:val>
          <c:extLst>
            <c:ext xmlns:c16="http://schemas.microsoft.com/office/drawing/2014/chart" uri="{C3380CC4-5D6E-409C-BE32-E72D297353CC}">
              <c16:uniqueId val="{00000002-BE31-4B4B-8159-66A2111127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31-4B4B-8159-66A2111127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31-4B4B-8159-66A2111127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31-4B4B-8159-66A2111127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1979</c:v>
                </c:pt>
                <c:pt idx="3">
                  <c:v>1924</c:v>
                </c:pt>
                <c:pt idx="6">
                  <c:v>1976</c:v>
                </c:pt>
                <c:pt idx="9">
                  <c:v>1899</c:v>
                </c:pt>
                <c:pt idx="12">
                  <c:v>2037</c:v>
                </c:pt>
              </c:numCache>
            </c:numRef>
          </c:val>
          <c:extLst>
            <c:ext xmlns:c16="http://schemas.microsoft.com/office/drawing/2014/chart" uri="{C3380CC4-5D6E-409C-BE32-E72D297353CC}">
              <c16:uniqueId val="{00000006-BE31-4B4B-8159-66A2111127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565</c:v>
                </c:pt>
                <c:pt idx="3">
                  <c:v>495</c:v>
                </c:pt>
                <c:pt idx="6">
                  <c:v>396</c:v>
                </c:pt>
                <c:pt idx="9">
                  <c:v>332</c:v>
                </c:pt>
                <c:pt idx="12">
                  <c:v>268</c:v>
                </c:pt>
              </c:numCache>
            </c:numRef>
          </c:val>
          <c:extLst>
            <c:ext xmlns:c16="http://schemas.microsoft.com/office/drawing/2014/chart" uri="{C3380CC4-5D6E-409C-BE32-E72D297353CC}">
              <c16:uniqueId val="{00000007-BE31-4B4B-8159-66A2111127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15406</c:v>
                </c:pt>
                <c:pt idx="3">
                  <c:v>14450</c:v>
                </c:pt>
                <c:pt idx="6">
                  <c:v>12899</c:v>
                </c:pt>
                <c:pt idx="9">
                  <c:v>11661</c:v>
                </c:pt>
                <c:pt idx="12">
                  <c:v>10435</c:v>
                </c:pt>
              </c:numCache>
            </c:numRef>
          </c:val>
          <c:extLst>
            <c:ext xmlns:c16="http://schemas.microsoft.com/office/drawing/2014/chart" uri="{C3380CC4-5D6E-409C-BE32-E72D297353CC}">
              <c16:uniqueId val="{00000008-BE31-4B4B-8159-66A2111127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E31-4B4B-8159-66A2111127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30620</c:v>
                </c:pt>
                <c:pt idx="3">
                  <c:v>29633</c:v>
                </c:pt>
                <c:pt idx="6">
                  <c:v>28422</c:v>
                </c:pt>
                <c:pt idx="9">
                  <c:v>28222</c:v>
                </c:pt>
                <c:pt idx="12">
                  <c:v>29969</c:v>
                </c:pt>
              </c:numCache>
            </c:numRef>
          </c:val>
          <c:extLst>
            <c:ext xmlns:c16="http://schemas.microsoft.com/office/drawing/2014/chart" uri="{C3380CC4-5D6E-409C-BE32-E72D297353CC}">
              <c16:uniqueId val="{0000000A-BE31-4B4B-8159-66A2111127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8699</c:v>
                </c:pt>
                <c:pt idx="2">
                  <c:v>#N/A</c:v>
                </c:pt>
                <c:pt idx="3">
                  <c:v>#N/A</c:v>
                </c:pt>
                <c:pt idx="4">
                  <c:v>7991</c:v>
                </c:pt>
                <c:pt idx="5">
                  <c:v>#N/A</c:v>
                </c:pt>
                <c:pt idx="6">
                  <c:v>#N/A</c:v>
                </c:pt>
                <c:pt idx="7">
                  <c:v>7257</c:v>
                </c:pt>
                <c:pt idx="8">
                  <c:v>#N/A</c:v>
                </c:pt>
                <c:pt idx="9">
                  <c:v>#N/A</c:v>
                </c:pt>
                <c:pt idx="10">
                  <c:v>7277</c:v>
                </c:pt>
                <c:pt idx="11">
                  <c:v>#N/A</c:v>
                </c:pt>
                <c:pt idx="12">
                  <c:v>#N/A</c:v>
                </c:pt>
                <c:pt idx="13">
                  <c:v>7249</c:v>
                </c:pt>
                <c:pt idx="14">
                  <c:v>#N/A</c:v>
                </c:pt>
              </c:numCache>
            </c:numRef>
          </c:val>
          <c:smooth val="0"/>
          <c:extLst>
            <c:ext xmlns:c16="http://schemas.microsoft.com/office/drawing/2014/chart" uri="{C3380CC4-5D6E-409C-BE32-E72D297353CC}">
              <c16:uniqueId val="{0000000B-BE31-4B4B-8159-66A2111127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3008</c:v>
                </c:pt>
                <c:pt idx="1">
                  <c:v>2661</c:v>
                </c:pt>
                <c:pt idx="2">
                  <c:v>2703</c:v>
                </c:pt>
              </c:numCache>
            </c:numRef>
          </c:val>
          <c:extLst>
            <c:ext xmlns:c16="http://schemas.microsoft.com/office/drawing/2014/chart" uri="{C3380CC4-5D6E-409C-BE32-E72D297353CC}">
              <c16:uniqueId val="{00000000-8CD1-4403-80F4-1258D9B751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262</c:v>
                </c:pt>
                <c:pt idx="1">
                  <c:v>263</c:v>
                </c:pt>
                <c:pt idx="2">
                  <c:v>263</c:v>
                </c:pt>
              </c:numCache>
            </c:numRef>
          </c:val>
          <c:extLst>
            <c:ext xmlns:c16="http://schemas.microsoft.com/office/drawing/2014/chart" uri="{C3380CC4-5D6E-409C-BE32-E72D297353CC}">
              <c16:uniqueId val="{00000001-8CD1-4403-80F4-1258D9B751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2363</c:v>
                </c:pt>
                <c:pt idx="1">
                  <c:v>2422</c:v>
                </c:pt>
                <c:pt idx="2">
                  <c:v>2152</c:v>
                </c:pt>
              </c:numCache>
            </c:numRef>
          </c:val>
          <c:extLst>
            <c:ext xmlns:c16="http://schemas.microsoft.com/office/drawing/2014/chart" uri="{C3380CC4-5D6E-409C-BE32-E72D297353CC}">
              <c16:uniqueId val="{00000002-8CD1-4403-80F4-1258D9B751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{EE89F8C8-1915-4EDB-AD18-586FDF47D62B}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AB1-4297-A976-F5EC5924C5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{9DC08A78-78A8-4D15-8139-22243A9F778F}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B1-4297-A976-F5EC5924C5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{77FCF0BA-94EB-40C3-89F2-F303B94F2883}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B1-4297-A976-F5EC5924C5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{2C55CA71-79EB-4C32-B216-8900BEFE539E}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B1-4297-A976-F5EC5924C5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{1A5C505B-C24B-4359-97D6-5BF82AE0F1BB}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B1-4297-A976-F5EC5924C5D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{FFA16F17-FFF2-4511-9A7E-A5F9982838A9}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AB1-4297-A976-F5EC5924C5D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{02B0774E-6E2A-4EFE-A7A2-5B6DFB337C3B}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AB1-4297-A976-F5EC5924C5D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{1634899A-EB91-4D8D-9241-0A0FD6C6080E}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AB1-4297-A976-F5EC5924C5D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{35DFDC35-EB51-438E-87B8-E28FB9B42293}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AB1-4297-A976-F5EC5924C5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59.5</c:v>
                </c:pt>
              </c:numCache>
            </c:numRef>
          </c:xVal>
          <c:yVal>
            <c:numRef>
              <c:f>公会計指標分析・財政指標組合せ分析表!$BP$51:$DC$51</c:f>
              <c:numCache>
                <c:formatCode>#,##0.0;"▲ "#,##0.0</c:formatCode>
                <c:ptCount val="40"/>
                <c:pt idx="0">
                  <c:v>99.8</c:v>
                </c:pt>
              </c:numCache>
            </c:numRef>
          </c:yVal>
          <c:smooth val="0"/>
          <c:extLst>
            <c:ext xmlns:c16="http://schemas.microsoft.com/office/drawing/2014/chart" uri="{C3380CC4-5D6E-409C-BE32-E72D297353CC}">
              <c16:uniqueId val="{00000009-CAB1-4297-A976-F5EC5924C5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{6F19616B-608F-4884-A860-966866F5BAFE}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AB1-4297-A976-F5EC5924C5D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{70CE7EBC-F50A-4D18-97A5-2EB93D2D40DA}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B1-4297-A976-F5EC5924C5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{DD1D05B9-319F-4A42-9D45-A86B81BC8D35}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B1-4297-A976-F5EC5924C5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{F2F021E7-A15B-4918-83C4-0F66BC816852}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B1-4297-A976-F5EC5924C5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{FC4A811D-F023-436C-A669-574BB17A7CD9}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B1-4297-A976-F5EC5924C5D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{7DFAB41A-6A92-455F-B33F-22A8E3853578}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AB1-4297-A976-F5EC5924C5D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{BD705C8D-06A0-4769-9E58-057405852C47}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AB1-4297-A976-F5EC5924C5D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{C60FB9ED-76A6-4070-A03B-62451E83048F}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AB1-4297-A976-F5EC5924C5D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{7E616897-C52B-42B1-B59B-C9DAB3F43007}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AB1-4297-A976-F5EC5924C5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numCache>
            </c:numRef>
          </c:xVal>
          <c:yVal>
            <c:numRef>
              <c:f>公会計指標分析・財政指標組合せ分析表!$BP$55:$DC$55</c:f>
              <c:numCache>
                <c:formatCode>#,##0.0;"▲ "#,##0.0</c:formatCode>
                <c:ptCount val="40"/>
                <c:pt idx="0">
                  <c:v>54.6</c:v>
                </c:pt>
              </c:numCache>
            </c:numRef>
          </c:yVal>
          <c:smooth val="0"/>
          <c:extLst>
            <c:ext xmlns:c16="http://schemas.microsoft.com/office/drawing/2014/chart" uri="{C3380CC4-5D6E-409C-BE32-E72D297353CC}">
              <c16:uniqueId val="{00000013-CAB1-4297-A976-F5EC5924C5D1}"/>
            </c:ext>
          </c:extLst>
        </c:ser>
        <c:dLbls>
          <c:showLegendKey val="0"/>
          <c:showVal val="1"/>
          <c:showCatName val="0"/>
          <c:showSerName val="0"/>
          <c:showPercent val="0"/>
          <c:showBubbleSize val="0"/>
        </c:dLbls>
        <c:axId val="46179840"/>
        <c:axId val="46181760"/>
      </c:scatterChart>
      <c:valAx>
        <c:axId val="46179840"/>
        <c:scaling>
          <c:orientation val="maxMin"/>
          <c:max val="60"/>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{9CA1662F-F65F-4637-92E4-22AD154FE339}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416-456A-A07D-8FF2C6F859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{F181E7C8-1986-42D6-90A0-5EDCB2F899E2}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16-456A-A07D-8FF2C6F859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{16EF9DB5-7570-41BE-B583-F3A908518F4F}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16-456A-A07D-8FF2C6F859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{A215825A-7BAB-41DD-BDF5-0090257F0C51}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16-456A-A07D-8FF2C6F859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{961FD7B5-B368-48C5-98B6-CD4895FE4C95}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16-456A-A07D-8FF2C6F859E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{1F472087-59D0-4DB6-BE89-0227DFDAF5F6}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416-456A-A07D-8FF2C6F859E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{60AF4E9E-0819-4CA7-88EF-6AE9A3FD41F7}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416-456A-A07D-8FF2C6F859E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{24A9F7F3-EFE7-46AE-B023-B1A95F756B73}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416-456A-A07D-8FF2C6F859E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{92876180-8C62-4B49-96A0-E0A203354E8B}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416-456A-A07D-8FF2C6F859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11.6</c:v>
                </c:pt>
                <c:pt idx="16">
                  <c:v>10.1</c:v>
                </c:pt>
                <c:pt idx="24">
                  <c:v>10.4</c:v>
                </c:pt>
                <c:pt idx="32">
                  <c:v>10.8</c:v>
                </c:pt>
              </c:numCache>
            </c:numRef>
          </c:xVal>
          <c:yVal>
            <c:numRef>
              <c:f>公会計指標分析・財政指標組合せ分析表!$BP$73:$DC$73</c:f>
              <c:numCache>
                <c:formatCode>#,##0.0;"▲ "#,##0.0</c:formatCode>
                <c:ptCount val="40"/>
                <c:pt idx="0">
                  <c:v>99.8</c:v>
                </c:pt>
                <c:pt idx="8">
                  <c:v>94.2</c:v>
                </c:pt>
                <c:pt idx="16">
                  <c:v>86.7</c:v>
                </c:pt>
                <c:pt idx="24">
                  <c:v>87.9</c:v>
                </c:pt>
                <c:pt idx="32">
                  <c:v>84.7</c:v>
                </c:pt>
              </c:numCache>
            </c:numRef>
          </c:yVal>
          <c:smooth val="0"/>
          <c:extLst>
            <c:ext xmlns:c16="http://schemas.microsoft.com/office/drawing/2014/chart" uri="{C3380CC4-5D6E-409C-BE32-E72D297353CC}">
              <c16:uniqueId val="{00000009-8416-456A-A07D-8FF2C6F859E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{D60A64A8-CE07-4434-8344-FE8A61ED7127}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416-456A-A07D-8FF2C6F859E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{9266AFE0-2B60-452D-A15E-1B5CC890345E}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16-456A-A07D-8FF2C6F859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{938A3F9B-B1AD-43B0-A5C3-470C800452D2}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16-456A-A07D-8FF2C6F859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{81AE93F4-D73F-4C9D-B044-F9884AEA1E5D}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16-456A-A07D-8FF2C6F859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{C01B5A39-1A00-48D3-8A15-0B5CB70D4BA1}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16-456A-A07D-8FF2C6F859E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{933D277E-5E85-4B6F-AE38-53B433CC2ECD}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416-456A-A07D-8FF2C6F859E9}"/>
                </c:ext>
              </c:extLst>
            </c:dLbl>
            <c:dLbl>
              <c:idx val="16"/>
              <c:layout>
                <c:manualLayout>
                  <c:x val="-3.8033698733677027E-2"/>
                  <c:y val="-7.657593942627852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{C76FC489-1042-4BDC-B52F-48EC4E915D95}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416-456A-A07D-8FF2C6F859E9}"/>
                </c:ext>
              </c:extLst>
            </c:dLbl>
            <c:dLbl>
              <c:idx val="24"/>
              <c:layout>
                <c:manualLayout>
                  <c:x val="-2.5234635610509329E-2"/>
                  <c:y val="-4.825735474930941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{17CC6421-4E54-489D-AFDF-43AAA5F08444}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416-456A-A07D-8FF2C6F859E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{4407F85F-CD2E-4723-AB37-CF7EFCD75C76}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416-456A-A07D-8FF2C6F859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8416-456A-A07D-8FF2C6F859E9}"/>
            </c:ext>
          </c:extLst>
        </c:ser>
        <c:dLbls>
          <c:showLegendKey val="0"/>
          <c:showVal val="1"/>
          <c:showCatName val="0"/>
          <c:showSerName val="0"/>
          <c:showPercent val="0"/>
          <c:showBubbleSize val="0"/>
        </c:dLbls>
        <c:axId val="84219776"/>
        <c:axId val="84234240"/>
      </c:scatterChart>
      <c:valAx>
        <c:axId val="84219776"/>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定期償還額については、平成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年度をピークに減少していく見込みであったが、近年実施している大型建設事業に係る元利償還が始まるため、再び増加していくことが想定される。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縁故債の繰上償還を実施し公債費の低減に努めているが、引き続き財政状況を考慮しながら繰上償還の実施を検討していくとともに、新たに地方債を発行する場合は交付税算入率がより有利なものを検討するなど後年度の実質公債費比率の逓減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減債基金については、近年の取り崩しはない。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能登半島地震による復旧・復興に多額の地方債を発行したことや、過年度における過疎対策事業債の発行により、県内自治体と比較しても高い水準で推移している。</a:t>
          </a:r>
        </a:p>
        <a:p>
          <a:r>
            <a:rPr kumimoji="1" lang="ja-JP" altLang="en-US" sz="1400">
              <a:latin typeface="ＭＳ ゴシック" pitchFamily="49" charset="-128"/>
              <a:ea typeface="ＭＳ ゴシック" pitchFamily="49" charset="-128"/>
            </a:rPr>
            <a:t>　将来負担比率は依然として類似団体平均を大きく上回る数値となっている。</a:t>
          </a:r>
        </a:p>
        <a:p>
          <a:r>
            <a:rPr kumimoji="1" lang="ja-JP" altLang="en-US" sz="1400">
              <a:latin typeface="ＭＳ ゴシック" pitchFamily="49" charset="-128"/>
              <a:ea typeface="ＭＳ ゴシック" pitchFamily="49" charset="-128"/>
            </a:rPr>
            <a:t>　今後も財政状況を考慮しながら繰上償還の実施を検討するとともに、新たに地方債を発行する場合は、交付税算入率がより有利なものを選択するなど将来負担比率の低減に努める。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石川県輪島市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主な減の要因は、本庁舎の建設により、まちづくり事業基金を取り崩したことで基金全体の令和２年度末現在高は令和元年度末より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一般財源総額の減少が見込まれるため、今まで以上に事務事業の見直しを強化するとともに、公共施設等の統廃合を積極的に進め、経常的な経費削減に取り組むことで、必要な事業に対する基金取崩しが行え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多い基金については、輪島市総合計画の推進のための「まちづくり事業基金」、老朽化している施設等の統廃合実施のための「公共施設等総合整備基金」、地域福祉の推進を図るための「地域福祉推進基金」など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将来の公共施設更新等に備えるため公共施設等総合整備基金に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輪島市総合計画を推進するためのまちづくり基金の取崩をはじめ、学校等整備基金など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今後については、市内の老朽化している遊休施設等の解体の実施や、本庁舎や文化施設の耐震化や建替えなど多額の基金取崩しが見込まれるため、必要な事業を精査しながら基金の取崩しを検討する。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百万円と基金運用利子の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百万円で、今年度は取り崩すことなく決算を組むことが出来た。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今後も一般財源総額が減少することによりさらなる取崩しも想定されるため、事務事業等の見直しを行い、歳出削減に努め、一定の基金残高を確保する。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基金運用利子のみの積立となっている。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起債の償還等において、財政状況を考慮し取崩しも検討する。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0CD5D36-2213-402B-BCFE-918D5B07D0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B7C0AFA-8C46-4C10-BAD1-4323B19345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C3ED586-6B2E-4C55-8A23-B2ABE9982CE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81FC05B-4814-4F04-9CA5-7D9802EEF7A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493348E-625C-4ED0-8C1B-6B4E1B21D06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D63B74F-D78C-44F8-A9D9-8877C59058E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71F3736-E82A-494A-8572-EDA2573E4A1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55D4F01-D496-4562-AB54-02FBA7D47ED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F2C21CA-A8FF-4386-8314-FA1F6BF54D9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E0DD423-12F4-48F5-9EF5-656B10B4C54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B0BF54B-A361-425D-B347-2EB4D99B885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1E54A88-C038-4C13-82DD-D8E9B9C522A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25,638
25,448
426.32
27,757,350
26,383,508
676,434
11,790,829
29,969,253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5F8DF87-1B89-4B0D-B8C5-0265B2AEF3E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400717F-843E-4F69-B281-D12B56ED8B8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DB68114-5B2A-495F-96A4-EF3D5151403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6680CB4-6E48-4591-A9D7-96F4F3502B4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2B4A1D3-0F1C-48C6-B7A8-786B54293A0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BBBEF78-C69B-4779-A594-43D9029820F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DDA514A-80DB-48E9-8ADB-81351323795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E4589D3-C182-4185-932C-4B0054039CD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F44C8FE-68A4-4A42-98A2-514CE81BFEE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AE8EAD3-09CF-4502-8159-D21A7763ECA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F9E1E5A-AB9A-4A2C-9D9E-C04E42343A9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34295F6-773A-4E38-A478-8234CBF02B2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EC0C517-B9DF-4D85-BE11-80B60BE16DB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25C208D-38AB-4B6E-BCB4-59B43FE5EB5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49477D0-764A-4E2B-A791-CC47C2C1FC3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4089643-B3E9-4332-924A-7F328958355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5BE8C2A-9226-42C6-9C2E-2BE8C4D8D5D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547F490-38C9-484F-86F5-D78192887CA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3016467-6421-44C2-B5E8-192CA46FC49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93F5A14-A8CC-43CA-A322-A97A8AE531F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32B2449-4EA6-4C81-B55F-D4438B494A8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AEB998D-D585-4D34-AE0C-4721E3BCBAF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19DE491-550D-4068-B23F-4671EADD0BB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7B351B9-B344-4292-BEC9-54B23EDBBEB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9164D285-6D4B-4ECD-9526-F5CC62DD1284}"/>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C3C107B-5CCC-44AE-A0A9-7A1B187CB92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72A36D1-6865-4674-B011-0A8157FA5E6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C1432D8-8BA7-409F-B168-38513155972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865BF91-7261-426D-96FC-8CA1001B6C8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A1FB519-EC3A-4BF9-9859-6982F36CCFC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830D3D4-A7BB-40D7-A289-6542057CB18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3C74545-9A00-4935-BC6A-7B4F1E9FA2A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501FBE70-4694-4D3D-9D5F-B8E4DD5FAB0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674B9DE-5FAD-4765-A4AD-611DFEFC8A7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C3ADF07-E100-4ABE-859D-8A67F5A1A76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有形固定資産減価償却率は、類似団体内平均値より高い水準になっているが、今後、本庁舎の増築等により指標は改善される。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また、今後も公共施設等総合管理計画に基づき、施設の老朽化等に関する管理を行う。</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2F8C73B-4D0B-47B0-83FA-635D190B405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F6C0637-AF4B-4F60-830F-31E7A55E913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6BEDCF8C-6BB8-41D9-8A1E-9455485582E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913506DB-605B-4CDD-98D2-53D3BE469558}"/>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97C91218-D442-4488-9DCC-0C0E8DD1A4B6}"/>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631F346A-E289-4A2F-AD52-460E754E6B33}"/>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66A7EA27-47DE-4852-803E-2D1D4DF0D6A2}"/>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43D2D014-E8C7-452D-B660-BA9644C0A62D}"/>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6D46E5EC-23EE-4832-8E13-76F51483518F}"/>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BF61C375-E050-40D0-8791-E359FAD2B56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84324ED6-93AE-45FD-94B2-43FAD6CE755D}"/>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1EAD3AD3-EF8D-48B3-A841-43AA90E20E9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197E97A4-368A-48EF-AC34-5E38328A36A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EEF429F5-E031-4B45-90B5-B88EE80CF6D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A49A47DB-4EFE-4382-8CAF-0D9B92B9D482}"/>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766C4175-1496-443B-A05A-9FC14C485C25}"/>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50D455DA-09EC-4053-BA98-B5F98749CA62}"/>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4FE4E478-7FC7-4FB1-B0F1-20751CB0D629}"/>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2DE80174-AAD4-4EA5-9D2B-5FD7F10185A4}"/>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a:extLst>
            <a:ext uri="{FF2B5EF4-FFF2-40B4-BE49-F238E27FC236}">
              <a16:creationId xmlns:a16="http://schemas.microsoft.com/office/drawing/2014/main" id="{D16FE02A-F132-471D-B90B-F8480DC98F7E}"/>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CD315F94-234C-4F6F-8EA2-3BB5652A6645}"/>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589C1415-55AF-4875-BD66-7EF6D59CFB9E}"/>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F84C680A-CCF6-4173-8A66-BC20EDB74D2A}"/>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BE0ADA9C-7AF2-4981-8B4F-06D7CF55ADEC}"/>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BF779B1C-F35B-464A-9D4F-484433B0B987}"/>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A9B13A3-7149-494B-AA43-D1802061F22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48ACE9AF-738A-4617-867C-39AE8DD5E1A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D70281A-D941-4A51-B5B7-6437C264046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C044FC7-D3AD-42F2-B53A-66BDD2CEF9D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FBAF021-0C64-424D-8296-E4DC7E8E030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85725</xdr:colOff>
      <xdr:row>29</xdr:row>
      <xdr:rowOff>11430</xdr:rowOff>
    </xdr:from>
    <xdr:to>
      <xdr:col>7</xdr:col>
      <xdr:colOff>187325</xdr:colOff>
      <xdr:row>29</xdr:row>
      <xdr:rowOff>113030</xdr:rowOff>
    </xdr:to>
    <xdr:sp macro="" textlink="">
      <xdr:nvSpPr>
        <xdr:cNvPr id="79" name="楕円 78">
          <a:extLst>
            <a:ext uri="{FF2B5EF4-FFF2-40B4-BE49-F238E27FC236}">
              <a16:creationId xmlns:a16="http://schemas.microsoft.com/office/drawing/2014/main" id="{E233394B-CC46-47B6-98B8-160892DF883A}"/>
            </a:ext>
          </a:extLst>
        </xdr:cNvPr>
        <xdr:cNvSpPr/>
      </xdr:nvSpPr>
      <xdr:spPr>
        <a:xfrm>
          <a:off x="1714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161942</xdr:rowOff>
    </xdr:from>
    <xdr:ext cx="405111" cy="259045"/>
    <xdr:sp macro="" textlink="">
      <xdr:nvSpPr>
        <xdr:cNvPr id="80" name="n_1aveValue有形固定資産減価償却率">
          <a:extLst>
            <a:ext uri="{FF2B5EF4-FFF2-40B4-BE49-F238E27FC236}">
              <a16:creationId xmlns:a16="http://schemas.microsoft.com/office/drawing/2014/main" id="{8D9FB504-0536-48D0-91BE-C20713750B82}"/>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81" name="n_2aveValue有形固定資産減価償却率">
          <a:extLst>
            <a:ext uri="{FF2B5EF4-FFF2-40B4-BE49-F238E27FC236}">
              <a16:creationId xmlns:a16="http://schemas.microsoft.com/office/drawing/2014/main" id="{F8CED53C-87E5-41E4-AD36-0EB7CC6A625A}"/>
            </a:ext>
          </a:extLst>
        </xdr:cNvPr>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82" name="n_3aveValue有形固定資産減価償却率">
          <a:extLst>
            <a:ext uri="{FF2B5EF4-FFF2-40B4-BE49-F238E27FC236}">
              <a16:creationId xmlns:a16="http://schemas.microsoft.com/office/drawing/2014/main" id="{14A16E5B-8ED8-424D-A5BC-4DABB092CE94}"/>
            </a:ext>
          </a:extLst>
        </xdr:cNvPr>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83" name="n_4aveValue有形固定資産減価償却率">
          <a:extLst>
            <a:ext uri="{FF2B5EF4-FFF2-40B4-BE49-F238E27FC236}">
              <a16:creationId xmlns:a16="http://schemas.microsoft.com/office/drawing/2014/main" id="{7A7DB315-016E-4089-AF08-CB2EF94F68B1}"/>
            </a:ext>
          </a:extLst>
        </xdr:cNvPr>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104157</xdr:rowOff>
    </xdr:from>
    <xdr:ext cx="405111" cy="259045"/>
    <xdr:sp macro="" textlink="">
      <xdr:nvSpPr>
        <xdr:cNvPr id="84" name="n_4mainValue有形固定資産減価償却率">
          <a:extLst>
            <a:ext uri="{FF2B5EF4-FFF2-40B4-BE49-F238E27FC236}">
              <a16:creationId xmlns:a16="http://schemas.microsoft.com/office/drawing/2014/main" id="{15F816CB-C041-4F7B-8D0D-FF7EABD28269}"/>
            </a:ext>
          </a:extLst>
        </xdr:cNvPr>
        <xdr:cNvSpPr txBox="1"/>
      </xdr:nvSpPr>
      <xdr:spPr>
        <a:xfrm>
          <a:off x="15627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a:extLst>
            <a:ext uri="{FF2B5EF4-FFF2-40B4-BE49-F238E27FC236}">
              <a16:creationId xmlns:a16="http://schemas.microsoft.com/office/drawing/2014/main" id="{B6B35710-6CC7-41D6-90A9-AA11FB895A7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6" name="正方形/長方形 85">
          <a:extLst>
            <a:ext uri="{FF2B5EF4-FFF2-40B4-BE49-F238E27FC236}">
              <a16:creationId xmlns:a16="http://schemas.microsoft.com/office/drawing/2014/main" id="{16436FB9-4F9C-4300-940C-5EC2BAABB69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7" name="正方形/長方形 86">
          <a:extLst>
            <a:ext uri="{FF2B5EF4-FFF2-40B4-BE49-F238E27FC236}">
              <a16:creationId xmlns:a16="http://schemas.microsoft.com/office/drawing/2014/main" id="{07E972B1-C8F4-448F-A103-4D2B89FF5A2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a:extLst>
            <a:ext uri="{FF2B5EF4-FFF2-40B4-BE49-F238E27FC236}">
              <a16:creationId xmlns:a16="http://schemas.microsoft.com/office/drawing/2014/main" id="{02AFD1A9-1D66-4A2C-BB52-34BF482CAE7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a:extLst>
            <a:ext uri="{FF2B5EF4-FFF2-40B4-BE49-F238E27FC236}">
              <a16:creationId xmlns:a16="http://schemas.microsoft.com/office/drawing/2014/main" id="{1DDA22C9-788D-4E19-934B-79C78A1BEE0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a:extLst>
            <a:ext uri="{FF2B5EF4-FFF2-40B4-BE49-F238E27FC236}">
              <a16:creationId xmlns:a16="http://schemas.microsoft.com/office/drawing/2014/main" id="{82441FB7-5573-4344-A6CC-1E0B3E3173D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a:extLst>
            <a:ext uri="{FF2B5EF4-FFF2-40B4-BE49-F238E27FC236}">
              <a16:creationId xmlns:a16="http://schemas.microsoft.com/office/drawing/2014/main" id="{E6D2DD8B-1101-4917-9E72-5E937C2B677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a:extLst>
            <a:ext uri="{FF2B5EF4-FFF2-40B4-BE49-F238E27FC236}">
              <a16:creationId xmlns:a16="http://schemas.microsoft.com/office/drawing/2014/main" id="{A621E811-660F-4280-9F37-6CB7A1DC6C7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a:extLst>
            <a:ext uri="{FF2B5EF4-FFF2-40B4-BE49-F238E27FC236}">
              <a16:creationId xmlns:a16="http://schemas.microsoft.com/office/drawing/2014/main" id="{827F7935-7565-4CC2-8D0B-4851442C410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a:extLst>
            <a:ext uri="{FF2B5EF4-FFF2-40B4-BE49-F238E27FC236}">
              <a16:creationId xmlns:a16="http://schemas.microsoft.com/office/drawing/2014/main" id="{F370B21C-E4BE-41F3-BF3A-5ADA4E8F1B2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a:extLst>
            <a:ext uri="{FF2B5EF4-FFF2-40B4-BE49-F238E27FC236}">
              <a16:creationId xmlns:a16="http://schemas.microsoft.com/office/drawing/2014/main" id="{815EE5BD-D496-443F-BC50-418E932758E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a:extLst>
            <a:ext uri="{FF2B5EF4-FFF2-40B4-BE49-F238E27FC236}">
              <a16:creationId xmlns:a16="http://schemas.microsoft.com/office/drawing/2014/main" id="{1F5FC27F-BEDE-41E7-8F30-8D5FF22B10E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a:extLst>
            <a:ext uri="{FF2B5EF4-FFF2-40B4-BE49-F238E27FC236}">
              <a16:creationId xmlns:a16="http://schemas.microsoft.com/office/drawing/2014/main" id="{BCB7517D-34F1-4AF8-8CFB-B892A9CA6FC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本市の債務償還比率は、昨年度から減少したものの近年の大型事業により類似団体内平均値を上回っており、全国平均、県平均と比較しても債務残高が多いことがわかる。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今後は人口減少による税収の減少が見込まれるため、引き続き同比率等を注視した財政運営に取り組んでいく。</a:t>
          </a:r>
        </a:p>
      </xdr:txBody>
    </xdr:sp>
    <xdr:clientData/>
  </xdr:twoCellAnchor>
  <xdr:oneCellAnchor>
    <xdr:from>
      <xdr:col>57</xdr:col>
      <xdr:colOff>111125</xdr:colOff>
      <xdr:row>23</xdr:row>
      <xdr:rowOff>47625</xdr:rowOff>
    </xdr:from>
    <xdr:ext cx="349839" cy="225703"/>
    <xdr:sp macro="" textlink="">
      <xdr:nvSpPr>
        <xdr:cNvPr id="98" name="テキスト ボックス 97">
          <a:extLst>
            <a:ext uri="{FF2B5EF4-FFF2-40B4-BE49-F238E27FC236}">
              <a16:creationId xmlns:a16="http://schemas.microsoft.com/office/drawing/2014/main" id="{9AE5AAD6-A41D-4C30-93AC-E96C76A7BB4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a:extLst>
            <a:ext uri="{FF2B5EF4-FFF2-40B4-BE49-F238E27FC236}">
              <a16:creationId xmlns:a16="http://schemas.microsoft.com/office/drawing/2014/main" id="{5F81A230-3E8F-43C1-A3BF-05C6EA2FB80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0" name="テキスト ボックス 99">
          <a:extLst>
            <a:ext uri="{FF2B5EF4-FFF2-40B4-BE49-F238E27FC236}">
              <a16:creationId xmlns:a16="http://schemas.microsoft.com/office/drawing/2014/main" id="{4C3EEEE0-C427-495D-9D53-00CC9D70A97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a:extLst>
            <a:ext uri="{FF2B5EF4-FFF2-40B4-BE49-F238E27FC236}">
              <a16:creationId xmlns:a16="http://schemas.microsoft.com/office/drawing/2014/main" id="{DA8A1B78-3031-4550-BCA4-FE43C970AC3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2" name="テキスト ボックス 101">
          <a:extLst>
            <a:ext uri="{FF2B5EF4-FFF2-40B4-BE49-F238E27FC236}">
              <a16:creationId xmlns:a16="http://schemas.microsoft.com/office/drawing/2014/main" id="{105251CC-56ED-4018-A4D7-16E22415073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a:extLst>
            <a:ext uri="{FF2B5EF4-FFF2-40B4-BE49-F238E27FC236}">
              <a16:creationId xmlns:a16="http://schemas.microsoft.com/office/drawing/2014/main" id="{B8CCDF0E-F24F-4B81-AA00-F46D0818AA8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4" name="テキスト ボックス 103">
          <a:extLst>
            <a:ext uri="{FF2B5EF4-FFF2-40B4-BE49-F238E27FC236}">
              <a16:creationId xmlns:a16="http://schemas.microsoft.com/office/drawing/2014/main" id="{787C7ECC-96D4-4A9C-9C8E-34A03EE1D51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a:extLst>
            <a:ext uri="{FF2B5EF4-FFF2-40B4-BE49-F238E27FC236}">
              <a16:creationId xmlns:a16="http://schemas.microsoft.com/office/drawing/2014/main" id="{7698B94D-FBF7-4320-952E-0DDFDADD91D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6" name="テキスト ボックス 105">
          <a:extLst>
            <a:ext uri="{FF2B5EF4-FFF2-40B4-BE49-F238E27FC236}">
              <a16:creationId xmlns:a16="http://schemas.microsoft.com/office/drawing/2014/main" id="{7A305A9E-E432-43D7-823A-07690BDE264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a:extLst>
            <a:ext uri="{FF2B5EF4-FFF2-40B4-BE49-F238E27FC236}">
              <a16:creationId xmlns:a16="http://schemas.microsoft.com/office/drawing/2014/main" id="{46CCCE3D-0AF4-480F-A7DE-E19409302C4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8" name="テキスト ボックス 107">
          <a:extLst>
            <a:ext uri="{FF2B5EF4-FFF2-40B4-BE49-F238E27FC236}">
              <a16:creationId xmlns:a16="http://schemas.microsoft.com/office/drawing/2014/main" id="{C73F48B1-3ED6-48BF-B166-3DA58A3944D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a:extLst>
            <a:ext uri="{FF2B5EF4-FFF2-40B4-BE49-F238E27FC236}">
              <a16:creationId xmlns:a16="http://schemas.microsoft.com/office/drawing/2014/main" id="{F27AAA1E-7A7E-409E-B1BA-BD5146BE6B8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0" name="テキスト ボックス 109">
          <a:extLst>
            <a:ext uri="{FF2B5EF4-FFF2-40B4-BE49-F238E27FC236}">
              <a16:creationId xmlns:a16="http://schemas.microsoft.com/office/drawing/2014/main" id="{EBD7F341-4EC1-4B86-BAFE-61467F917DC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a:extLst>
            <a:ext uri="{FF2B5EF4-FFF2-40B4-BE49-F238E27FC236}">
              <a16:creationId xmlns:a16="http://schemas.microsoft.com/office/drawing/2014/main" id="{13EA3052-0873-4A87-B8A2-BCDD98B8298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2" name="テキスト ボックス 111">
          <a:extLst>
            <a:ext uri="{FF2B5EF4-FFF2-40B4-BE49-F238E27FC236}">
              <a16:creationId xmlns:a16="http://schemas.microsoft.com/office/drawing/2014/main" id="{ED665DE6-4151-4271-8900-0014ACDF195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753C007E-548F-4A85-8E61-896389E5E81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a:extLst>
            <a:ext uri="{FF2B5EF4-FFF2-40B4-BE49-F238E27FC236}">
              <a16:creationId xmlns:a16="http://schemas.microsoft.com/office/drawing/2014/main" id="{06EAEBCA-1DD3-4F65-A703-6FFBCA38539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15" name="直線コネクタ 114">
          <a:extLst>
            <a:ext uri="{FF2B5EF4-FFF2-40B4-BE49-F238E27FC236}">
              <a16:creationId xmlns:a16="http://schemas.microsoft.com/office/drawing/2014/main" id="{296EE135-5D71-404F-8FE7-713347DE5A0E}"/>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16" name="債務償還比率最小値テキスト">
          <a:extLst>
            <a:ext uri="{FF2B5EF4-FFF2-40B4-BE49-F238E27FC236}">
              <a16:creationId xmlns:a16="http://schemas.microsoft.com/office/drawing/2014/main" id="{5978D139-3764-4B45-A0D9-13577BDE2E21}"/>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17" name="直線コネクタ 116">
          <a:extLst>
            <a:ext uri="{FF2B5EF4-FFF2-40B4-BE49-F238E27FC236}">
              <a16:creationId xmlns:a16="http://schemas.microsoft.com/office/drawing/2014/main" id="{27DFF968-BE8B-4DC8-8D78-CB28346744A6}"/>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18" name="債務償還比率最大値テキスト">
          <a:extLst>
            <a:ext uri="{FF2B5EF4-FFF2-40B4-BE49-F238E27FC236}">
              <a16:creationId xmlns:a16="http://schemas.microsoft.com/office/drawing/2014/main" id="{A54C1409-34BA-4B37-8352-BD85203F23BC}"/>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19" name="直線コネクタ 118">
          <a:extLst>
            <a:ext uri="{FF2B5EF4-FFF2-40B4-BE49-F238E27FC236}">
              <a16:creationId xmlns:a16="http://schemas.microsoft.com/office/drawing/2014/main" id="{A001BD9D-15D5-4283-A79E-C37200055FE7}"/>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20" name="債務償還比率平均値テキスト">
          <a:extLst>
            <a:ext uri="{FF2B5EF4-FFF2-40B4-BE49-F238E27FC236}">
              <a16:creationId xmlns:a16="http://schemas.microsoft.com/office/drawing/2014/main" id="{63BECA0B-9919-4CF7-BE12-43BBF51F43CF}"/>
            </a:ext>
          </a:extLst>
        </xdr:cNvPr>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21" name="フローチャート: 判断 120">
          <a:extLst>
            <a:ext uri="{FF2B5EF4-FFF2-40B4-BE49-F238E27FC236}">
              <a16:creationId xmlns:a16="http://schemas.microsoft.com/office/drawing/2014/main" id="{7975C7BB-C854-4179-BAC2-F6C0AF441B75}"/>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22" name="フローチャート: 判断 121">
          <a:extLst>
            <a:ext uri="{FF2B5EF4-FFF2-40B4-BE49-F238E27FC236}">
              <a16:creationId xmlns:a16="http://schemas.microsoft.com/office/drawing/2014/main" id="{8D88E0D6-5244-4541-BD07-69304C155CBC}"/>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23" name="フローチャート: 判断 122">
          <a:extLst>
            <a:ext uri="{FF2B5EF4-FFF2-40B4-BE49-F238E27FC236}">
              <a16:creationId xmlns:a16="http://schemas.microsoft.com/office/drawing/2014/main" id="{C74F92AA-07B1-490E-99E2-E4B13E3A64D1}"/>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24" name="フローチャート: 判断 123">
          <a:extLst>
            <a:ext uri="{FF2B5EF4-FFF2-40B4-BE49-F238E27FC236}">
              <a16:creationId xmlns:a16="http://schemas.microsoft.com/office/drawing/2014/main" id="{B4F9C6B4-7DD7-4DB4-B968-CDCEF7F49F56}"/>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25" name="フローチャート: 判断 124">
          <a:extLst>
            <a:ext uri="{FF2B5EF4-FFF2-40B4-BE49-F238E27FC236}">
              <a16:creationId xmlns:a16="http://schemas.microsoft.com/office/drawing/2014/main" id="{918B70BB-405F-4D03-84FC-188F28308E56}"/>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8FE0A000-AC1F-4DF6-9A20-19A5E55CBC3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52CB3B4A-6FC0-47AA-BA27-06D80D9FF75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D3538BB2-5D69-454D-BCEB-177F14DC9F3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C48ADD2C-7D11-4594-84FB-BADFE086E50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A68129AA-F3D3-4FA3-82B8-33B69A43AFC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77779</xdr:rowOff>
    </xdr:from>
    <xdr:to>
      <xdr:col>76</xdr:col>
      <xdr:colOff>73025</xdr:colOff>
      <xdr:row>31</xdr:row>
      <xdr:rowOff>7929</xdr:rowOff>
    </xdr:to>
    <xdr:sp macro="" textlink="">
      <xdr:nvSpPr>
        <xdr:cNvPr id="131" name="楕円 130">
          <a:extLst>
            <a:ext uri="{FF2B5EF4-FFF2-40B4-BE49-F238E27FC236}">
              <a16:creationId xmlns:a16="http://schemas.microsoft.com/office/drawing/2014/main" id="{F4AB1112-93C6-48E5-909E-C3A0C50A0881}"/>
            </a:ext>
          </a:extLst>
        </xdr:cNvPr>
        <xdr:cNvSpPr/>
      </xdr:nvSpPr>
      <xdr:spPr>
        <a:xfrm>
          <a:off x="14744700" y="59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56206</xdr:rowOff>
    </xdr:from>
    <xdr:ext cx="469744" cy="259045"/>
    <xdr:sp macro="" textlink="">
      <xdr:nvSpPr>
        <xdr:cNvPr id="132" name="債務償還比率該当値テキスト">
          <a:extLst>
            <a:ext uri="{FF2B5EF4-FFF2-40B4-BE49-F238E27FC236}">
              <a16:creationId xmlns:a16="http://schemas.microsoft.com/office/drawing/2014/main" id="{FE490865-7E95-4547-981D-C1A324E4067E}"/>
            </a:ext>
          </a:extLst>
        </xdr:cNvPr>
        <xdr:cNvSpPr txBox="1"/>
      </xdr:nvSpPr>
      <xdr:spPr>
        <a:xfrm>
          <a:off x="14846300" y="597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89602</xdr:rowOff>
    </xdr:from>
    <xdr:to>
      <xdr:col>72</xdr:col>
      <xdr:colOff>123825</xdr:colOff>
      <xdr:row>31</xdr:row>
      <xdr:rowOff>19752</xdr:rowOff>
    </xdr:to>
    <xdr:sp macro="" textlink="">
      <xdr:nvSpPr>
        <xdr:cNvPr id="133" name="楕円 132">
          <a:extLst>
            <a:ext uri="{FF2B5EF4-FFF2-40B4-BE49-F238E27FC236}">
              <a16:creationId xmlns:a16="http://schemas.microsoft.com/office/drawing/2014/main" id="{DD100526-FAE8-47F9-82CA-819044FFC639}"/>
            </a:ext>
          </a:extLst>
        </xdr:cNvPr>
        <xdr:cNvSpPr/>
      </xdr:nvSpPr>
      <xdr:spPr>
        <a:xfrm>
          <a:off x="14033500" y="6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128579</xdr:rowOff>
    </xdr:from>
    <xdr:to>
      <xdr:col>76</xdr:col>
      <xdr:colOff>22225</xdr:colOff>
      <xdr:row>30</xdr:row>
      <xdr:rowOff>140402</xdr:rowOff>
    </xdr:to>
    <xdr:cxnSp macro="">
      <xdr:nvCxnSpPr>
        <xdr:cNvPr id="134" name="直線コネクタ 133">
          <a:extLst>
            <a:ext uri="{FF2B5EF4-FFF2-40B4-BE49-F238E27FC236}">
              <a16:creationId xmlns:a16="http://schemas.microsoft.com/office/drawing/2014/main" id="{4CC2E0A4-0BC4-439E-A068-D786E0D9F821}"/>
            </a:ext>
          </a:extLst>
        </xdr:cNvPr>
        <xdr:cNvCxnSpPr/>
      </xdr:nvCxnSpPr>
      <xdr:spPr>
        <a:xfrm flipV="1">
          <a:off x="14084300" y="6043604"/>
          <a:ext cx="7112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129697</xdr:rowOff>
    </xdr:from>
    <xdr:to>
      <xdr:col>68</xdr:col>
      <xdr:colOff>123825</xdr:colOff>
      <xdr:row>31</xdr:row>
      <xdr:rowOff>59847</xdr:rowOff>
    </xdr:to>
    <xdr:sp macro="" textlink="">
      <xdr:nvSpPr>
        <xdr:cNvPr id="135" name="楕円 134">
          <a:extLst>
            <a:ext uri="{FF2B5EF4-FFF2-40B4-BE49-F238E27FC236}">
              <a16:creationId xmlns:a16="http://schemas.microsoft.com/office/drawing/2014/main" id="{2189700B-C7A6-4B92-B41F-139AF976CD83}"/>
            </a:ext>
          </a:extLst>
        </xdr:cNvPr>
        <xdr:cNvSpPr/>
      </xdr:nvSpPr>
      <xdr:spPr>
        <a:xfrm>
          <a:off x="13271500" y="60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140402</xdr:rowOff>
    </xdr:from>
    <xdr:to>
      <xdr:col>72</xdr:col>
      <xdr:colOff>73025</xdr:colOff>
      <xdr:row>31</xdr:row>
      <xdr:rowOff>9047</xdr:rowOff>
    </xdr:to>
    <xdr:cxnSp macro="">
      <xdr:nvCxnSpPr>
        <xdr:cNvPr id="136" name="直線コネクタ 135">
          <a:extLst>
            <a:ext uri="{FF2B5EF4-FFF2-40B4-BE49-F238E27FC236}">
              <a16:creationId xmlns:a16="http://schemas.microsoft.com/office/drawing/2014/main" id="{0679D9EB-A3E9-4122-8BCA-1F164B45F066}"/>
            </a:ext>
          </a:extLst>
        </xdr:cNvPr>
        <xdr:cNvCxnSpPr/>
      </xdr:nvCxnSpPr>
      <xdr:spPr>
        <a:xfrm flipV="1">
          <a:off x="13322300" y="6055427"/>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121267</xdr:rowOff>
    </xdr:from>
    <xdr:to>
      <xdr:col>64</xdr:col>
      <xdr:colOff>123825</xdr:colOff>
      <xdr:row>31</xdr:row>
      <xdr:rowOff>51417</xdr:rowOff>
    </xdr:to>
    <xdr:sp macro="" textlink="">
      <xdr:nvSpPr>
        <xdr:cNvPr id="137" name="楕円 136">
          <a:extLst>
            <a:ext uri="{FF2B5EF4-FFF2-40B4-BE49-F238E27FC236}">
              <a16:creationId xmlns:a16="http://schemas.microsoft.com/office/drawing/2014/main" id="{C250E04E-2084-49E4-A6F9-5D6740B94A9D}"/>
            </a:ext>
          </a:extLst>
        </xdr:cNvPr>
        <xdr:cNvSpPr/>
      </xdr:nvSpPr>
      <xdr:spPr>
        <a:xfrm>
          <a:off x="12509500" y="603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617</xdr:rowOff>
    </xdr:from>
    <xdr:to>
      <xdr:col>68</xdr:col>
      <xdr:colOff>73025</xdr:colOff>
      <xdr:row>31</xdr:row>
      <xdr:rowOff>9047</xdr:rowOff>
    </xdr:to>
    <xdr:cxnSp macro="">
      <xdr:nvCxnSpPr>
        <xdr:cNvPr id="138" name="直線コネクタ 137">
          <a:extLst>
            <a:ext uri="{FF2B5EF4-FFF2-40B4-BE49-F238E27FC236}">
              <a16:creationId xmlns:a16="http://schemas.microsoft.com/office/drawing/2014/main" id="{02E2BA6B-2171-423A-8D2D-2BACC5D9C2D6}"/>
            </a:ext>
          </a:extLst>
        </xdr:cNvPr>
        <xdr:cNvCxnSpPr/>
      </xdr:nvCxnSpPr>
      <xdr:spPr>
        <a:xfrm>
          <a:off x="12560300" y="6087092"/>
          <a:ext cx="762000" cy="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108930</xdr:rowOff>
    </xdr:from>
    <xdr:to>
      <xdr:col>60</xdr:col>
      <xdr:colOff>123825</xdr:colOff>
      <xdr:row>31</xdr:row>
      <xdr:rowOff>39080</xdr:rowOff>
    </xdr:to>
    <xdr:sp macro="" textlink="">
      <xdr:nvSpPr>
        <xdr:cNvPr id="139" name="楕円 138">
          <a:extLst>
            <a:ext uri="{FF2B5EF4-FFF2-40B4-BE49-F238E27FC236}">
              <a16:creationId xmlns:a16="http://schemas.microsoft.com/office/drawing/2014/main" id="{872DC27F-01D2-4BA1-8233-CF1DA476D984}"/>
            </a:ext>
          </a:extLst>
        </xdr:cNvPr>
        <xdr:cNvSpPr/>
      </xdr:nvSpPr>
      <xdr:spPr>
        <a:xfrm>
          <a:off x="11747500" y="602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159730</xdr:rowOff>
    </xdr:from>
    <xdr:to>
      <xdr:col>64</xdr:col>
      <xdr:colOff>73025</xdr:colOff>
      <xdr:row>31</xdr:row>
      <xdr:rowOff>617</xdr:rowOff>
    </xdr:to>
    <xdr:cxnSp macro="">
      <xdr:nvCxnSpPr>
        <xdr:cNvPr id="140" name="直線コネクタ 139">
          <a:extLst>
            <a:ext uri="{FF2B5EF4-FFF2-40B4-BE49-F238E27FC236}">
              <a16:creationId xmlns:a16="http://schemas.microsoft.com/office/drawing/2014/main" id="{E2ACC858-B561-4BC9-AB2E-C6FB60F0CB92}"/>
            </a:ext>
          </a:extLst>
        </xdr:cNvPr>
        <xdr:cNvCxnSpPr/>
      </xdr:nvCxnSpPr>
      <xdr:spPr>
        <a:xfrm>
          <a:off x="11798300" y="6074755"/>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41" name="n_1aveValue債務償還比率">
          <a:extLst>
            <a:ext uri="{FF2B5EF4-FFF2-40B4-BE49-F238E27FC236}">
              <a16:creationId xmlns:a16="http://schemas.microsoft.com/office/drawing/2014/main" id="{19B2F613-5445-48E5-9A20-BACA31D906BF}"/>
            </a:ext>
          </a:extLst>
        </xdr:cNvPr>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42" name="n_2aveValue債務償還比率">
          <a:extLst>
            <a:ext uri="{FF2B5EF4-FFF2-40B4-BE49-F238E27FC236}">
              <a16:creationId xmlns:a16="http://schemas.microsoft.com/office/drawing/2014/main" id="{32849227-4A9E-4F07-AAE4-8BE85CEEF88B}"/>
            </a:ext>
          </a:extLst>
        </xdr:cNvPr>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43" name="n_3aveValue債務償還比率">
          <a:extLst>
            <a:ext uri="{FF2B5EF4-FFF2-40B4-BE49-F238E27FC236}">
              <a16:creationId xmlns:a16="http://schemas.microsoft.com/office/drawing/2014/main" id="{7BC86369-73D8-4076-BE9F-E3FFFA889E78}"/>
            </a:ext>
          </a:extLst>
        </xdr:cNvPr>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44" name="n_4aveValue債務償還比率">
          <a:extLst>
            <a:ext uri="{FF2B5EF4-FFF2-40B4-BE49-F238E27FC236}">
              <a16:creationId xmlns:a16="http://schemas.microsoft.com/office/drawing/2014/main" id="{C6EC6C07-4580-42DA-B433-1A917436E03A}"/>
            </a:ext>
          </a:extLst>
        </xdr:cNvPr>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10879</xdr:rowOff>
    </xdr:from>
    <xdr:ext cx="469744" cy="259045"/>
    <xdr:sp macro="" textlink="">
      <xdr:nvSpPr>
        <xdr:cNvPr id="145" name="n_1mainValue債務償還比率">
          <a:extLst>
            <a:ext uri="{FF2B5EF4-FFF2-40B4-BE49-F238E27FC236}">
              <a16:creationId xmlns:a16="http://schemas.microsoft.com/office/drawing/2014/main" id="{B9AA7564-D14C-4557-BD80-9E4577CF1BBA}"/>
            </a:ext>
          </a:extLst>
        </xdr:cNvPr>
        <xdr:cNvSpPr txBox="1"/>
      </xdr:nvSpPr>
      <xdr:spPr>
        <a:xfrm>
          <a:off x="13836727" y="609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50974</xdr:rowOff>
    </xdr:from>
    <xdr:ext cx="469744" cy="259045"/>
    <xdr:sp macro="" textlink="">
      <xdr:nvSpPr>
        <xdr:cNvPr id="146" name="n_2mainValue債務償還比率">
          <a:extLst>
            <a:ext uri="{FF2B5EF4-FFF2-40B4-BE49-F238E27FC236}">
              <a16:creationId xmlns:a16="http://schemas.microsoft.com/office/drawing/2014/main" id="{C89D3638-9526-4C24-85B4-264DFF9720B8}"/>
            </a:ext>
          </a:extLst>
        </xdr:cNvPr>
        <xdr:cNvSpPr txBox="1"/>
      </xdr:nvSpPr>
      <xdr:spPr>
        <a:xfrm>
          <a:off x="13087427" y="613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42544</xdr:rowOff>
    </xdr:from>
    <xdr:ext cx="469744" cy="259045"/>
    <xdr:sp macro="" textlink="">
      <xdr:nvSpPr>
        <xdr:cNvPr id="147" name="n_3mainValue債務償還比率">
          <a:extLst>
            <a:ext uri="{FF2B5EF4-FFF2-40B4-BE49-F238E27FC236}">
              <a16:creationId xmlns:a16="http://schemas.microsoft.com/office/drawing/2014/main" id="{D290C34C-D6D9-46FA-8D64-C955410CCFA2}"/>
            </a:ext>
          </a:extLst>
        </xdr:cNvPr>
        <xdr:cNvSpPr txBox="1"/>
      </xdr:nvSpPr>
      <xdr:spPr>
        <a:xfrm>
          <a:off x="12325427" y="612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30207</xdr:rowOff>
    </xdr:from>
    <xdr:ext cx="469744" cy="259045"/>
    <xdr:sp macro="" textlink="">
      <xdr:nvSpPr>
        <xdr:cNvPr id="148" name="n_4mainValue債務償還比率">
          <a:extLst>
            <a:ext uri="{FF2B5EF4-FFF2-40B4-BE49-F238E27FC236}">
              <a16:creationId xmlns:a16="http://schemas.microsoft.com/office/drawing/2014/main" id="{732EEA4F-E4C9-4C67-9B50-54BA2F804ECC}"/>
            </a:ext>
          </a:extLst>
        </xdr:cNvPr>
        <xdr:cNvSpPr txBox="1"/>
      </xdr:nvSpPr>
      <xdr:spPr>
        <a:xfrm>
          <a:off x="11563427" y="611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8200546B-5B47-4385-8117-74BF5823070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7077427B-2905-4973-93CC-F65F6B0DA20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9BDF4CA6-1917-46A3-8B83-42598CE683B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0CA10211-D647-412B-B71E-48E15E0E0B9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335B2E26-4A80-4B7F-AA92-CA6905C04D7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E7583487-9123-448A-AC73-29270E8BD51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C448077-644D-4CAF-9FA0-65C71578A77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6D6684-23CC-460E-B792-E8F033FF50C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5F102FB-9BB8-45D5-9065-A4B347D6E45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04E937F-96A0-4545-B6CE-AE19F8D31C0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62CE9BA-73EB-4A9B-9A2F-E669FCF3EB4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4415761-A379-4B2A-A17D-AA2365AC272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8B165FB-88C1-4787-AFA1-69864494011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58CACD-C950-48A7-9245-DC17B14D41D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940F9E6-6A43-4445-A9D6-8BA0CC97268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8306192-15B6-44DB-A17A-310FF3BF075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25,638
25,448
426.32
27,757,350
26,383,508
676,434
11,790,829
29,969,253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7533D86-A633-4B9A-BD68-75EF72AA4B6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9CDFC85-9E70-4533-9811-03B21202495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F47AAFF-2758-45F1-98B5-B885963494F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A45CB4B-FC9E-4965-BC62-FE923C5DC35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4D62A0B-6CA1-4972-8973-82AE4FD4E35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161631D-0ECA-4506-814D-3E879F9B4A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CCC2DA9-DB8C-44C6-ABE3-A2C1E61F6EC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5AF34F4-8EDA-4EA7-987B-0C9FF9F15BA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FA6C99F-273C-4033-BDAB-C404FA0CB5E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7350CA4-7D88-4364-B400-AC02504AB37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E572F10-3939-448B-BAA5-B175C59F6F8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82DBF59-1B15-45F7-A2D8-753E65C978D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BDA6316-93AC-4A11-B9EA-29C2B1C8DF3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D9F6DEF-3777-4367-86C2-5DAA65E3EE8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08D7C9C-1B33-46E0-91FD-D106ECA7B88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799EC71-EA22-4088-94AF-CAB9B1719DD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DE284D-DB38-4B09-8056-C1766D6748D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4F18CE5-E522-49AE-8B52-9B0E49AA193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B134127-8648-41EC-A7D4-074C5AF85F0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12B166B-370B-4B0A-9446-8E26794D5F9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52D7D56-021A-4F77-8DC7-3C04181646A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EDB04E5-C7FD-4C7B-8135-5D1D6F6409D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CB6F24C-D9B1-4CB3-AF2C-663C00536E1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F44A2CC-5F4C-43E9-8AB3-6D7FF2F3374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9DF5292-F1A5-4C9F-A08B-6F524E50655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E743145-59FF-4475-A166-EAFC31BEAC0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24A6232-E2C2-4091-A013-DE28572626C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452A4F6-DE56-4202-B69D-D0B33F77899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82D4886-210B-434C-8BFB-338217FE76F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7D0478A-0DCC-4CBE-A0AD-DADB9C61759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E7E6B1E-E61D-4833-8E80-27FE91BC4AD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AB46A92-50B1-4219-BDE1-2CDE00EA7F6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554330A-53CC-44A8-A8B0-4DBAB441A85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8FEAA1D-3FFE-4D4F-A73F-84669E6B337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214DA14-7B44-4EA6-A9F1-2AF16C2B9A0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6268893-7E33-4594-B81B-8DAC0C65A22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302DDDA-185A-4832-8096-AE12899C94F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F5021E5-8359-4473-B0DE-C1272E5FF6D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A5F4631-9E4F-4B65-8E49-4C9F3814FF0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0BE8A6A-F29F-427A-A186-E2226AEA848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B31B00-B81D-4C85-BA47-A05EBEF2E67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5736EF6-20E6-4B9C-AE03-37C3944C49C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CFE8298-7D99-4672-821D-56C52AC559B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A9ADCC9-E8FB-4F80-AA69-DB57051AC85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BBDDA3A-EFE6-41D3-B760-D29D8FD5939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E531FCD9-0277-415F-B836-6F94BF306EA7}"/>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6D13A979-D3FD-420D-8E6A-9CC2E795DDFA}"/>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4689C2D7-E9BE-438A-8281-474806A88AB0}"/>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105725C9-EDFB-4E9C-B0E2-1ED15F832D9B}"/>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18CAF87D-9F7E-4F07-9FA8-778AA16E76DD}"/>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9DAB8D2D-3A9C-46DA-978E-431699BDB9C5}"/>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87E62E95-B0D0-425B-A6ED-9ADD32680118}"/>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467FDD03-0A67-491C-A111-043D03E9C7F1}"/>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5B2A4F64-8B67-40D7-96D5-E3F01C26598B}"/>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278B18DA-C85F-4E73-8AAB-4F4AD5414837}"/>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6CBC031-7E30-41D4-B603-3E92F28749C9}"/>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E2D7457-658B-4758-A574-F564CDF410E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6985C8C-CD1B-4C32-899E-D9F44891FCC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4E89DDC-8007-4C40-9049-D409F23B2CA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62CFA46-B0CF-4DD3-BA7E-BE22C801E9D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E8AA98C-1D8B-49DE-9779-5394F9805BD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50165</xdr:rowOff>
    </xdr:from>
    <xdr:to>
      <xdr:col>6</xdr:col>
      <xdr:colOff>38100</xdr:colOff>
      <xdr:row>37</xdr:row>
      <xdr:rowOff>151765</xdr:rowOff>
    </xdr:to>
    <xdr:sp macro="" textlink="">
      <xdr:nvSpPr>
        <xdr:cNvPr id="73" name="楕円 72">
          <a:extLst>
            <a:ext uri="{FF2B5EF4-FFF2-40B4-BE49-F238E27FC236}">
              <a16:creationId xmlns:a16="http://schemas.microsoft.com/office/drawing/2014/main" id="{9B4C9399-C7B0-45DA-8681-847FD98AF320}"/>
            </a:ext>
          </a:extLst>
        </xdr:cNvPr>
        <xdr:cNvSpPr/>
      </xdr:nvSpPr>
      <xdr:spPr>
        <a:xfrm>
          <a:off x="1079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59707</xdr:rowOff>
    </xdr:from>
    <xdr:ext cx="405111" cy="259045"/>
    <xdr:sp macro="" textlink="">
      <xdr:nvSpPr>
        <xdr:cNvPr id="74" name="n_1aveValue【道路】&#10;有形固定資産減価償却率">
          <a:extLst>
            <a:ext uri="{FF2B5EF4-FFF2-40B4-BE49-F238E27FC236}">
              <a16:creationId xmlns:a16="http://schemas.microsoft.com/office/drawing/2014/main" id="{1B3B7896-8562-4435-8A6D-BDF35226D5AA}"/>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75" name="n_2aveValue【道路】&#10;有形固定資産減価償却率">
          <a:extLst>
            <a:ext uri="{FF2B5EF4-FFF2-40B4-BE49-F238E27FC236}">
              <a16:creationId xmlns:a16="http://schemas.microsoft.com/office/drawing/2014/main" id="{FAB6FB90-ADD2-4857-96E2-8F00BFABF65A}"/>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76" name="n_3aveValue【道路】&#10;有形固定資産減価償却率">
          <a:extLst>
            <a:ext uri="{FF2B5EF4-FFF2-40B4-BE49-F238E27FC236}">
              <a16:creationId xmlns:a16="http://schemas.microsoft.com/office/drawing/2014/main" id="{13664F10-C236-4038-9857-80458D13EE26}"/>
            </a:ext>
          </a:extLst>
        </xdr:cNvPr>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77" name="n_4aveValue【道路】&#10;有形固定資産減価償却率">
          <a:extLst>
            <a:ext uri="{FF2B5EF4-FFF2-40B4-BE49-F238E27FC236}">
              <a16:creationId xmlns:a16="http://schemas.microsoft.com/office/drawing/2014/main" id="{51B80A80-50FA-4CE8-B0BC-930562724B39}"/>
            </a:ext>
          </a:extLst>
        </xdr:cNvPr>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168292</xdr:rowOff>
    </xdr:from>
    <xdr:ext cx="405111" cy="259045"/>
    <xdr:sp macro="" textlink="">
      <xdr:nvSpPr>
        <xdr:cNvPr id="78" name="n_4mainValue【道路】&#10;有形固定資産減価償却率">
          <a:extLst>
            <a:ext uri="{FF2B5EF4-FFF2-40B4-BE49-F238E27FC236}">
              <a16:creationId xmlns:a16="http://schemas.microsoft.com/office/drawing/2014/main" id="{EB438828-7E19-4C73-A511-5D08B5C095C6}"/>
            </a:ext>
          </a:extLst>
        </xdr:cNvPr>
        <xdr:cNvSpPr txBox="1"/>
      </xdr:nvSpPr>
      <xdr:spPr>
        <a:xfrm>
          <a:off x="927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7C90FC8B-D237-45C1-AC99-3D9693895C3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E46FC739-F953-400F-96DC-0B4D433D4AF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62495C50-ACF0-4B5C-A825-0C4CC290A77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84E87F52-6F01-461A-82C0-9C6853E6894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4601CCD1-C3F4-4AE9-A397-E5C9A3FB4CC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75337E08-95F0-4DFA-BEDB-DE2C4F5CAAA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6E81FF79-E329-4301-AD9F-327B04E5D7D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D283E1F2-7B5C-4D47-8B5D-0877B4A89B2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DBFF517D-A0BE-440D-880A-9B5D927C89F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558C5D20-66B2-4B40-B2E2-E79F50F7023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a:extLst>
            <a:ext uri="{FF2B5EF4-FFF2-40B4-BE49-F238E27FC236}">
              <a16:creationId xmlns:a16="http://schemas.microsoft.com/office/drawing/2014/main" id="{3B1DC647-BDF2-428F-B92F-5C9A08B29E4B}"/>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a:extLst>
            <a:ext uri="{FF2B5EF4-FFF2-40B4-BE49-F238E27FC236}">
              <a16:creationId xmlns:a16="http://schemas.microsoft.com/office/drawing/2014/main" id="{246E88D2-62ED-4FC3-AA33-A73DC81FF8B2}"/>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a:extLst>
            <a:ext uri="{FF2B5EF4-FFF2-40B4-BE49-F238E27FC236}">
              <a16:creationId xmlns:a16="http://schemas.microsoft.com/office/drawing/2014/main" id="{C4CC9705-7168-46BB-A51D-259D9B0C4BD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2" name="テキスト ボックス 91">
          <a:extLst>
            <a:ext uri="{FF2B5EF4-FFF2-40B4-BE49-F238E27FC236}">
              <a16:creationId xmlns:a16="http://schemas.microsoft.com/office/drawing/2014/main" id="{2B9FCA1B-5F8F-4784-9EE7-575FAB250562}"/>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a:extLst>
            <a:ext uri="{FF2B5EF4-FFF2-40B4-BE49-F238E27FC236}">
              <a16:creationId xmlns:a16="http://schemas.microsoft.com/office/drawing/2014/main" id="{6D37293C-2592-4529-96CF-D69164C7FF98}"/>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4" name="テキスト ボックス 93">
          <a:extLst>
            <a:ext uri="{FF2B5EF4-FFF2-40B4-BE49-F238E27FC236}">
              <a16:creationId xmlns:a16="http://schemas.microsoft.com/office/drawing/2014/main" id="{0281442F-9267-496D-B04D-F5B11D90196E}"/>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a:extLst>
            <a:ext uri="{FF2B5EF4-FFF2-40B4-BE49-F238E27FC236}">
              <a16:creationId xmlns:a16="http://schemas.microsoft.com/office/drawing/2014/main" id="{24F814DB-598A-4D0D-9056-50B944634A2F}"/>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6" name="テキスト ボックス 95">
          <a:extLst>
            <a:ext uri="{FF2B5EF4-FFF2-40B4-BE49-F238E27FC236}">
              <a16:creationId xmlns:a16="http://schemas.microsoft.com/office/drawing/2014/main" id="{94975A6E-8ED5-4319-9FCB-7FE3BF9E0911}"/>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a:extLst>
            <a:ext uri="{FF2B5EF4-FFF2-40B4-BE49-F238E27FC236}">
              <a16:creationId xmlns:a16="http://schemas.microsoft.com/office/drawing/2014/main" id="{06831E3C-861A-4054-9519-BC3A24C91235}"/>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8" name="テキスト ボックス 97">
          <a:extLst>
            <a:ext uri="{FF2B5EF4-FFF2-40B4-BE49-F238E27FC236}">
              <a16:creationId xmlns:a16="http://schemas.microsoft.com/office/drawing/2014/main" id="{6C232DE1-A81C-4EEF-AC78-7CCCFEFE10EF}"/>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a:extLst>
            <a:ext uri="{FF2B5EF4-FFF2-40B4-BE49-F238E27FC236}">
              <a16:creationId xmlns:a16="http://schemas.microsoft.com/office/drawing/2014/main" id="{246C8FBE-5A5E-4AB5-85E2-BE7E5F1BA4EF}"/>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0" name="テキスト ボックス 99">
          <a:extLst>
            <a:ext uri="{FF2B5EF4-FFF2-40B4-BE49-F238E27FC236}">
              <a16:creationId xmlns:a16="http://schemas.microsoft.com/office/drawing/2014/main" id="{777F1751-E5AB-45B9-98D3-0E8614698734}"/>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34EAD20F-5D29-4ED1-BCD9-AB75561AC37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a:extLst>
            <a:ext uri="{FF2B5EF4-FFF2-40B4-BE49-F238E27FC236}">
              <a16:creationId xmlns:a16="http://schemas.microsoft.com/office/drawing/2014/main" id="{296679AE-25C1-4A6B-B5B3-D492220DECB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1F7BBA68-8E23-463E-AC92-A31C897C439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04" name="直線コネクタ 103">
          <a:extLst>
            <a:ext uri="{FF2B5EF4-FFF2-40B4-BE49-F238E27FC236}">
              <a16:creationId xmlns:a16="http://schemas.microsoft.com/office/drawing/2014/main" id="{D85C86DB-E25A-4358-B61D-918EC5F72785}"/>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05" name="【道路】&#10;一人当たり延長最小値テキスト">
          <a:extLst>
            <a:ext uri="{FF2B5EF4-FFF2-40B4-BE49-F238E27FC236}">
              <a16:creationId xmlns:a16="http://schemas.microsoft.com/office/drawing/2014/main" id="{B482384B-44A0-4F5A-B9D4-C587601E7495}"/>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06" name="直線コネクタ 105">
          <a:extLst>
            <a:ext uri="{FF2B5EF4-FFF2-40B4-BE49-F238E27FC236}">
              <a16:creationId xmlns:a16="http://schemas.microsoft.com/office/drawing/2014/main" id="{E0320137-DE37-4D03-B6D3-8C1D40A86257}"/>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07" name="【道路】&#10;一人当たり延長最大値テキスト">
          <a:extLst>
            <a:ext uri="{FF2B5EF4-FFF2-40B4-BE49-F238E27FC236}">
              <a16:creationId xmlns:a16="http://schemas.microsoft.com/office/drawing/2014/main" id="{752D9D1F-978B-4184-9FA0-1A13910235E8}"/>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08" name="直線コネクタ 107">
          <a:extLst>
            <a:ext uri="{FF2B5EF4-FFF2-40B4-BE49-F238E27FC236}">
              <a16:creationId xmlns:a16="http://schemas.microsoft.com/office/drawing/2014/main" id="{0C98C230-3DDA-4DB0-9987-BEBBAF55FD31}"/>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09" name="【道路】&#10;一人当たり延長平均値テキスト">
          <a:extLst>
            <a:ext uri="{FF2B5EF4-FFF2-40B4-BE49-F238E27FC236}">
              <a16:creationId xmlns:a16="http://schemas.microsoft.com/office/drawing/2014/main" id="{EFEC29CC-D53D-4457-AD82-799364377C14}"/>
            </a:ext>
          </a:extLst>
        </xdr:cNvPr>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10" name="フローチャート: 判断 109">
          <a:extLst>
            <a:ext uri="{FF2B5EF4-FFF2-40B4-BE49-F238E27FC236}">
              <a16:creationId xmlns:a16="http://schemas.microsoft.com/office/drawing/2014/main" id="{C10921E4-9A06-46B2-A0E5-0759724D1AD5}"/>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11" name="フローチャート: 判断 110">
          <a:extLst>
            <a:ext uri="{FF2B5EF4-FFF2-40B4-BE49-F238E27FC236}">
              <a16:creationId xmlns:a16="http://schemas.microsoft.com/office/drawing/2014/main" id="{2A7C132C-DC20-4902-A577-F074CFBCF8AF}"/>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12" name="フローチャート: 判断 111">
          <a:extLst>
            <a:ext uri="{FF2B5EF4-FFF2-40B4-BE49-F238E27FC236}">
              <a16:creationId xmlns:a16="http://schemas.microsoft.com/office/drawing/2014/main" id="{A2001AFD-E97F-44A7-BE3F-3FEB3BC66A51}"/>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13" name="フローチャート: 判断 112">
          <a:extLst>
            <a:ext uri="{FF2B5EF4-FFF2-40B4-BE49-F238E27FC236}">
              <a16:creationId xmlns:a16="http://schemas.microsoft.com/office/drawing/2014/main" id="{69D91F69-49CE-460E-8647-766447508F50}"/>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14" name="フローチャート: 判断 113">
          <a:extLst>
            <a:ext uri="{FF2B5EF4-FFF2-40B4-BE49-F238E27FC236}">
              <a16:creationId xmlns:a16="http://schemas.microsoft.com/office/drawing/2014/main" id="{56A357E3-4275-49EC-BCCB-33923D878162}"/>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45735711-7B29-4E51-8845-1B718F819B8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2F58C438-BB33-498E-9D8E-AD6F753A40B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C9CA2B4-7ED3-4C3E-9837-149D338B4C9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F855AA1F-7DCB-40DF-A5FB-5F2564B5831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813BE16-578D-480F-A8D4-5049F5404A6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126365</xdr:rowOff>
    </xdr:from>
    <xdr:to>
      <xdr:col>36</xdr:col>
      <xdr:colOff>165100</xdr:colOff>
      <xdr:row>41</xdr:row>
      <xdr:rowOff>56515</xdr:rowOff>
    </xdr:to>
    <xdr:sp macro="" textlink="">
      <xdr:nvSpPr>
        <xdr:cNvPr id="120" name="楕円 119">
          <a:extLst>
            <a:ext uri="{FF2B5EF4-FFF2-40B4-BE49-F238E27FC236}">
              <a16:creationId xmlns:a16="http://schemas.microsoft.com/office/drawing/2014/main" id="{1B1386C9-B427-48CB-ACC3-DE364D5BA737}"/>
            </a:ext>
          </a:extLst>
        </xdr:cNvPr>
        <xdr:cNvSpPr/>
      </xdr:nvSpPr>
      <xdr:spPr>
        <a:xfrm>
          <a:off x="6921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51957</xdr:rowOff>
    </xdr:from>
    <xdr:ext cx="534377" cy="259045"/>
    <xdr:sp macro="" textlink="">
      <xdr:nvSpPr>
        <xdr:cNvPr id="121" name="n_1aveValue【道路】&#10;一人当たり延長">
          <a:extLst>
            <a:ext uri="{FF2B5EF4-FFF2-40B4-BE49-F238E27FC236}">
              <a16:creationId xmlns:a16="http://schemas.microsoft.com/office/drawing/2014/main" id="{05B44E4C-4959-4451-9BE6-CDEEB4BFA18E}"/>
            </a:ext>
          </a:extLst>
        </xdr:cNvPr>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22" name="n_2aveValue【道路】&#10;一人当たり延長">
          <a:extLst>
            <a:ext uri="{FF2B5EF4-FFF2-40B4-BE49-F238E27FC236}">
              <a16:creationId xmlns:a16="http://schemas.microsoft.com/office/drawing/2014/main" id="{D4B2DE2F-F978-4739-8710-E6075977C562}"/>
            </a:ext>
          </a:extLst>
        </xdr:cNvPr>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23" name="n_3aveValue【道路】&#10;一人当たり延長">
          <a:extLst>
            <a:ext uri="{FF2B5EF4-FFF2-40B4-BE49-F238E27FC236}">
              <a16:creationId xmlns:a16="http://schemas.microsoft.com/office/drawing/2014/main" id="{0C6DAF06-E579-40C2-99D5-3D246FF32791}"/>
            </a:ext>
          </a:extLst>
        </xdr:cNvPr>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24" name="n_4aveValue【道路】&#10;一人当たり延長">
          <a:extLst>
            <a:ext uri="{FF2B5EF4-FFF2-40B4-BE49-F238E27FC236}">
              <a16:creationId xmlns:a16="http://schemas.microsoft.com/office/drawing/2014/main" id="{B27550BE-963D-4BB6-8D27-23A4780B4AD3}"/>
            </a:ext>
          </a:extLst>
        </xdr:cNvPr>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73042</xdr:rowOff>
    </xdr:from>
    <xdr:ext cx="534377" cy="259045"/>
    <xdr:sp macro="" textlink="">
      <xdr:nvSpPr>
        <xdr:cNvPr id="125" name="n_4mainValue【道路】&#10;一人当たり延長">
          <a:extLst>
            <a:ext uri="{FF2B5EF4-FFF2-40B4-BE49-F238E27FC236}">
              <a16:creationId xmlns:a16="http://schemas.microsoft.com/office/drawing/2014/main" id="{86674B1F-E53D-4BEE-8DAA-920C45BB6593}"/>
            </a:ext>
          </a:extLst>
        </xdr:cNvPr>
        <xdr:cNvSpPr txBox="1"/>
      </xdr:nvSpPr>
      <xdr:spPr>
        <a:xfrm>
          <a:off x="6705111" y="675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C7A2B899-A5FC-460F-8F58-F17EFAE3EEE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8CD9AE1F-E8D6-4FFD-B8B1-0EE6930DD7E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BEB42BA1-9B65-4923-988C-4006B112270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F428241F-A554-4C06-92B4-80F8011DF99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FCF9B173-5AE8-4188-B830-D98FE0C1A8C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5FB55E9C-3986-4AFA-A37C-D2548B65360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8850F694-04BD-4EE8-B51E-FF29801271E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2F09D00F-D076-465A-8BE5-70B68885657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179C1F22-B8BE-4510-80B5-8F48B68F05E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EF1AE5F5-6BC8-4A42-BADF-BDB27AB0030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6" name="テキスト ボックス 135">
          <a:extLst>
            <a:ext uri="{FF2B5EF4-FFF2-40B4-BE49-F238E27FC236}">
              <a16:creationId xmlns:a16="http://schemas.microsoft.com/office/drawing/2014/main" id="{6B4F47D3-31F3-49FE-9BFB-1F7333C362B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8A059454-777C-434A-9ECD-C9F3CE16DD6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7436D116-D26E-4DD6-9090-6FB9804D20B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FC30060D-5FEE-4CFB-A347-A2B5914095D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8BB72CBC-C5BC-47DF-85F9-7E18699460C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98E04AF3-AB4C-4C55-BF48-2D0EC4966AA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B2465FA7-A89E-4805-B62C-E36E24FBE0D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B1C5FD9B-FFFC-4C28-A8C6-E090A068D0E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847FAC0E-C027-4E1F-B062-A8A3F2483C5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1F1B0AC0-4054-4B66-B003-6D50B101361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46" name="テキスト ボックス 145">
          <a:extLst>
            <a:ext uri="{FF2B5EF4-FFF2-40B4-BE49-F238E27FC236}">
              <a16:creationId xmlns:a16="http://schemas.microsoft.com/office/drawing/2014/main" id="{8EFBE6D3-23FC-4B4E-BC3A-5DC62E7328BC}"/>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1010A6F2-E842-4A4A-A3C7-1D39BFC2AF8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03C72DC8-67F5-457E-997D-C8C8567122D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49" name="直線コネクタ 148">
          <a:extLst>
            <a:ext uri="{FF2B5EF4-FFF2-40B4-BE49-F238E27FC236}">
              <a16:creationId xmlns:a16="http://schemas.microsoft.com/office/drawing/2014/main" id="{40D861C2-5222-4C3E-97E1-D021324A4BD9}"/>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id="{C37E0944-E020-42B5-9480-F7A9F0FE4A07}"/>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51" name="直線コネクタ 150">
          <a:extLst>
            <a:ext uri="{FF2B5EF4-FFF2-40B4-BE49-F238E27FC236}">
              <a16:creationId xmlns:a16="http://schemas.microsoft.com/office/drawing/2014/main" id="{489B34C6-DF5E-4438-B756-96BCC8D8C405}"/>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52" name="【橋りょう・トンネル】&#10;有形固定資産減価償却率最大値テキスト">
          <a:extLst>
            <a:ext uri="{FF2B5EF4-FFF2-40B4-BE49-F238E27FC236}">
              <a16:creationId xmlns:a16="http://schemas.microsoft.com/office/drawing/2014/main" id="{0A3B9F2B-BC3D-4E5F-B2A2-6706D951F776}"/>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53" name="直線コネクタ 152">
          <a:extLst>
            <a:ext uri="{FF2B5EF4-FFF2-40B4-BE49-F238E27FC236}">
              <a16:creationId xmlns:a16="http://schemas.microsoft.com/office/drawing/2014/main" id="{4D4100C1-17A4-4E47-94A7-3574BABE77F4}"/>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A2724A9A-5CBB-4FFE-9851-87AE02A73C06}"/>
            </a:ext>
          </a:extLst>
        </xdr:cNvPr>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55" name="フローチャート: 判断 154">
          <a:extLst>
            <a:ext uri="{FF2B5EF4-FFF2-40B4-BE49-F238E27FC236}">
              <a16:creationId xmlns:a16="http://schemas.microsoft.com/office/drawing/2014/main" id="{6CE272EC-ED21-422A-9822-1A1A4175C89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56" name="フローチャート: 判断 155">
          <a:extLst>
            <a:ext uri="{FF2B5EF4-FFF2-40B4-BE49-F238E27FC236}">
              <a16:creationId xmlns:a16="http://schemas.microsoft.com/office/drawing/2014/main" id="{AB4BD358-1EBD-44F4-A1F7-02EF64C79E8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57" name="フローチャート: 判断 156">
          <a:extLst>
            <a:ext uri="{FF2B5EF4-FFF2-40B4-BE49-F238E27FC236}">
              <a16:creationId xmlns:a16="http://schemas.microsoft.com/office/drawing/2014/main" id="{B33580BB-DF6D-4A83-890E-839492E0DFF3}"/>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58" name="フローチャート: 判断 157">
          <a:extLst>
            <a:ext uri="{FF2B5EF4-FFF2-40B4-BE49-F238E27FC236}">
              <a16:creationId xmlns:a16="http://schemas.microsoft.com/office/drawing/2014/main" id="{6FBDF050-42EB-47D8-BF09-82B5FA090F83}"/>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59" name="フローチャート: 判断 158">
          <a:extLst>
            <a:ext uri="{FF2B5EF4-FFF2-40B4-BE49-F238E27FC236}">
              <a16:creationId xmlns:a16="http://schemas.microsoft.com/office/drawing/2014/main" id="{C263A39B-9B8C-49C8-B05A-5543AC5870C0}"/>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FB12B655-CDD5-4BBF-AB61-1B84DA905B3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876DAD18-F115-440C-B11F-22F132EE906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E3E5DC40-F9AD-467B-BA3A-300D983E598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7CEBEA86-FE5B-467C-AC0E-EF878C39DC8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3415070A-08A7-4C0A-91BF-8C788FEE872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130175</xdr:rowOff>
    </xdr:from>
    <xdr:to>
      <xdr:col>6</xdr:col>
      <xdr:colOff>38100</xdr:colOff>
      <xdr:row>61</xdr:row>
      <xdr:rowOff>60325</xdr:rowOff>
    </xdr:to>
    <xdr:sp macro="" textlink="">
      <xdr:nvSpPr>
        <xdr:cNvPr id="165" name="楕円 164">
          <a:extLst>
            <a:ext uri="{FF2B5EF4-FFF2-40B4-BE49-F238E27FC236}">
              <a16:creationId xmlns:a16="http://schemas.microsoft.com/office/drawing/2014/main" id="{417218CB-F42F-4631-A368-4FDC46566F2B}"/>
            </a:ext>
          </a:extLst>
        </xdr:cNvPr>
        <xdr:cNvSpPr/>
      </xdr:nvSpPr>
      <xdr:spPr>
        <a:xfrm>
          <a:off x="1079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103522</xdr:rowOff>
    </xdr:from>
    <xdr:ext cx="405111" cy="259045"/>
    <xdr:sp macro="" textlink="">
      <xdr:nvSpPr>
        <xdr:cNvPr id="166" name="n_1aveValue【橋りょう・トンネル】&#10;有形固定資産減価償却率">
          <a:extLst>
            <a:ext uri="{FF2B5EF4-FFF2-40B4-BE49-F238E27FC236}">
              <a16:creationId xmlns:a16="http://schemas.microsoft.com/office/drawing/2014/main" id="{7A25537D-321C-46E2-9F60-7FB1D147EABE}"/>
            </a:ext>
          </a:extLst>
        </xdr:cNvPr>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167" name="n_2aveValue【橋りょう・トンネル】&#10;有形固定資産減価償却率">
          <a:extLst>
            <a:ext uri="{FF2B5EF4-FFF2-40B4-BE49-F238E27FC236}">
              <a16:creationId xmlns:a16="http://schemas.microsoft.com/office/drawing/2014/main" id="{E8894050-44A5-4274-A512-24483ED9680E}"/>
            </a:ext>
          </a:extLst>
        </xdr:cNvPr>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168" name="n_3aveValue【橋りょう・トンネル】&#10;有形固定資産減価償却率">
          <a:extLst>
            <a:ext uri="{FF2B5EF4-FFF2-40B4-BE49-F238E27FC236}">
              <a16:creationId xmlns:a16="http://schemas.microsoft.com/office/drawing/2014/main" id="{BC36B711-58C9-4881-BAAB-02835569D88A}"/>
            </a:ext>
          </a:extLst>
        </xdr:cNvPr>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169" name="n_4aveValue【橋りょう・トンネル】&#10;有形固定資産減価償却率">
          <a:extLst>
            <a:ext uri="{FF2B5EF4-FFF2-40B4-BE49-F238E27FC236}">
              <a16:creationId xmlns:a16="http://schemas.microsoft.com/office/drawing/2014/main" id="{E55A6ED8-FCE5-4AD6-9B70-DD7F45D24DCF}"/>
            </a:ext>
          </a:extLst>
        </xdr:cNvPr>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76852</xdr:rowOff>
    </xdr:from>
    <xdr:ext cx="405111" cy="259045"/>
    <xdr:sp macro="" textlink="">
      <xdr:nvSpPr>
        <xdr:cNvPr id="170" name="n_4mainValue【橋りょう・トンネル】&#10;有形固定資産減価償却率">
          <a:extLst>
            <a:ext uri="{FF2B5EF4-FFF2-40B4-BE49-F238E27FC236}">
              <a16:creationId xmlns:a16="http://schemas.microsoft.com/office/drawing/2014/main" id="{96506014-C851-4CB6-BAEF-24312D16212F}"/>
            </a:ext>
          </a:extLst>
        </xdr:cNvPr>
        <xdr:cNvSpPr txBox="1"/>
      </xdr:nvSpPr>
      <xdr:spPr>
        <a:xfrm>
          <a:off x="927744" y="1019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a:extLst>
            <a:ext uri="{FF2B5EF4-FFF2-40B4-BE49-F238E27FC236}">
              <a16:creationId xmlns:a16="http://schemas.microsoft.com/office/drawing/2014/main" id="{2C5C6122-02C4-44D9-8A9C-5D844768610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a:extLst>
            <a:ext uri="{FF2B5EF4-FFF2-40B4-BE49-F238E27FC236}">
              <a16:creationId xmlns:a16="http://schemas.microsoft.com/office/drawing/2014/main" id="{66570E5F-3920-4045-B481-20913005CCE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a:extLst>
            <a:ext uri="{FF2B5EF4-FFF2-40B4-BE49-F238E27FC236}">
              <a16:creationId xmlns:a16="http://schemas.microsoft.com/office/drawing/2014/main" id="{C0B46E50-7033-4710-AA59-F06F02E2A94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a:extLst>
            <a:ext uri="{FF2B5EF4-FFF2-40B4-BE49-F238E27FC236}">
              <a16:creationId xmlns:a16="http://schemas.microsoft.com/office/drawing/2014/main" id="{480C53DE-26C0-4AA3-963D-4C8E298297B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a:extLst>
            <a:ext uri="{FF2B5EF4-FFF2-40B4-BE49-F238E27FC236}">
              <a16:creationId xmlns:a16="http://schemas.microsoft.com/office/drawing/2014/main" id="{91880003-73DC-4674-AE3E-D3BE566D52A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a:extLst>
            <a:ext uri="{FF2B5EF4-FFF2-40B4-BE49-F238E27FC236}">
              <a16:creationId xmlns:a16="http://schemas.microsoft.com/office/drawing/2014/main" id="{B1F02794-388A-4F0F-A1BA-38DCD3893D7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a:extLst>
            <a:ext uri="{FF2B5EF4-FFF2-40B4-BE49-F238E27FC236}">
              <a16:creationId xmlns:a16="http://schemas.microsoft.com/office/drawing/2014/main" id="{16BD3164-B100-4305-A2DF-40A71DE487E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a:extLst>
            <a:ext uri="{FF2B5EF4-FFF2-40B4-BE49-F238E27FC236}">
              <a16:creationId xmlns:a16="http://schemas.microsoft.com/office/drawing/2014/main" id="{2F3855FB-8237-4892-82A0-C6CE09E09E5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a:extLst>
            <a:ext uri="{FF2B5EF4-FFF2-40B4-BE49-F238E27FC236}">
              <a16:creationId xmlns:a16="http://schemas.microsoft.com/office/drawing/2014/main" id="{81173B96-4B70-4AC1-A6B2-CAEB820CF51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a:extLst>
            <a:ext uri="{FF2B5EF4-FFF2-40B4-BE49-F238E27FC236}">
              <a16:creationId xmlns:a16="http://schemas.microsoft.com/office/drawing/2014/main" id="{780D089F-5A77-4154-AEC8-A76FF1564A7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1" name="直線コネクタ 180">
          <a:extLst>
            <a:ext uri="{FF2B5EF4-FFF2-40B4-BE49-F238E27FC236}">
              <a16:creationId xmlns:a16="http://schemas.microsoft.com/office/drawing/2014/main" id="{F4C14E2E-16E7-404F-BCBD-4AF256A6919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2" name="テキスト ボックス 181">
          <a:extLst>
            <a:ext uri="{FF2B5EF4-FFF2-40B4-BE49-F238E27FC236}">
              <a16:creationId xmlns:a16="http://schemas.microsoft.com/office/drawing/2014/main" id="{3433A98D-ACDA-4108-9D11-5AAD18CBD7B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3" name="直線コネクタ 182">
          <a:extLst>
            <a:ext uri="{FF2B5EF4-FFF2-40B4-BE49-F238E27FC236}">
              <a16:creationId xmlns:a16="http://schemas.microsoft.com/office/drawing/2014/main" id="{2BCAAC83-73FC-4345-B2AA-1242F1341D6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4" name="テキスト ボックス 183">
          <a:extLst>
            <a:ext uri="{FF2B5EF4-FFF2-40B4-BE49-F238E27FC236}">
              <a16:creationId xmlns:a16="http://schemas.microsoft.com/office/drawing/2014/main" id="{F1EBEBB2-1A5D-46A0-BA0C-226A3B393DF6}"/>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5" name="直線コネクタ 184">
          <a:extLst>
            <a:ext uri="{FF2B5EF4-FFF2-40B4-BE49-F238E27FC236}">
              <a16:creationId xmlns:a16="http://schemas.microsoft.com/office/drawing/2014/main" id="{1EBC1797-9E24-4AAA-88F2-93365767BB9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6" name="テキスト ボックス 185">
          <a:extLst>
            <a:ext uri="{FF2B5EF4-FFF2-40B4-BE49-F238E27FC236}">
              <a16:creationId xmlns:a16="http://schemas.microsoft.com/office/drawing/2014/main" id="{03CA1DFE-01E2-474C-822C-429975ECB902}"/>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7" name="直線コネクタ 186">
          <a:extLst>
            <a:ext uri="{FF2B5EF4-FFF2-40B4-BE49-F238E27FC236}">
              <a16:creationId xmlns:a16="http://schemas.microsoft.com/office/drawing/2014/main" id="{D6411C27-7A4D-4DCA-8A1F-A04AD4F4273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8" name="テキスト ボックス 187">
          <a:extLst>
            <a:ext uri="{FF2B5EF4-FFF2-40B4-BE49-F238E27FC236}">
              <a16:creationId xmlns:a16="http://schemas.microsoft.com/office/drawing/2014/main" id="{C73B53EC-930D-458B-A562-335A29F0C37A}"/>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9" name="直線コネクタ 188">
          <a:extLst>
            <a:ext uri="{FF2B5EF4-FFF2-40B4-BE49-F238E27FC236}">
              <a16:creationId xmlns:a16="http://schemas.microsoft.com/office/drawing/2014/main" id="{0F9C4D4B-1560-428D-ADD1-4B067DFB05A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0" name="テキスト ボックス 189">
          <a:extLst>
            <a:ext uri="{FF2B5EF4-FFF2-40B4-BE49-F238E27FC236}">
              <a16:creationId xmlns:a16="http://schemas.microsoft.com/office/drawing/2014/main" id="{E89D8F6B-88DE-4B66-AAC3-99B8836E348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F79AD38C-9367-402A-8ABA-4CDF0204DA3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a:extLst>
            <a:ext uri="{FF2B5EF4-FFF2-40B4-BE49-F238E27FC236}">
              <a16:creationId xmlns:a16="http://schemas.microsoft.com/office/drawing/2014/main" id="{89A052A7-FF2B-4A28-8E20-3DC9B2FB748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a:extLst>
            <a:ext uri="{FF2B5EF4-FFF2-40B4-BE49-F238E27FC236}">
              <a16:creationId xmlns:a16="http://schemas.microsoft.com/office/drawing/2014/main" id="{824DA336-037C-4FEE-A154-1D2CEB4AB38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194" name="直線コネクタ 193">
          <a:extLst>
            <a:ext uri="{FF2B5EF4-FFF2-40B4-BE49-F238E27FC236}">
              <a16:creationId xmlns:a16="http://schemas.microsoft.com/office/drawing/2014/main" id="{6EE28535-693D-46A7-877A-BA6C5DC60D12}"/>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195" name="【橋りょう・トンネル】&#10;一人当たり有形固定資産（償却資産）額最小値テキスト">
          <a:extLst>
            <a:ext uri="{FF2B5EF4-FFF2-40B4-BE49-F238E27FC236}">
              <a16:creationId xmlns:a16="http://schemas.microsoft.com/office/drawing/2014/main" id="{578426F2-3A59-4886-A9C5-1006A67A4BC6}"/>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196" name="直線コネクタ 195">
          <a:extLst>
            <a:ext uri="{FF2B5EF4-FFF2-40B4-BE49-F238E27FC236}">
              <a16:creationId xmlns:a16="http://schemas.microsoft.com/office/drawing/2014/main" id="{A249951C-9BEC-4252-ADEB-98EBB023AD39}"/>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197" name="【橋りょう・トンネル】&#10;一人当たり有形固定資産（償却資産）額最大値テキスト">
          <a:extLst>
            <a:ext uri="{FF2B5EF4-FFF2-40B4-BE49-F238E27FC236}">
              <a16:creationId xmlns:a16="http://schemas.microsoft.com/office/drawing/2014/main" id="{BEDE5C1B-1A6D-475F-825E-2ACEC7D131D0}"/>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198" name="直線コネクタ 197">
          <a:extLst>
            <a:ext uri="{FF2B5EF4-FFF2-40B4-BE49-F238E27FC236}">
              <a16:creationId xmlns:a16="http://schemas.microsoft.com/office/drawing/2014/main" id="{49906AA3-98DF-4F19-92A2-A58FECD85C79}"/>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199" name="【橋りょう・トンネル】&#10;一人当たり有形固定資産（償却資産）額平均値テキスト">
          <a:extLst>
            <a:ext uri="{FF2B5EF4-FFF2-40B4-BE49-F238E27FC236}">
              <a16:creationId xmlns:a16="http://schemas.microsoft.com/office/drawing/2014/main" id="{ECF2BC1E-47AC-4F37-8F06-9A6BB4C1E894}"/>
            </a:ext>
          </a:extLst>
        </xdr:cNvPr>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00" name="フローチャート: 判断 199">
          <a:extLst>
            <a:ext uri="{FF2B5EF4-FFF2-40B4-BE49-F238E27FC236}">
              <a16:creationId xmlns:a16="http://schemas.microsoft.com/office/drawing/2014/main" id="{211AC29E-AC73-44C7-98F9-D288508F5FDE}"/>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01" name="フローチャート: 判断 200">
          <a:extLst>
            <a:ext uri="{FF2B5EF4-FFF2-40B4-BE49-F238E27FC236}">
              <a16:creationId xmlns:a16="http://schemas.microsoft.com/office/drawing/2014/main" id="{89A69B17-6940-4697-9D2B-21DBB362BDCF}"/>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02" name="フローチャート: 判断 201">
          <a:extLst>
            <a:ext uri="{FF2B5EF4-FFF2-40B4-BE49-F238E27FC236}">
              <a16:creationId xmlns:a16="http://schemas.microsoft.com/office/drawing/2014/main" id="{EE0E7FB2-FFAF-49F8-A18E-BC8A44BE7412}"/>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03" name="フローチャート: 判断 202">
          <a:extLst>
            <a:ext uri="{FF2B5EF4-FFF2-40B4-BE49-F238E27FC236}">
              <a16:creationId xmlns:a16="http://schemas.microsoft.com/office/drawing/2014/main" id="{1337C078-ABA9-47EA-A11F-FCDAB3562B81}"/>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04" name="フローチャート: 判断 203">
          <a:extLst>
            <a:ext uri="{FF2B5EF4-FFF2-40B4-BE49-F238E27FC236}">
              <a16:creationId xmlns:a16="http://schemas.microsoft.com/office/drawing/2014/main" id="{9055D21B-6E2C-485F-B404-292BEC51B707}"/>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A44DBF43-A632-4BA0-B9C4-8B88C12F2D4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3827FD2F-CA39-4DF1-A683-93D705E756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82C43903-DD1C-4BAE-AB4C-3BB28B3AD5E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DD0A2D55-B5B1-48F6-9896-A20009C7463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CDB58E5D-C542-4B44-91C8-7C11AFC9F89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132423</xdr:rowOff>
    </xdr:from>
    <xdr:to>
      <xdr:col>36</xdr:col>
      <xdr:colOff>165100</xdr:colOff>
      <xdr:row>62</xdr:row>
      <xdr:rowOff>62573</xdr:rowOff>
    </xdr:to>
    <xdr:sp macro="" textlink="">
      <xdr:nvSpPr>
        <xdr:cNvPr id="210" name="楕円 209">
          <a:extLst>
            <a:ext uri="{FF2B5EF4-FFF2-40B4-BE49-F238E27FC236}">
              <a16:creationId xmlns:a16="http://schemas.microsoft.com/office/drawing/2014/main" id="{3B3C38BE-C9CF-4A00-92EC-57C412F8544B}"/>
            </a:ext>
          </a:extLst>
        </xdr:cNvPr>
        <xdr:cNvSpPr/>
      </xdr:nvSpPr>
      <xdr:spPr>
        <a:xfrm>
          <a:off x="6921500" y="105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37583</xdr:rowOff>
    </xdr:from>
    <xdr:ext cx="599010" cy="259045"/>
    <xdr:sp macro="" textlink="">
      <xdr:nvSpPr>
        <xdr:cNvPr id="211" name="n_1aveValue【橋りょう・トンネル】&#10;一人当たり有形固定資産（償却資産）額">
          <a:extLst>
            <a:ext uri="{FF2B5EF4-FFF2-40B4-BE49-F238E27FC236}">
              <a16:creationId xmlns:a16="http://schemas.microsoft.com/office/drawing/2014/main" id="{AB42394D-49C7-43AA-8742-1A075B2E62C6}"/>
            </a:ext>
          </a:extLst>
        </xdr:cNvPr>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12" name="n_2aveValue【橋りょう・トンネル】&#10;一人当たり有形固定資産（償却資産）額">
          <a:extLst>
            <a:ext uri="{FF2B5EF4-FFF2-40B4-BE49-F238E27FC236}">
              <a16:creationId xmlns:a16="http://schemas.microsoft.com/office/drawing/2014/main" id="{7FC519A9-81CC-45A9-A621-C2F5FF38A81C}"/>
            </a:ext>
          </a:extLst>
        </xdr:cNvPr>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13" name="n_3aveValue【橋りょう・トンネル】&#10;一人当たり有形固定資産（償却資産）額">
          <a:extLst>
            <a:ext uri="{FF2B5EF4-FFF2-40B4-BE49-F238E27FC236}">
              <a16:creationId xmlns:a16="http://schemas.microsoft.com/office/drawing/2014/main" id="{2DFB3E02-1B99-4CF6-825F-973730DC7BDB}"/>
            </a:ext>
          </a:extLst>
        </xdr:cNvPr>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14" name="n_4aveValue【橋りょう・トンネル】&#10;一人当たり有形固定資産（償却資産）額">
          <a:extLst>
            <a:ext uri="{FF2B5EF4-FFF2-40B4-BE49-F238E27FC236}">
              <a16:creationId xmlns:a16="http://schemas.microsoft.com/office/drawing/2014/main" id="{1BB67765-2F7C-4FA2-9923-EBD73DF8E94F}"/>
            </a:ext>
          </a:extLst>
        </xdr:cNvPr>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79100</xdr:rowOff>
    </xdr:from>
    <xdr:ext cx="599010" cy="259045"/>
    <xdr:sp macro="" textlink="">
      <xdr:nvSpPr>
        <xdr:cNvPr id="215" name="n_4mainValue【橋りょう・トンネル】&#10;一人当たり有形固定資産（償却資産）額">
          <a:extLst>
            <a:ext uri="{FF2B5EF4-FFF2-40B4-BE49-F238E27FC236}">
              <a16:creationId xmlns:a16="http://schemas.microsoft.com/office/drawing/2014/main" id="{33E25140-43D3-4B9A-BBD5-A9519671CA1B}"/>
            </a:ext>
          </a:extLst>
        </xdr:cNvPr>
        <xdr:cNvSpPr txBox="1"/>
      </xdr:nvSpPr>
      <xdr:spPr>
        <a:xfrm>
          <a:off x="6672795" y="1036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a:extLst>
            <a:ext uri="{FF2B5EF4-FFF2-40B4-BE49-F238E27FC236}">
              <a16:creationId xmlns:a16="http://schemas.microsoft.com/office/drawing/2014/main" id="{AD8DFA91-A7FC-44C2-AF97-8F51080F95D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a:extLst>
            <a:ext uri="{FF2B5EF4-FFF2-40B4-BE49-F238E27FC236}">
              <a16:creationId xmlns:a16="http://schemas.microsoft.com/office/drawing/2014/main" id="{A4A6ECCD-154E-4B55-A284-B94B9DCA3D1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a:extLst>
            <a:ext uri="{FF2B5EF4-FFF2-40B4-BE49-F238E27FC236}">
              <a16:creationId xmlns:a16="http://schemas.microsoft.com/office/drawing/2014/main" id="{DE66D9BE-557C-4742-A1DA-8ABC272679F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a:extLst>
            <a:ext uri="{FF2B5EF4-FFF2-40B4-BE49-F238E27FC236}">
              <a16:creationId xmlns:a16="http://schemas.microsoft.com/office/drawing/2014/main" id="{AB0A1ECF-1FFA-4373-A5FD-7FDB76336C4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a:extLst>
            <a:ext uri="{FF2B5EF4-FFF2-40B4-BE49-F238E27FC236}">
              <a16:creationId xmlns:a16="http://schemas.microsoft.com/office/drawing/2014/main" id="{BFE7CC0F-B192-4A5A-9162-CE0021F2F16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a:extLst>
            <a:ext uri="{FF2B5EF4-FFF2-40B4-BE49-F238E27FC236}">
              <a16:creationId xmlns:a16="http://schemas.microsoft.com/office/drawing/2014/main" id="{4AC77620-17B9-4FC9-BB58-603F7E022C9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a:extLst>
            <a:ext uri="{FF2B5EF4-FFF2-40B4-BE49-F238E27FC236}">
              <a16:creationId xmlns:a16="http://schemas.microsoft.com/office/drawing/2014/main" id="{0773192E-0977-4903-A3E8-75D98B1735B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a:extLst>
            <a:ext uri="{FF2B5EF4-FFF2-40B4-BE49-F238E27FC236}">
              <a16:creationId xmlns:a16="http://schemas.microsoft.com/office/drawing/2014/main" id="{1261B4C7-35B9-4553-8B6A-BB186F55C4A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a:extLst>
            <a:ext uri="{FF2B5EF4-FFF2-40B4-BE49-F238E27FC236}">
              <a16:creationId xmlns:a16="http://schemas.microsoft.com/office/drawing/2014/main" id="{FB811C7B-905D-48DC-9951-25F3F2B88B1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a:extLst>
            <a:ext uri="{FF2B5EF4-FFF2-40B4-BE49-F238E27FC236}">
              <a16:creationId xmlns:a16="http://schemas.microsoft.com/office/drawing/2014/main" id="{0AAA23CE-7C3F-4188-9DE8-BF63A9ACD99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6" name="テキスト ボックス 225">
          <a:extLst>
            <a:ext uri="{FF2B5EF4-FFF2-40B4-BE49-F238E27FC236}">
              <a16:creationId xmlns:a16="http://schemas.microsoft.com/office/drawing/2014/main" id="{A4C50168-EE76-42AF-B126-307C38F7D26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7" name="直線コネクタ 226">
          <a:extLst>
            <a:ext uri="{FF2B5EF4-FFF2-40B4-BE49-F238E27FC236}">
              <a16:creationId xmlns:a16="http://schemas.microsoft.com/office/drawing/2014/main" id="{52039EDB-3FCB-4EC2-A718-6EABAE130C1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8" name="テキスト ボックス 227">
          <a:extLst>
            <a:ext uri="{FF2B5EF4-FFF2-40B4-BE49-F238E27FC236}">
              <a16:creationId xmlns:a16="http://schemas.microsoft.com/office/drawing/2014/main" id="{0AC2CC8D-3B67-4B9D-AFFD-EE9F09EF709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9" name="直線コネクタ 228">
          <a:extLst>
            <a:ext uri="{FF2B5EF4-FFF2-40B4-BE49-F238E27FC236}">
              <a16:creationId xmlns:a16="http://schemas.microsoft.com/office/drawing/2014/main" id="{9C80F3E1-6A99-4BA4-992D-1ED7CC38CAA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0" name="テキスト ボックス 229">
          <a:extLst>
            <a:ext uri="{FF2B5EF4-FFF2-40B4-BE49-F238E27FC236}">
              <a16:creationId xmlns:a16="http://schemas.microsoft.com/office/drawing/2014/main" id="{AE5FEF37-EC7C-4644-A53F-C4776203191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1" name="直線コネクタ 230">
          <a:extLst>
            <a:ext uri="{FF2B5EF4-FFF2-40B4-BE49-F238E27FC236}">
              <a16:creationId xmlns:a16="http://schemas.microsoft.com/office/drawing/2014/main" id="{93559AC7-C19E-4B21-A82C-B4BE4638C3E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2" name="テキスト ボックス 231">
          <a:extLst>
            <a:ext uri="{FF2B5EF4-FFF2-40B4-BE49-F238E27FC236}">
              <a16:creationId xmlns:a16="http://schemas.microsoft.com/office/drawing/2014/main" id="{159612C3-6534-4D0C-8494-C5E9AF611DE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3" name="直線コネクタ 232">
          <a:extLst>
            <a:ext uri="{FF2B5EF4-FFF2-40B4-BE49-F238E27FC236}">
              <a16:creationId xmlns:a16="http://schemas.microsoft.com/office/drawing/2014/main" id="{AB81FAB4-10EA-4C46-8AFC-75488984B15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4" name="テキスト ボックス 233">
          <a:extLst>
            <a:ext uri="{FF2B5EF4-FFF2-40B4-BE49-F238E27FC236}">
              <a16:creationId xmlns:a16="http://schemas.microsoft.com/office/drawing/2014/main" id="{D6BAD926-E15F-40B4-9B0B-DDA8B416966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5" name="直線コネクタ 234">
          <a:extLst>
            <a:ext uri="{FF2B5EF4-FFF2-40B4-BE49-F238E27FC236}">
              <a16:creationId xmlns:a16="http://schemas.microsoft.com/office/drawing/2014/main" id="{5D85E190-465D-4801-B638-151B594E1DF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6" name="テキスト ボックス 235">
          <a:extLst>
            <a:ext uri="{FF2B5EF4-FFF2-40B4-BE49-F238E27FC236}">
              <a16:creationId xmlns:a16="http://schemas.microsoft.com/office/drawing/2014/main" id="{C90406C7-85FB-48C5-9391-A178E15375F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a:extLst>
            <a:ext uri="{FF2B5EF4-FFF2-40B4-BE49-F238E27FC236}">
              <a16:creationId xmlns:a16="http://schemas.microsoft.com/office/drawing/2014/main" id="{0EA52853-326D-472B-8D0B-9F09F0360F4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8" name="テキスト ボックス 237">
          <a:extLst>
            <a:ext uri="{FF2B5EF4-FFF2-40B4-BE49-F238E27FC236}">
              <a16:creationId xmlns:a16="http://schemas.microsoft.com/office/drawing/2014/main" id="{D729FB77-4B65-43F8-8FAD-28811989820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公営住宅】&#10;有形固定資産減価償却率グラフ枠">
          <a:extLst>
            <a:ext uri="{FF2B5EF4-FFF2-40B4-BE49-F238E27FC236}">
              <a16:creationId xmlns:a16="http://schemas.microsoft.com/office/drawing/2014/main" id="{EB40EFF0-C4EE-444D-8F5B-94FAED8E08E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40" name="直線コネクタ 239">
          <a:extLst>
            <a:ext uri="{FF2B5EF4-FFF2-40B4-BE49-F238E27FC236}">
              <a16:creationId xmlns:a16="http://schemas.microsoft.com/office/drawing/2014/main" id="{D4B1F118-576C-457E-9598-C84BF4A76AFE}"/>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41" name="【公営住宅】&#10;有形固定資産減価償却率最小値テキスト">
          <a:extLst>
            <a:ext uri="{FF2B5EF4-FFF2-40B4-BE49-F238E27FC236}">
              <a16:creationId xmlns:a16="http://schemas.microsoft.com/office/drawing/2014/main" id="{BF804DC2-FD3E-49C5-B64C-71A25A53BCC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2" name="直線コネクタ 241">
          <a:extLst>
            <a:ext uri="{FF2B5EF4-FFF2-40B4-BE49-F238E27FC236}">
              <a16:creationId xmlns:a16="http://schemas.microsoft.com/office/drawing/2014/main" id="{5456149B-FB02-4058-8456-4DEB238D82C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43" name="【公営住宅】&#10;有形固定資産減価償却率最大値テキスト">
          <a:extLst>
            <a:ext uri="{FF2B5EF4-FFF2-40B4-BE49-F238E27FC236}">
              <a16:creationId xmlns:a16="http://schemas.microsoft.com/office/drawing/2014/main" id="{1282E195-9B32-4B04-B6B3-F96FC1C249F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44" name="直線コネクタ 243">
          <a:extLst>
            <a:ext uri="{FF2B5EF4-FFF2-40B4-BE49-F238E27FC236}">
              <a16:creationId xmlns:a16="http://schemas.microsoft.com/office/drawing/2014/main" id="{C32A870A-DF86-499F-A296-924089C9BE8B}"/>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45" name="【公営住宅】&#10;有形固定資産減価償却率平均値テキスト">
          <a:extLst>
            <a:ext uri="{FF2B5EF4-FFF2-40B4-BE49-F238E27FC236}">
              <a16:creationId xmlns:a16="http://schemas.microsoft.com/office/drawing/2014/main" id="{35A7AA3F-AF6E-4626-8F59-9065CB93F9D2}"/>
            </a:ext>
          </a:extLst>
        </xdr:cNvPr>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46" name="フローチャート: 判断 245">
          <a:extLst>
            <a:ext uri="{FF2B5EF4-FFF2-40B4-BE49-F238E27FC236}">
              <a16:creationId xmlns:a16="http://schemas.microsoft.com/office/drawing/2014/main" id="{D1573B20-3F46-4154-8E4B-A6110290CBD3}"/>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47" name="フローチャート: 判断 246">
          <a:extLst>
            <a:ext uri="{FF2B5EF4-FFF2-40B4-BE49-F238E27FC236}">
              <a16:creationId xmlns:a16="http://schemas.microsoft.com/office/drawing/2014/main" id="{8CCE3DF1-C998-4E05-8D38-E15A2431F7DF}"/>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48" name="フローチャート: 判断 247">
          <a:extLst>
            <a:ext uri="{FF2B5EF4-FFF2-40B4-BE49-F238E27FC236}">
              <a16:creationId xmlns:a16="http://schemas.microsoft.com/office/drawing/2014/main" id="{A62AF93B-0546-4723-BCB6-2599C1CA4764}"/>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49" name="フローチャート: 判断 248">
          <a:extLst>
            <a:ext uri="{FF2B5EF4-FFF2-40B4-BE49-F238E27FC236}">
              <a16:creationId xmlns:a16="http://schemas.microsoft.com/office/drawing/2014/main" id="{D626657F-22D8-4C86-83DE-91E928937F5A}"/>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50" name="フローチャート: 判断 249">
          <a:extLst>
            <a:ext uri="{FF2B5EF4-FFF2-40B4-BE49-F238E27FC236}">
              <a16:creationId xmlns:a16="http://schemas.microsoft.com/office/drawing/2014/main" id="{50B1C169-59C5-4D6C-90F2-256C35092E73}"/>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15849829-F2AC-422B-A739-543FB893116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B72FBBEE-4CCC-4D59-9AF7-9AF87A23A16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25262B40-C700-40C8-8129-B9389FAEBF7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41B2DB94-C84E-469C-9B70-955FF3FE55E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536F6D08-2A14-4CE5-956C-408684B8D40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103505</xdr:rowOff>
    </xdr:from>
    <xdr:to>
      <xdr:col>6</xdr:col>
      <xdr:colOff>38100</xdr:colOff>
      <xdr:row>81</xdr:row>
      <xdr:rowOff>33655</xdr:rowOff>
    </xdr:to>
    <xdr:sp macro="" textlink="">
      <xdr:nvSpPr>
        <xdr:cNvPr id="256" name="楕円 255">
          <a:extLst>
            <a:ext uri="{FF2B5EF4-FFF2-40B4-BE49-F238E27FC236}">
              <a16:creationId xmlns:a16="http://schemas.microsoft.com/office/drawing/2014/main" id="{3DE9D00D-7D8B-4322-8203-86A8929BF2B2}"/>
            </a:ext>
          </a:extLst>
        </xdr:cNvPr>
        <xdr:cNvSpPr/>
      </xdr:nvSpPr>
      <xdr:spPr>
        <a:xfrm>
          <a:off x="1079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74947</xdr:rowOff>
    </xdr:from>
    <xdr:ext cx="405111" cy="259045"/>
    <xdr:sp macro="" textlink="">
      <xdr:nvSpPr>
        <xdr:cNvPr id="257" name="n_1aveValue【公営住宅】&#10;有形固定資産減価償却率">
          <a:extLst>
            <a:ext uri="{FF2B5EF4-FFF2-40B4-BE49-F238E27FC236}">
              <a16:creationId xmlns:a16="http://schemas.microsoft.com/office/drawing/2014/main" id="{91F2A207-04C1-4BEF-8F9A-294D9AD26DB1}"/>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258" name="n_2aveValue【公営住宅】&#10;有形固定資産減価償却率">
          <a:extLst>
            <a:ext uri="{FF2B5EF4-FFF2-40B4-BE49-F238E27FC236}">
              <a16:creationId xmlns:a16="http://schemas.microsoft.com/office/drawing/2014/main" id="{E6AF5918-6700-4162-8911-CB09863D44AE}"/>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59" name="n_3aveValue【公営住宅】&#10;有形固定資産減価償却率">
          <a:extLst>
            <a:ext uri="{FF2B5EF4-FFF2-40B4-BE49-F238E27FC236}">
              <a16:creationId xmlns:a16="http://schemas.microsoft.com/office/drawing/2014/main" id="{9F23F1B1-3FA6-4D2A-8378-CA51A6E295D5}"/>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260" name="n_4aveValue【公営住宅】&#10;有形固定資産減価償却率">
          <a:extLst>
            <a:ext uri="{FF2B5EF4-FFF2-40B4-BE49-F238E27FC236}">
              <a16:creationId xmlns:a16="http://schemas.microsoft.com/office/drawing/2014/main" id="{6AF7B0A8-2239-4349-87AF-25C9AA2DBEAF}"/>
            </a:ext>
          </a:extLst>
        </xdr:cNvPr>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50182</xdr:rowOff>
    </xdr:from>
    <xdr:ext cx="405111" cy="259045"/>
    <xdr:sp macro="" textlink="">
      <xdr:nvSpPr>
        <xdr:cNvPr id="261" name="n_4mainValue【公営住宅】&#10;有形固定資産減価償却率">
          <a:extLst>
            <a:ext uri="{FF2B5EF4-FFF2-40B4-BE49-F238E27FC236}">
              <a16:creationId xmlns:a16="http://schemas.microsoft.com/office/drawing/2014/main" id="{286E8FE0-ED51-4924-A33D-2EC92220AE7E}"/>
            </a:ext>
          </a:extLst>
        </xdr:cNvPr>
        <xdr:cNvSpPr txBox="1"/>
      </xdr:nvSpPr>
      <xdr:spPr>
        <a:xfrm>
          <a:off x="927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B36DFD48-AD61-467F-B936-3BD1E105C2C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698EF80D-2D97-446F-9796-C89758E0A38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4819516A-16FC-4228-B7B6-2445A155DB6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D5AEFED3-2246-40D6-AB10-FFD9D7A88F6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5B59DEF8-45B0-44C7-B57A-2E8434F460B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A58BC5EF-7827-4988-976E-EDEF9BE4AC8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B14134BA-0336-4130-AED7-6CC413B7BB2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D9921DE4-59B4-4B3D-B2D3-7408D304B26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a:extLst>
            <a:ext uri="{FF2B5EF4-FFF2-40B4-BE49-F238E27FC236}">
              <a16:creationId xmlns:a16="http://schemas.microsoft.com/office/drawing/2014/main" id="{75BECFA7-FF44-40ED-B38F-8FD975FD422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a:extLst>
            <a:ext uri="{FF2B5EF4-FFF2-40B4-BE49-F238E27FC236}">
              <a16:creationId xmlns:a16="http://schemas.microsoft.com/office/drawing/2014/main" id="{04287FD7-A791-4010-BFAA-6F17244ED81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2" name="直線コネクタ 271">
          <a:extLst>
            <a:ext uri="{FF2B5EF4-FFF2-40B4-BE49-F238E27FC236}">
              <a16:creationId xmlns:a16="http://schemas.microsoft.com/office/drawing/2014/main" id="{46C44318-C2D7-41AD-A5E9-95103B7ED1C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3" name="テキスト ボックス 272">
          <a:extLst>
            <a:ext uri="{FF2B5EF4-FFF2-40B4-BE49-F238E27FC236}">
              <a16:creationId xmlns:a16="http://schemas.microsoft.com/office/drawing/2014/main" id="{495257CE-B28B-4378-87DF-8814B919A2D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4" name="直線コネクタ 273">
          <a:extLst>
            <a:ext uri="{FF2B5EF4-FFF2-40B4-BE49-F238E27FC236}">
              <a16:creationId xmlns:a16="http://schemas.microsoft.com/office/drawing/2014/main" id="{202223D7-C51A-4636-84A2-65B3CD3B95F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75" name="テキスト ボックス 274">
          <a:extLst>
            <a:ext uri="{FF2B5EF4-FFF2-40B4-BE49-F238E27FC236}">
              <a16:creationId xmlns:a16="http://schemas.microsoft.com/office/drawing/2014/main" id="{F8391661-5CFF-48A3-91E1-28CC2C600551}"/>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6" name="直線コネクタ 275">
          <a:extLst>
            <a:ext uri="{FF2B5EF4-FFF2-40B4-BE49-F238E27FC236}">
              <a16:creationId xmlns:a16="http://schemas.microsoft.com/office/drawing/2014/main" id="{DE12069B-10C5-4460-9E2D-C0F3C72DB26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77" name="テキスト ボックス 276">
          <a:extLst>
            <a:ext uri="{FF2B5EF4-FFF2-40B4-BE49-F238E27FC236}">
              <a16:creationId xmlns:a16="http://schemas.microsoft.com/office/drawing/2014/main" id="{5B03097B-7FA7-4DB7-ACB5-6D886F11AAEE}"/>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8" name="直線コネクタ 277">
          <a:extLst>
            <a:ext uri="{FF2B5EF4-FFF2-40B4-BE49-F238E27FC236}">
              <a16:creationId xmlns:a16="http://schemas.microsoft.com/office/drawing/2014/main" id="{0D6AF34F-25C3-4618-91EE-AF2EDF9D781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79" name="テキスト ボックス 278">
          <a:extLst>
            <a:ext uri="{FF2B5EF4-FFF2-40B4-BE49-F238E27FC236}">
              <a16:creationId xmlns:a16="http://schemas.microsoft.com/office/drawing/2014/main" id="{CBB9A662-914A-4E5E-80FA-FA91B145BA89}"/>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a:extLst>
            <a:ext uri="{FF2B5EF4-FFF2-40B4-BE49-F238E27FC236}">
              <a16:creationId xmlns:a16="http://schemas.microsoft.com/office/drawing/2014/main" id="{6FEA2AC2-8FA9-4A0A-983F-C349FCBF934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1" name="テキスト ボックス 280">
          <a:extLst>
            <a:ext uri="{FF2B5EF4-FFF2-40B4-BE49-F238E27FC236}">
              <a16:creationId xmlns:a16="http://schemas.microsoft.com/office/drawing/2014/main" id="{24C9DAA1-89D9-40C0-8D44-06D2DDDBFF3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公営住宅】&#10;一人当たり面積グラフ枠">
          <a:extLst>
            <a:ext uri="{FF2B5EF4-FFF2-40B4-BE49-F238E27FC236}">
              <a16:creationId xmlns:a16="http://schemas.microsoft.com/office/drawing/2014/main" id="{A3AE14A0-13DA-4A7F-9313-B06DEA3B80E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283" name="直線コネクタ 282">
          <a:extLst>
            <a:ext uri="{FF2B5EF4-FFF2-40B4-BE49-F238E27FC236}">
              <a16:creationId xmlns:a16="http://schemas.microsoft.com/office/drawing/2014/main" id="{725FB18C-52F6-4697-966D-9BBCD8E90A1E}"/>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284" name="【公営住宅】&#10;一人当たり面積最小値テキスト">
          <a:extLst>
            <a:ext uri="{FF2B5EF4-FFF2-40B4-BE49-F238E27FC236}">
              <a16:creationId xmlns:a16="http://schemas.microsoft.com/office/drawing/2014/main" id="{7A44171F-C476-4369-B724-0CCB944F9FD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285" name="直線コネクタ 284">
          <a:extLst>
            <a:ext uri="{FF2B5EF4-FFF2-40B4-BE49-F238E27FC236}">
              <a16:creationId xmlns:a16="http://schemas.microsoft.com/office/drawing/2014/main" id="{B08BE649-49FC-454D-8565-325E0D4F14B9}"/>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286" name="【公営住宅】&#10;一人当たり面積最大値テキスト">
          <a:extLst>
            <a:ext uri="{FF2B5EF4-FFF2-40B4-BE49-F238E27FC236}">
              <a16:creationId xmlns:a16="http://schemas.microsoft.com/office/drawing/2014/main" id="{C951E68C-D8CE-4E16-AFFA-3B87F12619C1}"/>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287" name="直線コネクタ 286">
          <a:extLst>
            <a:ext uri="{FF2B5EF4-FFF2-40B4-BE49-F238E27FC236}">
              <a16:creationId xmlns:a16="http://schemas.microsoft.com/office/drawing/2014/main" id="{F1315DD5-6BC3-4AFA-88E8-ED14F4FE2782}"/>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288" name="【公営住宅】&#10;一人当たり面積平均値テキスト">
          <a:extLst>
            <a:ext uri="{FF2B5EF4-FFF2-40B4-BE49-F238E27FC236}">
              <a16:creationId xmlns:a16="http://schemas.microsoft.com/office/drawing/2014/main" id="{0A152208-E922-4CC4-856C-96A730F27BAC}"/>
            </a:ext>
          </a:extLst>
        </xdr:cNvPr>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289" name="フローチャート: 判断 288">
          <a:extLst>
            <a:ext uri="{FF2B5EF4-FFF2-40B4-BE49-F238E27FC236}">
              <a16:creationId xmlns:a16="http://schemas.microsoft.com/office/drawing/2014/main" id="{69FDEC9B-A71C-4BA5-9E52-E1EAAC33605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290" name="フローチャート: 判断 289">
          <a:extLst>
            <a:ext uri="{FF2B5EF4-FFF2-40B4-BE49-F238E27FC236}">
              <a16:creationId xmlns:a16="http://schemas.microsoft.com/office/drawing/2014/main" id="{5B689AC8-DB00-4CB4-8BF1-266293C38289}"/>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291" name="フローチャート: 判断 290">
          <a:extLst>
            <a:ext uri="{FF2B5EF4-FFF2-40B4-BE49-F238E27FC236}">
              <a16:creationId xmlns:a16="http://schemas.microsoft.com/office/drawing/2014/main" id="{42D20CC8-5734-403C-9AA5-D6427797D65C}"/>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292" name="フローチャート: 判断 291">
          <a:extLst>
            <a:ext uri="{FF2B5EF4-FFF2-40B4-BE49-F238E27FC236}">
              <a16:creationId xmlns:a16="http://schemas.microsoft.com/office/drawing/2014/main" id="{37A6C440-2955-4168-BBDE-E450C71F1500}"/>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293" name="フローチャート: 判断 292">
          <a:extLst>
            <a:ext uri="{FF2B5EF4-FFF2-40B4-BE49-F238E27FC236}">
              <a16:creationId xmlns:a16="http://schemas.microsoft.com/office/drawing/2014/main" id="{C11347DD-1534-45B3-8B67-A071E6AF0D89}"/>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BD62E26B-68BA-4403-9524-11EF87CC968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10E4F03A-FA08-46BE-ACA3-6F192274C13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675DC92A-16C5-4AA4-B98D-47AC582487F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AA08CB4D-BD89-4639-A2CB-4E35FA8C46B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7840777-9A58-4549-B973-5DC579803D4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107452</xdr:rowOff>
    </xdr:from>
    <xdr:to>
      <xdr:col>36</xdr:col>
      <xdr:colOff>165100</xdr:colOff>
      <xdr:row>86</xdr:row>
      <xdr:rowOff>37602</xdr:rowOff>
    </xdr:to>
    <xdr:sp macro="" textlink="">
      <xdr:nvSpPr>
        <xdr:cNvPr id="299" name="楕円 298">
          <a:extLst>
            <a:ext uri="{FF2B5EF4-FFF2-40B4-BE49-F238E27FC236}">
              <a16:creationId xmlns:a16="http://schemas.microsoft.com/office/drawing/2014/main" id="{0EE2D6E2-7679-4A17-85CD-6ECE96A58DED}"/>
            </a:ext>
          </a:extLst>
        </xdr:cNvPr>
        <xdr:cNvSpPr/>
      </xdr:nvSpPr>
      <xdr:spPr>
        <a:xfrm>
          <a:off x="6921500" y="146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47134</xdr:rowOff>
    </xdr:from>
    <xdr:ext cx="469744" cy="259045"/>
    <xdr:sp macro="" textlink="">
      <xdr:nvSpPr>
        <xdr:cNvPr id="300" name="n_1aveValue【公営住宅】&#10;一人当たり面積">
          <a:extLst>
            <a:ext uri="{FF2B5EF4-FFF2-40B4-BE49-F238E27FC236}">
              <a16:creationId xmlns:a16="http://schemas.microsoft.com/office/drawing/2014/main" id="{5D406832-7F78-4349-9B47-CD3E56055146}"/>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01" name="n_2aveValue【公営住宅】&#10;一人当たり面積">
          <a:extLst>
            <a:ext uri="{FF2B5EF4-FFF2-40B4-BE49-F238E27FC236}">
              <a16:creationId xmlns:a16="http://schemas.microsoft.com/office/drawing/2014/main" id="{F1DB628F-E908-45F7-8E52-BA0B84A5544D}"/>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02" name="n_3aveValue【公営住宅】&#10;一人当たり面積">
          <a:extLst>
            <a:ext uri="{FF2B5EF4-FFF2-40B4-BE49-F238E27FC236}">
              <a16:creationId xmlns:a16="http://schemas.microsoft.com/office/drawing/2014/main" id="{D01875C7-6358-4436-AF4D-85D0BCB2F487}"/>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03" name="n_4aveValue【公営住宅】&#10;一人当たり面積">
          <a:extLst>
            <a:ext uri="{FF2B5EF4-FFF2-40B4-BE49-F238E27FC236}">
              <a16:creationId xmlns:a16="http://schemas.microsoft.com/office/drawing/2014/main" id="{B4C32BE4-2846-40A1-812F-3846669B8C1B}"/>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28729</xdr:rowOff>
    </xdr:from>
    <xdr:ext cx="469744" cy="259045"/>
    <xdr:sp macro="" textlink="">
      <xdr:nvSpPr>
        <xdr:cNvPr id="304" name="n_4mainValue【公営住宅】&#10;一人当たり面積">
          <a:extLst>
            <a:ext uri="{FF2B5EF4-FFF2-40B4-BE49-F238E27FC236}">
              <a16:creationId xmlns:a16="http://schemas.microsoft.com/office/drawing/2014/main" id="{E9CA4B84-A8BE-43EF-AD5C-DEDE47EC6322}"/>
            </a:ext>
          </a:extLst>
        </xdr:cNvPr>
        <xdr:cNvSpPr txBox="1"/>
      </xdr:nvSpPr>
      <xdr:spPr>
        <a:xfrm>
          <a:off x="6737427" y="1477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a:extLst>
            <a:ext uri="{FF2B5EF4-FFF2-40B4-BE49-F238E27FC236}">
              <a16:creationId xmlns:a16="http://schemas.microsoft.com/office/drawing/2014/main" id="{85688FD3-422C-45FD-8062-57DB21C2D9B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a:extLst>
            <a:ext uri="{FF2B5EF4-FFF2-40B4-BE49-F238E27FC236}">
              <a16:creationId xmlns:a16="http://schemas.microsoft.com/office/drawing/2014/main" id="{1EDB20CC-07F4-459D-9CD4-042899CD6B9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a:extLst>
            <a:ext uri="{FF2B5EF4-FFF2-40B4-BE49-F238E27FC236}">
              <a16:creationId xmlns:a16="http://schemas.microsoft.com/office/drawing/2014/main" id="{6E24BE1F-095D-4E54-AE86-96D78A07B50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a:extLst>
            <a:ext uri="{FF2B5EF4-FFF2-40B4-BE49-F238E27FC236}">
              <a16:creationId xmlns:a16="http://schemas.microsoft.com/office/drawing/2014/main" id="{603477D0-F54D-4B5D-ABB7-B987150F0FF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a:extLst>
            <a:ext uri="{FF2B5EF4-FFF2-40B4-BE49-F238E27FC236}">
              <a16:creationId xmlns:a16="http://schemas.microsoft.com/office/drawing/2014/main" id="{0B0B4730-86E1-4F43-9B58-C2C8BA92BA1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a:extLst>
            <a:ext uri="{FF2B5EF4-FFF2-40B4-BE49-F238E27FC236}">
              <a16:creationId xmlns:a16="http://schemas.microsoft.com/office/drawing/2014/main" id="{34BDAE8E-7CE3-4415-8014-EBA7085FDB5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a:extLst>
            <a:ext uri="{FF2B5EF4-FFF2-40B4-BE49-F238E27FC236}">
              <a16:creationId xmlns:a16="http://schemas.microsoft.com/office/drawing/2014/main" id="{C0D85F78-6957-4AA9-B29C-D9BCE15B228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a:extLst>
            <a:ext uri="{FF2B5EF4-FFF2-40B4-BE49-F238E27FC236}">
              <a16:creationId xmlns:a16="http://schemas.microsoft.com/office/drawing/2014/main" id="{68D9AF13-4F1E-4CD3-A8F6-73B9F7C8D11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3" name="テキスト ボックス 312">
          <a:extLst>
            <a:ext uri="{FF2B5EF4-FFF2-40B4-BE49-F238E27FC236}">
              <a16:creationId xmlns:a16="http://schemas.microsoft.com/office/drawing/2014/main" id="{CFA26681-916A-4093-A1D5-CAB3FE251AB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4" name="直線コネクタ 313">
          <a:extLst>
            <a:ext uri="{FF2B5EF4-FFF2-40B4-BE49-F238E27FC236}">
              <a16:creationId xmlns:a16="http://schemas.microsoft.com/office/drawing/2014/main" id="{0A973FF5-444F-48C2-8C44-985C526B9C8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5" name="テキスト ボックス 314">
          <a:extLst>
            <a:ext uri="{FF2B5EF4-FFF2-40B4-BE49-F238E27FC236}">
              <a16:creationId xmlns:a16="http://schemas.microsoft.com/office/drawing/2014/main" id="{F9CCCBBB-49BF-4C5E-B3C4-683C2D491CB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16" name="直線コネクタ 315">
          <a:extLst>
            <a:ext uri="{FF2B5EF4-FFF2-40B4-BE49-F238E27FC236}">
              <a16:creationId xmlns:a16="http://schemas.microsoft.com/office/drawing/2014/main" id="{5F97C65E-AC89-48A2-B087-7D39857B763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17" name="テキスト ボックス 316">
          <a:extLst>
            <a:ext uri="{FF2B5EF4-FFF2-40B4-BE49-F238E27FC236}">
              <a16:creationId xmlns:a16="http://schemas.microsoft.com/office/drawing/2014/main" id="{10AD959D-7E5F-44C4-9F37-1B8BE6B2C85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8" name="直線コネクタ 317">
          <a:extLst>
            <a:ext uri="{FF2B5EF4-FFF2-40B4-BE49-F238E27FC236}">
              <a16:creationId xmlns:a16="http://schemas.microsoft.com/office/drawing/2014/main" id="{160AB580-3821-4458-9E26-41537DB006E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9" name="テキスト ボックス 318">
          <a:extLst>
            <a:ext uri="{FF2B5EF4-FFF2-40B4-BE49-F238E27FC236}">
              <a16:creationId xmlns:a16="http://schemas.microsoft.com/office/drawing/2014/main" id="{408424E0-503F-4154-A12E-8B6BBA8D35E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0" name="直線コネクタ 319">
          <a:extLst>
            <a:ext uri="{FF2B5EF4-FFF2-40B4-BE49-F238E27FC236}">
              <a16:creationId xmlns:a16="http://schemas.microsoft.com/office/drawing/2014/main" id="{5A9FD0BB-9BD0-4EBA-BB56-D115BBDD2EF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1" name="テキスト ボックス 320">
          <a:extLst>
            <a:ext uri="{FF2B5EF4-FFF2-40B4-BE49-F238E27FC236}">
              <a16:creationId xmlns:a16="http://schemas.microsoft.com/office/drawing/2014/main" id="{00EF8F35-F990-4FEE-AD83-AF4E1233E46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2" name="直線コネクタ 321">
          <a:extLst>
            <a:ext uri="{FF2B5EF4-FFF2-40B4-BE49-F238E27FC236}">
              <a16:creationId xmlns:a16="http://schemas.microsoft.com/office/drawing/2014/main" id="{BACB44F3-E8B7-4E29-8095-D10B63016D6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3" name="テキスト ボックス 322">
          <a:extLst>
            <a:ext uri="{FF2B5EF4-FFF2-40B4-BE49-F238E27FC236}">
              <a16:creationId xmlns:a16="http://schemas.microsoft.com/office/drawing/2014/main" id="{CE511236-7A27-4398-86C9-56B95830DF3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4" name="直線コネクタ 323">
          <a:extLst>
            <a:ext uri="{FF2B5EF4-FFF2-40B4-BE49-F238E27FC236}">
              <a16:creationId xmlns:a16="http://schemas.microsoft.com/office/drawing/2014/main" id="{0C67FF2F-7ED4-44FF-AE47-133413AD8CA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5" name="テキスト ボックス 324">
          <a:extLst>
            <a:ext uri="{FF2B5EF4-FFF2-40B4-BE49-F238E27FC236}">
              <a16:creationId xmlns:a16="http://schemas.microsoft.com/office/drawing/2014/main" id="{5C452B81-B7B1-4321-9623-40512BFB017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6" name="直線コネクタ 325">
          <a:extLst>
            <a:ext uri="{FF2B5EF4-FFF2-40B4-BE49-F238E27FC236}">
              <a16:creationId xmlns:a16="http://schemas.microsoft.com/office/drawing/2014/main" id="{C9639A91-6650-4A69-A464-58DEA913E13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27" name="テキスト ボックス 326">
          <a:extLst>
            <a:ext uri="{FF2B5EF4-FFF2-40B4-BE49-F238E27FC236}">
              <a16:creationId xmlns:a16="http://schemas.microsoft.com/office/drawing/2014/main" id="{7E6148E5-3C00-4802-A37C-859ED6B0350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8" name="直線コネクタ 327">
          <a:extLst>
            <a:ext uri="{FF2B5EF4-FFF2-40B4-BE49-F238E27FC236}">
              <a16:creationId xmlns:a16="http://schemas.microsoft.com/office/drawing/2014/main" id="{C849F8BF-C49F-4F67-A161-1D18727AD43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港湾・漁港】&#10;有形固定資産減価償却率グラフ枠">
          <a:extLst>
            <a:ext uri="{FF2B5EF4-FFF2-40B4-BE49-F238E27FC236}">
              <a16:creationId xmlns:a16="http://schemas.microsoft.com/office/drawing/2014/main" id="{375C1027-C175-4FF3-821F-80210313B62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330" name="直線コネクタ 329">
          <a:extLst>
            <a:ext uri="{FF2B5EF4-FFF2-40B4-BE49-F238E27FC236}">
              <a16:creationId xmlns:a16="http://schemas.microsoft.com/office/drawing/2014/main" id="{A7232BEF-DD1F-4F8E-A8F9-9EEAB58B0731}"/>
            </a:ext>
          </a:extLst>
        </xdr:cNvPr>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31" name="【港湾・漁港】&#10;有形固定資産減価償却率最小値テキスト">
          <a:extLst>
            <a:ext uri="{FF2B5EF4-FFF2-40B4-BE49-F238E27FC236}">
              <a16:creationId xmlns:a16="http://schemas.microsoft.com/office/drawing/2014/main" id="{5710D416-4DEA-4561-BDCC-0797A7B5E471}"/>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32" name="直線コネクタ 331">
          <a:extLst>
            <a:ext uri="{FF2B5EF4-FFF2-40B4-BE49-F238E27FC236}">
              <a16:creationId xmlns:a16="http://schemas.microsoft.com/office/drawing/2014/main" id="{24619CC6-06ED-475F-A56C-F995F7942EA8}"/>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333" name="【港湾・漁港】&#10;有形固定資産減価償却率最大値テキスト">
          <a:extLst>
            <a:ext uri="{FF2B5EF4-FFF2-40B4-BE49-F238E27FC236}">
              <a16:creationId xmlns:a16="http://schemas.microsoft.com/office/drawing/2014/main" id="{27440C7F-AC19-4BB5-842E-2FC73C99458F}"/>
            </a:ext>
          </a:extLst>
        </xdr:cNvPr>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334" name="直線コネクタ 333">
          <a:extLst>
            <a:ext uri="{FF2B5EF4-FFF2-40B4-BE49-F238E27FC236}">
              <a16:creationId xmlns:a16="http://schemas.microsoft.com/office/drawing/2014/main" id="{5CE8A22F-9C3C-4B5E-899D-BC83C769F51C}"/>
            </a:ext>
          </a:extLst>
        </xdr:cNvPr>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335" name="【港湾・漁港】&#10;有形固定資産減価償却率平均値テキスト">
          <a:extLst>
            <a:ext uri="{FF2B5EF4-FFF2-40B4-BE49-F238E27FC236}">
              <a16:creationId xmlns:a16="http://schemas.microsoft.com/office/drawing/2014/main" id="{54E0EAB7-B64B-4309-8665-D6BB1DF368D9}"/>
            </a:ext>
          </a:extLst>
        </xdr:cNvPr>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36" name="フローチャート: 判断 335">
          <a:extLst>
            <a:ext uri="{FF2B5EF4-FFF2-40B4-BE49-F238E27FC236}">
              <a16:creationId xmlns:a16="http://schemas.microsoft.com/office/drawing/2014/main" id="{79E3566E-B18C-4ADA-9A80-2B268CC68B5F}"/>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337" name="フローチャート: 判断 336">
          <a:extLst>
            <a:ext uri="{FF2B5EF4-FFF2-40B4-BE49-F238E27FC236}">
              <a16:creationId xmlns:a16="http://schemas.microsoft.com/office/drawing/2014/main" id="{3A77919C-90F6-446F-A133-7AB420B4BBA6}"/>
            </a:ext>
          </a:extLst>
        </xdr:cNvPr>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338" name="フローチャート: 判断 337">
          <a:extLst>
            <a:ext uri="{FF2B5EF4-FFF2-40B4-BE49-F238E27FC236}">
              <a16:creationId xmlns:a16="http://schemas.microsoft.com/office/drawing/2014/main" id="{B15C1DED-C7D6-4ECF-B63B-CEA33CFC407C}"/>
            </a:ext>
          </a:extLst>
        </xdr:cNvPr>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339" name="フローチャート: 判断 338">
          <a:extLst>
            <a:ext uri="{FF2B5EF4-FFF2-40B4-BE49-F238E27FC236}">
              <a16:creationId xmlns:a16="http://schemas.microsoft.com/office/drawing/2014/main" id="{D93BE3D1-79B7-4097-BD68-327068A94BD7}"/>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340" name="フローチャート: 判断 339">
          <a:extLst>
            <a:ext uri="{FF2B5EF4-FFF2-40B4-BE49-F238E27FC236}">
              <a16:creationId xmlns:a16="http://schemas.microsoft.com/office/drawing/2014/main" id="{51D33B8B-DAA5-419B-82FE-6051CBFFD391}"/>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E7E2287A-7F1D-4AE0-B920-3E2B362F303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D5C977B0-6DFB-4B37-A42F-ECFED42996A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6E934AD8-6B8C-471D-936A-F9EC514A54D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CC6B4844-9B62-4C70-B147-CEC298C8EB2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8D16846A-5956-4AE9-AADF-4EF420F5037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105</xdr:row>
      <xdr:rowOff>82550</xdr:rowOff>
    </xdr:from>
    <xdr:to>
      <xdr:col>6</xdr:col>
      <xdr:colOff>38100</xdr:colOff>
      <xdr:row>106</xdr:row>
      <xdr:rowOff>12700</xdr:rowOff>
    </xdr:to>
    <xdr:sp macro="" textlink="">
      <xdr:nvSpPr>
        <xdr:cNvPr id="346" name="楕円 345">
          <a:extLst>
            <a:ext uri="{FF2B5EF4-FFF2-40B4-BE49-F238E27FC236}">
              <a16:creationId xmlns:a16="http://schemas.microsoft.com/office/drawing/2014/main" id="{0B1AB5E7-605D-4DF7-AB94-F2421BF540D5}"/>
            </a:ext>
          </a:extLst>
        </xdr:cNvPr>
        <xdr:cNvSpPr/>
      </xdr:nvSpPr>
      <xdr:spPr>
        <a:xfrm>
          <a:off x="107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68415</xdr:rowOff>
    </xdr:from>
    <xdr:ext cx="405111" cy="259045"/>
    <xdr:sp macro="" textlink="">
      <xdr:nvSpPr>
        <xdr:cNvPr id="347" name="n_1aveValue【港湾・漁港】&#10;有形固定資産減価償却率">
          <a:extLst>
            <a:ext uri="{FF2B5EF4-FFF2-40B4-BE49-F238E27FC236}">
              <a16:creationId xmlns:a16="http://schemas.microsoft.com/office/drawing/2014/main" id="{201C32F6-9325-4347-A391-DD2DB10E8F85}"/>
            </a:ext>
          </a:extLst>
        </xdr:cNvPr>
        <xdr:cNvSpPr txBox="1"/>
      </xdr:nvSpPr>
      <xdr:spPr>
        <a:xfrm>
          <a:off x="3582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348" name="n_2aveValue【港湾・漁港】&#10;有形固定資産減価償却率">
          <a:extLst>
            <a:ext uri="{FF2B5EF4-FFF2-40B4-BE49-F238E27FC236}">
              <a16:creationId xmlns:a16="http://schemas.microsoft.com/office/drawing/2014/main" id="{3E380C8A-F80A-404F-8C02-82BFC3676656}"/>
            </a:ext>
          </a:extLst>
        </xdr:cNvPr>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349" name="n_3aveValue【港湾・漁港】&#10;有形固定資産減価償却率">
          <a:extLst>
            <a:ext uri="{FF2B5EF4-FFF2-40B4-BE49-F238E27FC236}">
              <a16:creationId xmlns:a16="http://schemas.microsoft.com/office/drawing/2014/main" id="{EA5F0547-A1D7-43E6-850A-E29F97189AF2}"/>
            </a:ext>
          </a:extLst>
        </xdr:cNvPr>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350" name="n_4aveValue【港湾・漁港】&#10;有形固定資産減価償却率">
          <a:extLst>
            <a:ext uri="{FF2B5EF4-FFF2-40B4-BE49-F238E27FC236}">
              <a16:creationId xmlns:a16="http://schemas.microsoft.com/office/drawing/2014/main" id="{F09021F4-6E2C-4F89-A10F-E98E45504237}"/>
            </a:ext>
          </a:extLst>
        </xdr:cNvPr>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351" name="n_4mainValue【港湾・漁港】&#10;有形固定資産減価償却率">
          <a:extLst>
            <a:ext uri="{FF2B5EF4-FFF2-40B4-BE49-F238E27FC236}">
              <a16:creationId xmlns:a16="http://schemas.microsoft.com/office/drawing/2014/main" id="{7CED3F09-16D0-4315-ADC3-31621AD9A304}"/>
            </a:ext>
          </a:extLst>
        </xdr:cNvPr>
        <xdr:cNvSpPr txBox="1"/>
      </xdr:nvSpPr>
      <xdr:spPr>
        <a:xfrm>
          <a:off x="927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a:extLst>
            <a:ext uri="{FF2B5EF4-FFF2-40B4-BE49-F238E27FC236}">
              <a16:creationId xmlns:a16="http://schemas.microsoft.com/office/drawing/2014/main" id="{8E780C1A-D539-4C87-BDE7-10E6A07F053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a:extLst>
            <a:ext uri="{FF2B5EF4-FFF2-40B4-BE49-F238E27FC236}">
              <a16:creationId xmlns:a16="http://schemas.microsoft.com/office/drawing/2014/main" id="{845C9567-5B55-4924-9D04-BBFC3F1ADD0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a:extLst>
            <a:ext uri="{FF2B5EF4-FFF2-40B4-BE49-F238E27FC236}">
              <a16:creationId xmlns:a16="http://schemas.microsoft.com/office/drawing/2014/main" id="{7FC6D334-117C-4529-ACF0-E3FFF5798D1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a:extLst>
            <a:ext uri="{FF2B5EF4-FFF2-40B4-BE49-F238E27FC236}">
              <a16:creationId xmlns:a16="http://schemas.microsoft.com/office/drawing/2014/main" id="{FB05710C-DB83-443D-9973-70F6EF7F52E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a:extLst>
            <a:ext uri="{FF2B5EF4-FFF2-40B4-BE49-F238E27FC236}">
              <a16:creationId xmlns:a16="http://schemas.microsoft.com/office/drawing/2014/main" id="{8C7FC4DA-A812-4FF5-A3BD-53DFD2074AE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a:extLst>
            <a:ext uri="{FF2B5EF4-FFF2-40B4-BE49-F238E27FC236}">
              <a16:creationId xmlns:a16="http://schemas.microsoft.com/office/drawing/2014/main" id="{2AF109F9-6BEC-4609-8081-4076116898D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a:extLst>
            <a:ext uri="{FF2B5EF4-FFF2-40B4-BE49-F238E27FC236}">
              <a16:creationId xmlns:a16="http://schemas.microsoft.com/office/drawing/2014/main" id="{EC62118D-ACB5-4AB9-83A2-653A2C26DCD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a:extLst>
            <a:ext uri="{FF2B5EF4-FFF2-40B4-BE49-F238E27FC236}">
              <a16:creationId xmlns:a16="http://schemas.microsoft.com/office/drawing/2014/main" id="{80B78764-E4C5-4EFC-BDB4-85D77079E5F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0" name="テキスト ボックス 359">
          <a:extLst>
            <a:ext uri="{FF2B5EF4-FFF2-40B4-BE49-F238E27FC236}">
              <a16:creationId xmlns:a16="http://schemas.microsoft.com/office/drawing/2014/main" id="{730CCB2E-38B5-49C5-B5D2-5B1471F9F60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1" name="直線コネクタ 360">
          <a:extLst>
            <a:ext uri="{FF2B5EF4-FFF2-40B4-BE49-F238E27FC236}">
              <a16:creationId xmlns:a16="http://schemas.microsoft.com/office/drawing/2014/main" id="{564B9A03-1BBF-41A6-AFA3-FC0F23626E0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2" name="直線コネクタ 361">
          <a:extLst>
            <a:ext uri="{FF2B5EF4-FFF2-40B4-BE49-F238E27FC236}">
              <a16:creationId xmlns:a16="http://schemas.microsoft.com/office/drawing/2014/main" id="{FB172B72-2DDC-4AB3-9F18-2C36AECD8D3A}"/>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63" name="テキスト ボックス 362">
          <a:extLst>
            <a:ext uri="{FF2B5EF4-FFF2-40B4-BE49-F238E27FC236}">
              <a16:creationId xmlns:a16="http://schemas.microsoft.com/office/drawing/2014/main" id="{550DAAB2-F52A-467A-8112-5F9C935FC2A6}"/>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64" name="直線コネクタ 363">
          <a:extLst>
            <a:ext uri="{FF2B5EF4-FFF2-40B4-BE49-F238E27FC236}">
              <a16:creationId xmlns:a16="http://schemas.microsoft.com/office/drawing/2014/main" id="{7BD2A75F-6883-437B-9A80-B7A003D4FB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65" name="テキスト ボックス 364">
          <a:extLst>
            <a:ext uri="{FF2B5EF4-FFF2-40B4-BE49-F238E27FC236}">
              <a16:creationId xmlns:a16="http://schemas.microsoft.com/office/drawing/2014/main" id="{50EDF1C5-3FBE-493F-A180-48E69611FC5E}"/>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6" name="直線コネクタ 365">
          <a:extLst>
            <a:ext uri="{FF2B5EF4-FFF2-40B4-BE49-F238E27FC236}">
              <a16:creationId xmlns:a16="http://schemas.microsoft.com/office/drawing/2014/main" id="{2CD4A559-5FEA-45D1-BFBE-010579F0883F}"/>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67" name="テキスト ボックス 366">
          <a:extLst>
            <a:ext uri="{FF2B5EF4-FFF2-40B4-BE49-F238E27FC236}">
              <a16:creationId xmlns:a16="http://schemas.microsoft.com/office/drawing/2014/main" id="{14A9D6F2-0043-492F-AB55-CE30465545D4}"/>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8" name="直線コネクタ 367">
          <a:extLst>
            <a:ext uri="{FF2B5EF4-FFF2-40B4-BE49-F238E27FC236}">
              <a16:creationId xmlns:a16="http://schemas.microsoft.com/office/drawing/2014/main" id="{7AAB915A-5BA4-4CEB-B100-362F707BB351}"/>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69" name="テキスト ボックス 368">
          <a:extLst>
            <a:ext uri="{FF2B5EF4-FFF2-40B4-BE49-F238E27FC236}">
              <a16:creationId xmlns:a16="http://schemas.microsoft.com/office/drawing/2014/main" id="{609BE91B-950B-4278-B4C1-6CE5C967A0CF}"/>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0" name="直線コネクタ 369">
          <a:extLst>
            <a:ext uri="{FF2B5EF4-FFF2-40B4-BE49-F238E27FC236}">
              <a16:creationId xmlns:a16="http://schemas.microsoft.com/office/drawing/2014/main" id="{07893FB2-F201-4355-8AA5-6959A788456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71" name="テキスト ボックス 370">
          <a:extLst>
            <a:ext uri="{FF2B5EF4-FFF2-40B4-BE49-F238E27FC236}">
              <a16:creationId xmlns:a16="http://schemas.microsoft.com/office/drawing/2014/main" id="{2B7B64D6-5DB1-43E4-8CDE-F104451F3822}"/>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2" name="【港湾・漁港】&#10;一人当たり有形固定資産（償却資産）額グラフ枠">
          <a:extLst>
            <a:ext uri="{FF2B5EF4-FFF2-40B4-BE49-F238E27FC236}">
              <a16:creationId xmlns:a16="http://schemas.microsoft.com/office/drawing/2014/main" id="{0EF66079-6B00-40D7-A7FF-47916E9981B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373" name="直線コネクタ 372">
          <a:extLst>
            <a:ext uri="{FF2B5EF4-FFF2-40B4-BE49-F238E27FC236}">
              <a16:creationId xmlns:a16="http://schemas.microsoft.com/office/drawing/2014/main" id="{1A47F15B-CB10-4514-A9E6-DF0381A1C460}"/>
            </a:ext>
          </a:extLst>
        </xdr:cNvPr>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374" name="【港湾・漁港】&#10;一人当たり有形固定資産（償却資産）額最小値テキスト">
          <a:extLst>
            <a:ext uri="{FF2B5EF4-FFF2-40B4-BE49-F238E27FC236}">
              <a16:creationId xmlns:a16="http://schemas.microsoft.com/office/drawing/2014/main" id="{CE4D74DA-3E79-4F33-B783-8142FF717A68}"/>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375" name="直線コネクタ 374">
          <a:extLst>
            <a:ext uri="{FF2B5EF4-FFF2-40B4-BE49-F238E27FC236}">
              <a16:creationId xmlns:a16="http://schemas.microsoft.com/office/drawing/2014/main" id="{B338D6F8-B10E-45C3-824D-66BCAFF2D98F}"/>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376" name="【港湾・漁港】&#10;一人当たり有形固定資産（償却資産）額最大値テキスト">
          <a:extLst>
            <a:ext uri="{FF2B5EF4-FFF2-40B4-BE49-F238E27FC236}">
              <a16:creationId xmlns:a16="http://schemas.microsoft.com/office/drawing/2014/main" id="{BAC4AA30-139E-4554-8E94-BEC8CB67701C}"/>
            </a:ext>
          </a:extLst>
        </xdr:cNvPr>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377" name="直線コネクタ 376">
          <a:extLst>
            <a:ext uri="{FF2B5EF4-FFF2-40B4-BE49-F238E27FC236}">
              <a16:creationId xmlns:a16="http://schemas.microsoft.com/office/drawing/2014/main" id="{52BCDCEB-5B63-4A1C-8359-D1242B694D57}"/>
            </a:ext>
          </a:extLst>
        </xdr:cNvPr>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20139</xdr:rowOff>
    </xdr:from>
    <xdr:ext cx="599010" cy="259045"/>
    <xdr:sp macro="" textlink="">
      <xdr:nvSpPr>
        <xdr:cNvPr id="378" name="【港湾・漁港】&#10;一人当たり有形固定資産（償却資産）額平均値テキスト">
          <a:extLst>
            <a:ext uri="{FF2B5EF4-FFF2-40B4-BE49-F238E27FC236}">
              <a16:creationId xmlns:a16="http://schemas.microsoft.com/office/drawing/2014/main" id="{5591D328-5E9C-489E-AE51-E9E502CF6868}"/>
            </a:ext>
          </a:extLst>
        </xdr:cNvPr>
        <xdr:cNvSpPr txBox="1"/>
      </xdr:nvSpPr>
      <xdr:spPr>
        <a:xfrm>
          <a:off x="10515600" y="18365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379" name="フローチャート: 判断 378">
          <a:extLst>
            <a:ext uri="{FF2B5EF4-FFF2-40B4-BE49-F238E27FC236}">
              <a16:creationId xmlns:a16="http://schemas.microsoft.com/office/drawing/2014/main" id="{C7321091-A38A-4677-8FAD-358EDF88A1F1}"/>
            </a:ext>
          </a:extLst>
        </xdr:cNvPr>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380" name="フローチャート: 判断 379">
          <a:extLst>
            <a:ext uri="{FF2B5EF4-FFF2-40B4-BE49-F238E27FC236}">
              <a16:creationId xmlns:a16="http://schemas.microsoft.com/office/drawing/2014/main" id="{8F8B20B3-431B-493D-AD38-A06488F3D0B6}"/>
            </a:ext>
          </a:extLst>
        </xdr:cNvPr>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381" name="フローチャート: 判断 380">
          <a:extLst>
            <a:ext uri="{FF2B5EF4-FFF2-40B4-BE49-F238E27FC236}">
              <a16:creationId xmlns:a16="http://schemas.microsoft.com/office/drawing/2014/main" id="{1135C1C8-50DB-475A-9776-1E0738C47CB8}"/>
            </a:ext>
          </a:extLst>
        </xdr:cNvPr>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382" name="フローチャート: 判断 381">
          <a:extLst>
            <a:ext uri="{FF2B5EF4-FFF2-40B4-BE49-F238E27FC236}">
              <a16:creationId xmlns:a16="http://schemas.microsoft.com/office/drawing/2014/main" id="{48CC1291-427A-4429-9F7C-F67598FA16B1}"/>
            </a:ext>
          </a:extLst>
        </xdr:cNvPr>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383" name="フローチャート: 判断 382">
          <a:extLst>
            <a:ext uri="{FF2B5EF4-FFF2-40B4-BE49-F238E27FC236}">
              <a16:creationId xmlns:a16="http://schemas.microsoft.com/office/drawing/2014/main" id="{D23965AF-61BB-4134-B644-17EC5B9627E4}"/>
            </a:ext>
          </a:extLst>
        </xdr:cNvPr>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783EC99D-C80F-4496-A3A3-0AA20ED69A6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A807F503-FBCA-4CA7-8331-47FA0291D5D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C85F6DD1-3A12-4A0E-BCF4-2082C5E12A2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DA0D57C2-68F1-412F-B5D9-20F17071E80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835975A9-BF6F-458A-9DD2-AEDEB81A803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41577</xdr:rowOff>
    </xdr:from>
    <xdr:to>
      <xdr:col>36</xdr:col>
      <xdr:colOff>165100</xdr:colOff>
      <xdr:row>107</xdr:row>
      <xdr:rowOff>143177</xdr:rowOff>
    </xdr:to>
    <xdr:sp macro="" textlink="">
      <xdr:nvSpPr>
        <xdr:cNvPr id="389" name="楕円 388">
          <a:extLst>
            <a:ext uri="{FF2B5EF4-FFF2-40B4-BE49-F238E27FC236}">
              <a16:creationId xmlns:a16="http://schemas.microsoft.com/office/drawing/2014/main" id="{CB9344DB-4AAB-4538-B0F9-D12B5BE569AA}"/>
            </a:ext>
          </a:extLst>
        </xdr:cNvPr>
        <xdr:cNvSpPr/>
      </xdr:nvSpPr>
      <xdr:spPr>
        <a:xfrm>
          <a:off x="6921500" y="183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105</xdr:row>
      <xdr:rowOff>165909</xdr:rowOff>
    </xdr:from>
    <xdr:ext cx="599010" cy="259045"/>
    <xdr:sp macro="" textlink="">
      <xdr:nvSpPr>
        <xdr:cNvPr id="390" name="n_1aveValue【港湾・漁港】&#10;一人当たり有形固定資産（償却資産）額">
          <a:extLst>
            <a:ext uri="{FF2B5EF4-FFF2-40B4-BE49-F238E27FC236}">
              <a16:creationId xmlns:a16="http://schemas.microsoft.com/office/drawing/2014/main" id="{06C6D482-5A0C-48CA-91A6-078069A65712}"/>
            </a:ext>
          </a:extLst>
        </xdr:cNvPr>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391" name="n_2aveValue【港湾・漁港】&#10;一人当たり有形固定資産（償却資産）額">
          <a:extLst>
            <a:ext uri="{FF2B5EF4-FFF2-40B4-BE49-F238E27FC236}">
              <a16:creationId xmlns:a16="http://schemas.microsoft.com/office/drawing/2014/main" id="{C04C2495-6A36-4C2D-A097-D80F16209436}"/>
            </a:ext>
          </a:extLst>
        </xdr:cNvPr>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392" name="n_3aveValue【港湾・漁港】&#10;一人当たり有形固定資産（償却資産）額">
          <a:extLst>
            <a:ext uri="{FF2B5EF4-FFF2-40B4-BE49-F238E27FC236}">
              <a16:creationId xmlns:a16="http://schemas.microsoft.com/office/drawing/2014/main" id="{F9A19682-E739-4239-811D-C1541A68F895}"/>
            </a:ext>
          </a:extLst>
        </xdr:cNvPr>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144415</xdr:rowOff>
    </xdr:from>
    <xdr:ext cx="599010" cy="259045"/>
    <xdr:sp macro="" textlink="">
      <xdr:nvSpPr>
        <xdr:cNvPr id="393" name="n_4aveValue【港湾・漁港】&#10;一人当たり有形固定資産（償却資産）額">
          <a:extLst>
            <a:ext uri="{FF2B5EF4-FFF2-40B4-BE49-F238E27FC236}">
              <a16:creationId xmlns:a16="http://schemas.microsoft.com/office/drawing/2014/main" id="{FFC30C82-E1B5-48F7-91F4-DC6D81E630DA}"/>
            </a:ext>
          </a:extLst>
        </xdr:cNvPr>
        <xdr:cNvSpPr txBox="1"/>
      </xdr:nvSpPr>
      <xdr:spPr>
        <a:xfrm>
          <a:off x="6672795" y="1848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159704</xdr:rowOff>
    </xdr:from>
    <xdr:ext cx="599010" cy="259045"/>
    <xdr:sp macro="" textlink="">
      <xdr:nvSpPr>
        <xdr:cNvPr id="394" name="n_4mainValue【港湾・漁港】&#10;一人当たり有形固定資産（償却資産）額">
          <a:extLst>
            <a:ext uri="{FF2B5EF4-FFF2-40B4-BE49-F238E27FC236}">
              <a16:creationId xmlns:a16="http://schemas.microsoft.com/office/drawing/2014/main" id="{10125D7A-3436-4246-BBD1-055E75C40D14}"/>
            </a:ext>
          </a:extLst>
        </xdr:cNvPr>
        <xdr:cNvSpPr txBox="1"/>
      </xdr:nvSpPr>
      <xdr:spPr>
        <a:xfrm>
          <a:off x="6672795" y="1816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B8F9DF3D-B96F-4765-B1DA-71C3555B729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2D12990C-14DD-4714-8FF0-63910420EA9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FA6F62C8-2A20-4A0B-B358-EC9D4590B58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12123299-F33D-494B-8868-A0319C10671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FB88167A-DA4F-46BD-96C9-28AE0C3FDB7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119CE1EB-DF6A-4E36-B00F-0E21A0BCD6F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A02CE411-7E39-4D55-BC94-60032542BFE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8524C194-27EC-4ACE-B910-F9D35529D1C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535F4197-B769-4DE3-B716-00960CE6B61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8AC6EEC2-DEF1-4167-A669-F8A1A356016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C6C731DB-9C05-4D49-A5E2-1564A4F001C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BF7B8C1E-03FC-4B57-8B99-0B315A7B6A3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D41AFF6D-240A-4C62-BBEE-EBD256D3259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E6C85599-F4D6-4C2C-82C1-E97E9335626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959A22BE-DEE0-45FE-B1B9-77F1C121E8B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339B5CF4-F6E5-4E5A-8941-F3AB8DE3CB7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D3AED3D2-4809-455F-B647-01DC8C607E9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960706D3-51AF-42D6-95EF-72994B8A852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98628B2F-6B95-475F-82C2-A9D1550F287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6C452DBC-A7B7-4383-BE7A-95841EFD5CB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119B1BD9-2598-40B5-9AE1-A8FF4AE5E7A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51972353-2DD7-437E-B481-2349927CEEF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14B5FCD6-330D-4CA8-BEFC-24AFA164E1A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769977B5-2610-44C9-A3F8-1D9C58B56F9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3998BA06-AC5E-4ED5-A988-FF3A17A094C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3290123D-A514-4326-BAF3-A2533515E283}"/>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1B568681-CF0D-4C0E-88E1-CED24C2C6BE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CCFE5A4B-D69F-4A36-A288-B5D4632BA6A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C7B5DD1C-3A6F-4725-9B32-1EAE2E8FD755}"/>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4" name="直線コネクタ 423">
          <a:extLst>
            <a:ext uri="{FF2B5EF4-FFF2-40B4-BE49-F238E27FC236}">
              <a16:creationId xmlns:a16="http://schemas.microsoft.com/office/drawing/2014/main" id="{C4AA7786-F169-45B5-B8B7-DAA4B8371328}"/>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6CE477FA-770D-4FE2-AA2C-AEDA9F4F44D1}"/>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6" name="フローチャート: 判断 425">
          <a:extLst>
            <a:ext uri="{FF2B5EF4-FFF2-40B4-BE49-F238E27FC236}">
              <a16:creationId xmlns:a16="http://schemas.microsoft.com/office/drawing/2014/main" id="{A9B87EF5-08CF-42C6-83F4-292D7E80610B}"/>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7" name="フローチャート: 判断 426">
          <a:extLst>
            <a:ext uri="{FF2B5EF4-FFF2-40B4-BE49-F238E27FC236}">
              <a16:creationId xmlns:a16="http://schemas.microsoft.com/office/drawing/2014/main" id="{8557EEDA-1BAC-46E2-BF6C-E26AA5B5AC0D}"/>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8" name="フローチャート: 判断 427">
          <a:extLst>
            <a:ext uri="{FF2B5EF4-FFF2-40B4-BE49-F238E27FC236}">
              <a16:creationId xmlns:a16="http://schemas.microsoft.com/office/drawing/2014/main" id="{A616688F-16DE-4B4C-9A14-1B1FEED05D5D}"/>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9" name="フローチャート: 判断 428">
          <a:extLst>
            <a:ext uri="{FF2B5EF4-FFF2-40B4-BE49-F238E27FC236}">
              <a16:creationId xmlns:a16="http://schemas.microsoft.com/office/drawing/2014/main" id="{12170EBA-9D74-495A-8D54-0C01F07848A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30" name="フローチャート: 判断 429">
          <a:extLst>
            <a:ext uri="{FF2B5EF4-FFF2-40B4-BE49-F238E27FC236}">
              <a16:creationId xmlns:a16="http://schemas.microsoft.com/office/drawing/2014/main" id="{DAD98836-4403-436E-A243-08D8CC2D5D73}"/>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B25BCBD-C329-44A1-A55C-BC91366C083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1CD239E-50FB-401B-9809-A223F2663E1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593EC08-299C-4CA3-9D1C-EC4EFA2A10F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AC57613-99C4-434F-9EC4-707C55996B8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723A0F2-94DE-4E7E-837D-07D7A6843C3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123372</xdr:rowOff>
    </xdr:from>
    <xdr:to>
      <xdr:col>67</xdr:col>
      <xdr:colOff>101600</xdr:colOff>
      <xdr:row>40</xdr:row>
      <xdr:rowOff>53522</xdr:rowOff>
    </xdr:to>
    <xdr:sp macro="" textlink="">
      <xdr:nvSpPr>
        <xdr:cNvPr id="436" name="楕円 435">
          <a:extLst>
            <a:ext uri="{FF2B5EF4-FFF2-40B4-BE49-F238E27FC236}">
              <a16:creationId xmlns:a16="http://schemas.microsoft.com/office/drawing/2014/main" id="{2927E639-650B-4D0A-B9AC-A90E23D88493}"/>
            </a:ext>
          </a:extLst>
        </xdr:cNvPr>
        <xdr:cNvSpPr/>
      </xdr:nvSpPr>
      <xdr:spPr>
        <a:xfrm>
          <a:off x="12763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164754</xdr:rowOff>
    </xdr:from>
    <xdr:ext cx="405111" cy="259045"/>
    <xdr:sp macro="" textlink="">
      <xdr:nvSpPr>
        <xdr:cNvPr id="437" name="n_1aveValue【認定こども園・幼稚園・保育所】&#10;有形固定資産減価償却率">
          <a:extLst>
            <a:ext uri="{FF2B5EF4-FFF2-40B4-BE49-F238E27FC236}">
              <a16:creationId xmlns:a16="http://schemas.microsoft.com/office/drawing/2014/main" id="{C8D98904-11C1-4C62-99F6-24A6F718EABA}"/>
            </a:ext>
          </a:extLst>
        </xdr:cNvPr>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38" name="n_2aveValue【認定こども園・幼稚園・保育所】&#10;有形固定資産減価償却率">
          <a:extLst>
            <a:ext uri="{FF2B5EF4-FFF2-40B4-BE49-F238E27FC236}">
              <a16:creationId xmlns:a16="http://schemas.microsoft.com/office/drawing/2014/main" id="{310E76E8-4064-41BB-A05B-BF5A8CB37D4B}"/>
            </a:ext>
          </a:extLst>
        </xdr:cNvPr>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39" name="n_3aveValue【認定こども園・幼稚園・保育所】&#10;有形固定資産減価償却率">
          <a:extLst>
            <a:ext uri="{FF2B5EF4-FFF2-40B4-BE49-F238E27FC236}">
              <a16:creationId xmlns:a16="http://schemas.microsoft.com/office/drawing/2014/main" id="{97D96B87-21C6-413B-88E8-A914BADA5BE9}"/>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0" name="n_4aveValue【認定こども園・幼稚園・保育所】&#10;有形固定資産減価償却率">
          <a:extLst>
            <a:ext uri="{FF2B5EF4-FFF2-40B4-BE49-F238E27FC236}">
              <a16:creationId xmlns:a16="http://schemas.microsoft.com/office/drawing/2014/main" id="{1FC33FC0-6357-4498-BF5D-9003333950A7}"/>
            </a:ext>
          </a:extLst>
        </xdr:cNvPr>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44649</xdr:rowOff>
    </xdr:from>
    <xdr:ext cx="405111" cy="259045"/>
    <xdr:sp macro="" textlink="">
      <xdr:nvSpPr>
        <xdr:cNvPr id="441" name="n_4mainValue【認定こども園・幼稚園・保育所】&#10;有形固定資産減価償却率">
          <a:extLst>
            <a:ext uri="{FF2B5EF4-FFF2-40B4-BE49-F238E27FC236}">
              <a16:creationId xmlns:a16="http://schemas.microsoft.com/office/drawing/2014/main" id="{F88C170C-7786-4155-B5DB-7F10480A03E5}"/>
            </a:ext>
          </a:extLst>
        </xdr:cNvPr>
        <xdr:cNvSpPr txBox="1"/>
      </xdr:nvSpPr>
      <xdr:spPr>
        <a:xfrm>
          <a:off x="12611744"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a:extLst>
            <a:ext uri="{FF2B5EF4-FFF2-40B4-BE49-F238E27FC236}">
              <a16:creationId xmlns:a16="http://schemas.microsoft.com/office/drawing/2014/main" id="{47A563DD-0ECF-4A57-B371-3CE918D4DAA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a:extLst>
            <a:ext uri="{FF2B5EF4-FFF2-40B4-BE49-F238E27FC236}">
              <a16:creationId xmlns:a16="http://schemas.microsoft.com/office/drawing/2014/main" id="{76C834F8-EBEE-4205-A58E-DA0FD4B4C33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a:extLst>
            <a:ext uri="{FF2B5EF4-FFF2-40B4-BE49-F238E27FC236}">
              <a16:creationId xmlns:a16="http://schemas.microsoft.com/office/drawing/2014/main" id="{83D62BDB-34B4-4DB3-93A7-8A86464C40E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a:extLst>
            <a:ext uri="{FF2B5EF4-FFF2-40B4-BE49-F238E27FC236}">
              <a16:creationId xmlns:a16="http://schemas.microsoft.com/office/drawing/2014/main" id="{751E61D1-6BBE-4FFB-BB6A-DD665BBF577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a:extLst>
            <a:ext uri="{FF2B5EF4-FFF2-40B4-BE49-F238E27FC236}">
              <a16:creationId xmlns:a16="http://schemas.microsoft.com/office/drawing/2014/main" id="{592856CD-829F-4628-9296-651F535D7B4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a:extLst>
            <a:ext uri="{FF2B5EF4-FFF2-40B4-BE49-F238E27FC236}">
              <a16:creationId xmlns:a16="http://schemas.microsoft.com/office/drawing/2014/main" id="{90DDAA5F-8EB6-49AD-AEB2-FAB28335F68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a:extLst>
            <a:ext uri="{FF2B5EF4-FFF2-40B4-BE49-F238E27FC236}">
              <a16:creationId xmlns:a16="http://schemas.microsoft.com/office/drawing/2014/main" id="{2C9FDE68-89C6-4901-8413-BAF78BE6B84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a:extLst>
            <a:ext uri="{FF2B5EF4-FFF2-40B4-BE49-F238E27FC236}">
              <a16:creationId xmlns:a16="http://schemas.microsoft.com/office/drawing/2014/main" id="{40A50196-2464-491C-8C43-2D196310617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a:extLst>
            <a:ext uri="{FF2B5EF4-FFF2-40B4-BE49-F238E27FC236}">
              <a16:creationId xmlns:a16="http://schemas.microsoft.com/office/drawing/2014/main" id="{263C091C-5BA5-4E5D-831A-C6A79C6D610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a:extLst>
            <a:ext uri="{FF2B5EF4-FFF2-40B4-BE49-F238E27FC236}">
              <a16:creationId xmlns:a16="http://schemas.microsoft.com/office/drawing/2014/main" id="{47D02709-6BC9-4E3B-882E-13BCE283AEC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2" name="直線コネクタ 451">
          <a:extLst>
            <a:ext uri="{FF2B5EF4-FFF2-40B4-BE49-F238E27FC236}">
              <a16:creationId xmlns:a16="http://schemas.microsoft.com/office/drawing/2014/main" id="{532C76D4-B887-4DE6-8450-D668FFEE6D6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3" name="テキスト ボックス 452">
          <a:extLst>
            <a:ext uri="{FF2B5EF4-FFF2-40B4-BE49-F238E27FC236}">
              <a16:creationId xmlns:a16="http://schemas.microsoft.com/office/drawing/2014/main" id="{E5F177DF-0637-4B50-AB4D-582DC7C6985A}"/>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4" name="直線コネクタ 453">
          <a:extLst>
            <a:ext uri="{FF2B5EF4-FFF2-40B4-BE49-F238E27FC236}">
              <a16:creationId xmlns:a16="http://schemas.microsoft.com/office/drawing/2014/main" id="{7F3FE35C-1E55-4AAD-B217-99AA0646703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5" name="テキスト ボックス 454">
          <a:extLst>
            <a:ext uri="{FF2B5EF4-FFF2-40B4-BE49-F238E27FC236}">
              <a16:creationId xmlns:a16="http://schemas.microsoft.com/office/drawing/2014/main" id="{F6C00289-3721-407B-A6EB-461128DF095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6" name="直線コネクタ 455">
          <a:extLst>
            <a:ext uri="{FF2B5EF4-FFF2-40B4-BE49-F238E27FC236}">
              <a16:creationId xmlns:a16="http://schemas.microsoft.com/office/drawing/2014/main" id="{1AB4B5CD-FF2C-4972-A9F8-9420038B23D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7" name="テキスト ボックス 456">
          <a:extLst>
            <a:ext uri="{FF2B5EF4-FFF2-40B4-BE49-F238E27FC236}">
              <a16:creationId xmlns:a16="http://schemas.microsoft.com/office/drawing/2014/main" id="{B8042D35-1228-4C67-9CBB-A3E4E8A187A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8" name="直線コネクタ 457">
          <a:extLst>
            <a:ext uri="{FF2B5EF4-FFF2-40B4-BE49-F238E27FC236}">
              <a16:creationId xmlns:a16="http://schemas.microsoft.com/office/drawing/2014/main" id="{9CFFEA12-A624-4891-B8EE-69144D74D9D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9" name="テキスト ボックス 458">
          <a:extLst>
            <a:ext uri="{FF2B5EF4-FFF2-40B4-BE49-F238E27FC236}">
              <a16:creationId xmlns:a16="http://schemas.microsoft.com/office/drawing/2014/main" id="{A8D030BB-5BDF-4C5E-98B1-7402A43A8085}"/>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0" name="直線コネクタ 459">
          <a:extLst>
            <a:ext uri="{FF2B5EF4-FFF2-40B4-BE49-F238E27FC236}">
              <a16:creationId xmlns:a16="http://schemas.microsoft.com/office/drawing/2014/main" id="{E5CC1389-DA37-4774-B0D4-C0AC771F30C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1" name="テキスト ボックス 460">
          <a:extLst>
            <a:ext uri="{FF2B5EF4-FFF2-40B4-BE49-F238E27FC236}">
              <a16:creationId xmlns:a16="http://schemas.microsoft.com/office/drawing/2014/main" id="{0E62A9CB-3133-4C8A-B96E-EB05C3D907C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2" name="直線コネクタ 461">
          <a:extLst>
            <a:ext uri="{FF2B5EF4-FFF2-40B4-BE49-F238E27FC236}">
              <a16:creationId xmlns:a16="http://schemas.microsoft.com/office/drawing/2014/main" id="{946851F2-C168-4556-B6C0-3734379A5C7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3" name="テキスト ボックス 462">
          <a:extLst>
            <a:ext uri="{FF2B5EF4-FFF2-40B4-BE49-F238E27FC236}">
              <a16:creationId xmlns:a16="http://schemas.microsoft.com/office/drawing/2014/main" id="{D98D7839-7CFF-489D-8AD6-8FF919E25DBE}"/>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4F28316B-931C-4C1B-8D84-F4342F08C10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588E5E81-75D3-4D17-9EC8-E4FC8535D20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16028DFC-A98B-424D-A7A7-2697421BA7A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67" name="直線コネクタ 466">
          <a:extLst>
            <a:ext uri="{FF2B5EF4-FFF2-40B4-BE49-F238E27FC236}">
              <a16:creationId xmlns:a16="http://schemas.microsoft.com/office/drawing/2014/main" id="{50007292-F7A0-450E-BCC6-66A7AEC46EE2}"/>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101CB5DA-80BC-419C-9DEA-985A04886633}"/>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69" name="直線コネクタ 468">
          <a:extLst>
            <a:ext uri="{FF2B5EF4-FFF2-40B4-BE49-F238E27FC236}">
              <a16:creationId xmlns:a16="http://schemas.microsoft.com/office/drawing/2014/main" id="{C07DCE0A-F0D6-4CD0-BD1D-42218EBC7193}"/>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9C0F1344-FBBB-454D-99C4-850ECC05093C}"/>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71" name="直線コネクタ 470">
          <a:extLst>
            <a:ext uri="{FF2B5EF4-FFF2-40B4-BE49-F238E27FC236}">
              <a16:creationId xmlns:a16="http://schemas.microsoft.com/office/drawing/2014/main" id="{C5446880-3BDF-4A6D-824F-59A9C4CAB27E}"/>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8F94B7A5-10C0-44AF-B429-631E4681BE9C}"/>
            </a:ext>
          </a:extLst>
        </xdr:cNvPr>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73" name="フローチャート: 判断 472">
          <a:extLst>
            <a:ext uri="{FF2B5EF4-FFF2-40B4-BE49-F238E27FC236}">
              <a16:creationId xmlns:a16="http://schemas.microsoft.com/office/drawing/2014/main" id="{CBD680D4-C48A-42D0-A899-2A2AA87F8703}"/>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74" name="フローチャート: 判断 473">
          <a:extLst>
            <a:ext uri="{FF2B5EF4-FFF2-40B4-BE49-F238E27FC236}">
              <a16:creationId xmlns:a16="http://schemas.microsoft.com/office/drawing/2014/main" id="{5ED25911-8221-4922-8E04-873D68A597DC}"/>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75" name="フローチャート: 判断 474">
          <a:extLst>
            <a:ext uri="{FF2B5EF4-FFF2-40B4-BE49-F238E27FC236}">
              <a16:creationId xmlns:a16="http://schemas.microsoft.com/office/drawing/2014/main" id="{1E70ED9C-13AE-40E0-B212-B6E4786F8CD4}"/>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76" name="フローチャート: 判断 475">
          <a:extLst>
            <a:ext uri="{FF2B5EF4-FFF2-40B4-BE49-F238E27FC236}">
              <a16:creationId xmlns:a16="http://schemas.microsoft.com/office/drawing/2014/main" id="{E50D56AB-D8DA-436F-B5FF-4B8867E08D27}"/>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77" name="フローチャート: 判断 476">
          <a:extLst>
            <a:ext uri="{FF2B5EF4-FFF2-40B4-BE49-F238E27FC236}">
              <a16:creationId xmlns:a16="http://schemas.microsoft.com/office/drawing/2014/main" id="{77C01DB0-9217-46DF-ACA1-3E4C0CA834F4}"/>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86209E4C-BAEA-4714-A196-9A6F8C37969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50406BE5-9E8C-468E-A727-43D0B01DE5F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971AE932-2997-44B1-9BD3-8B51AB36F77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FC04A851-D9EC-4588-B739-EE8A016F670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F66982A9-DE82-4026-8D1E-95D03AF6D7F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9072</xdr:rowOff>
    </xdr:from>
    <xdr:to>
      <xdr:col>98</xdr:col>
      <xdr:colOff>38100</xdr:colOff>
      <xdr:row>41</xdr:row>
      <xdr:rowOff>110672</xdr:rowOff>
    </xdr:to>
    <xdr:sp macro="" textlink="">
      <xdr:nvSpPr>
        <xdr:cNvPr id="483" name="楕円 482">
          <a:extLst>
            <a:ext uri="{FF2B5EF4-FFF2-40B4-BE49-F238E27FC236}">
              <a16:creationId xmlns:a16="http://schemas.microsoft.com/office/drawing/2014/main" id="{93757E13-47B3-498D-A43F-E81559C58264}"/>
            </a:ext>
          </a:extLst>
        </xdr:cNvPr>
        <xdr:cNvSpPr/>
      </xdr:nvSpPr>
      <xdr:spPr>
        <a:xfrm>
          <a:off x="18605500" y="70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35758</xdr:rowOff>
    </xdr:from>
    <xdr:ext cx="469744" cy="259045"/>
    <xdr:sp macro="" textlink="">
      <xdr:nvSpPr>
        <xdr:cNvPr id="484" name="n_1aveValue【認定こども園・幼稚園・保育所】&#10;一人当たり面積">
          <a:extLst>
            <a:ext uri="{FF2B5EF4-FFF2-40B4-BE49-F238E27FC236}">
              <a16:creationId xmlns:a16="http://schemas.microsoft.com/office/drawing/2014/main" id="{B9EDFCA1-0C12-4F37-BA4A-5114066F9C4E}"/>
            </a:ext>
          </a:extLst>
        </xdr:cNvPr>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485" name="n_2aveValue【認定こども園・幼稚園・保育所】&#10;一人当たり面積">
          <a:extLst>
            <a:ext uri="{FF2B5EF4-FFF2-40B4-BE49-F238E27FC236}">
              <a16:creationId xmlns:a16="http://schemas.microsoft.com/office/drawing/2014/main" id="{C4718AD9-9600-42FB-A69C-3E63D17B75D2}"/>
            </a:ext>
          </a:extLst>
        </xdr:cNvPr>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486" name="n_3aveValue【認定こども園・幼稚園・保育所】&#10;一人当たり面積">
          <a:extLst>
            <a:ext uri="{FF2B5EF4-FFF2-40B4-BE49-F238E27FC236}">
              <a16:creationId xmlns:a16="http://schemas.microsoft.com/office/drawing/2014/main" id="{7A82FB23-D865-4DB7-8CE6-F1902B64890B}"/>
            </a:ext>
          </a:extLst>
        </xdr:cNvPr>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487" name="n_4aveValue【認定こども園・幼稚園・保育所】&#10;一人当たり面積">
          <a:extLst>
            <a:ext uri="{FF2B5EF4-FFF2-40B4-BE49-F238E27FC236}">
              <a16:creationId xmlns:a16="http://schemas.microsoft.com/office/drawing/2014/main" id="{1A3DBE35-061B-4D28-AFEF-8E7AC65C9F98}"/>
            </a:ext>
          </a:extLst>
        </xdr:cNvPr>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101799</xdr:rowOff>
    </xdr:from>
    <xdr:ext cx="469744" cy="259045"/>
    <xdr:sp macro="" textlink="">
      <xdr:nvSpPr>
        <xdr:cNvPr id="488" name="n_4mainValue【認定こども園・幼稚園・保育所】&#10;一人当たり面積">
          <a:extLst>
            <a:ext uri="{FF2B5EF4-FFF2-40B4-BE49-F238E27FC236}">
              <a16:creationId xmlns:a16="http://schemas.microsoft.com/office/drawing/2014/main" id="{A529295B-21A6-4DAC-A0D5-1F92EF886DA0}"/>
            </a:ext>
          </a:extLst>
        </xdr:cNvPr>
        <xdr:cNvSpPr txBox="1"/>
      </xdr:nvSpPr>
      <xdr:spPr>
        <a:xfrm>
          <a:off x="18421427" y="713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a:extLst>
            <a:ext uri="{FF2B5EF4-FFF2-40B4-BE49-F238E27FC236}">
              <a16:creationId xmlns:a16="http://schemas.microsoft.com/office/drawing/2014/main" id="{EBA4F5AA-DB56-4D28-8735-F9B22D92F90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a:extLst>
            <a:ext uri="{FF2B5EF4-FFF2-40B4-BE49-F238E27FC236}">
              <a16:creationId xmlns:a16="http://schemas.microsoft.com/office/drawing/2014/main" id="{35A219E6-7EE5-409B-A881-B0562322496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a:extLst>
            <a:ext uri="{FF2B5EF4-FFF2-40B4-BE49-F238E27FC236}">
              <a16:creationId xmlns:a16="http://schemas.microsoft.com/office/drawing/2014/main" id="{117DA680-831C-4BCE-899B-C41F2D0094E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a:extLst>
            <a:ext uri="{FF2B5EF4-FFF2-40B4-BE49-F238E27FC236}">
              <a16:creationId xmlns:a16="http://schemas.microsoft.com/office/drawing/2014/main" id="{54B79801-3F4A-4D47-93D9-5B602467F94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a:extLst>
            <a:ext uri="{FF2B5EF4-FFF2-40B4-BE49-F238E27FC236}">
              <a16:creationId xmlns:a16="http://schemas.microsoft.com/office/drawing/2014/main" id="{416CE7B3-BDBB-4CB2-ADA6-24CBACF4417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a:extLst>
            <a:ext uri="{FF2B5EF4-FFF2-40B4-BE49-F238E27FC236}">
              <a16:creationId xmlns:a16="http://schemas.microsoft.com/office/drawing/2014/main" id="{F4E74D60-653E-4FC8-BFCE-8C4D5E6FD68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a:extLst>
            <a:ext uri="{FF2B5EF4-FFF2-40B4-BE49-F238E27FC236}">
              <a16:creationId xmlns:a16="http://schemas.microsoft.com/office/drawing/2014/main" id="{7C7A008C-6C35-435F-A63A-B2A96595B4F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a:extLst>
            <a:ext uri="{FF2B5EF4-FFF2-40B4-BE49-F238E27FC236}">
              <a16:creationId xmlns:a16="http://schemas.microsoft.com/office/drawing/2014/main" id="{480289D2-8BC9-45DB-82CA-6070C8E0C0D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a:extLst>
            <a:ext uri="{FF2B5EF4-FFF2-40B4-BE49-F238E27FC236}">
              <a16:creationId xmlns:a16="http://schemas.microsoft.com/office/drawing/2014/main" id="{9E7DE6F4-0F2D-491A-B485-0B4DE97DE63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a:extLst>
            <a:ext uri="{FF2B5EF4-FFF2-40B4-BE49-F238E27FC236}">
              <a16:creationId xmlns:a16="http://schemas.microsoft.com/office/drawing/2014/main" id="{3CD46C0A-8A10-4899-97F7-63167FA7310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9" name="テキスト ボックス 498">
          <a:extLst>
            <a:ext uri="{FF2B5EF4-FFF2-40B4-BE49-F238E27FC236}">
              <a16:creationId xmlns:a16="http://schemas.microsoft.com/office/drawing/2014/main" id="{79E5FE95-828F-453E-A374-40987BC1EAE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0" name="直線コネクタ 499">
          <a:extLst>
            <a:ext uri="{FF2B5EF4-FFF2-40B4-BE49-F238E27FC236}">
              <a16:creationId xmlns:a16="http://schemas.microsoft.com/office/drawing/2014/main" id="{4929C980-072F-4304-BA6E-04D8140D278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1" name="テキスト ボックス 500">
          <a:extLst>
            <a:ext uri="{FF2B5EF4-FFF2-40B4-BE49-F238E27FC236}">
              <a16:creationId xmlns:a16="http://schemas.microsoft.com/office/drawing/2014/main" id="{A5574E05-20EB-415E-BCEB-BD5DCEBF056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2" name="直線コネクタ 501">
          <a:extLst>
            <a:ext uri="{FF2B5EF4-FFF2-40B4-BE49-F238E27FC236}">
              <a16:creationId xmlns:a16="http://schemas.microsoft.com/office/drawing/2014/main" id="{253F0DD9-8AE2-4602-AAA4-A6CBFF03390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3" name="テキスト ボックス 502">
          <a:extLst>
            <a:ext uri="{FF2B5EF4-FFF2-40B4-BE49-F238E27FC236}">
              <a16:creationId xmlns:a16="http://schemas.microsoft.com/office/drawing/2014/main" id="{EE1B6AE0-6576-43DC-B3B5-4F2B7AAAF1F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4" name="直線コネクタ 503">
          <a:extLst>
            <a:ext uri="{FF2B5EF4-FFF2-40B4-BE49-F238E27FC236}">
              <a16:creationId xmlns:a16="http://schemas.microsoft.com/office/drawing/2014/main" id="{621921DA-4F64-4F45-858F-5BAC77870FA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5" name="テキスト ボックス 504">
          <a:extLst>
            <a:ext uri="{FF2B5EF4-FFF2-40B4-BE49-F238E27FC236}">
              <a16:creationId xmlns:a16="http://schemas.microsoft.com/office/drawing/2014/main" id="{6B266AC1-CF0B-4654-A8F8-B18C62771FC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6" name="直線コネクタ 505">
          <a:extLst>
            <a:ext uri="{FF2B5EF4-FFF2-40B4-BE49-F238E27FC236}">
              <a16:creationId xmlns:a16="http://schemas.microsoft.com/office/drawing/2014/main" id="{1655EC15-85A6-42E9-B71D-214D3A31A27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7" name="テキスト ボックス 506">
          <a:extLst>
            <a:ext uri="{FF2B5EF4-FFF2-40B4-BE49-F238E27FC236}">
              <a16:creationId xmlns:a16="http://schemas.microsoft.com/office/drawing/2014/main" id="{B0B82F89-449D-4E70-9E85-03BEAF2F8A9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8" name="直線コネクタ 507">
          <a:extLst>
            <a:ext uri="{FF2B5EF4-FFF2-40B4-BE49-F238E27FC236}">
              <a16:creationId xmlns:a16="http://schemas.microsoft.com/office/drawing/2014/main" id="{EA726D2B-9EB8-49D6-983E-13EF11B0613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9" name="テキスト ボックス 508">
          <a:extLst>
            <a:ext uri="{FF2B5EF4-FFF2-40B4-BE49-F238E27FC236}">
              <a16:creationId xmlns:a16="http://schemas.microsoft.com/office/drawing/2014/main" id="{9ADD125E-D471-4AD2-9CEB-9DE7CDD31CC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a:extLst>
            <a:ext uri="{FF2B5EF4-FFF2-40B4-BE49-F238E27FC236}">
              <a16:creationId xmlns:a16="http://schemas.microsoft.com/office/drawing/2014/main" id="{099F6725-BCE1-4AAD-AD1E-415C2D54FD5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1" name="テキスト ボックス 510">
          <a:extLst>
            <a:ext uri="{FF2B5EF4-FFF2-40B4-BE49-F238E27FC236}">
              <a16:creationId xmlns:a16="http://schemas.microsoft.com/office/drawing/2014/main" id="{79D953E9-DEDA-4425-A84C-7821C6C4FA0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学校施設】&#10;有形固定資産減価償却率グラフ枠">
          <a:extLst>
            <a:ext uri="{FF2B5EF4-FFF2-40B4-BE49-F238E27FC236}">
              <a16:creationId xmlns:a16="http://schemas.microsoft.com/office/drawing/2014/main" id="{B4D83E49-A360-4298-9494-F2827524A55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13" name="直線コネクタ 512">
          <a:extLst>
            <a:ext uri="{FF2B5EF4-FFF2-40B4-BE49-F238E27FC236}">
              <a16:creationId xmlns:a16="http://schemas.microsoft.com/office/drawing/2014/main" id="{DAA558FB-0993-4A77-8E3B-2823654ED612}"/>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14" name="【学校施設】&#10;有形固定資産減価償却率最小値テキスト">
          <a:extLst>
            <a:ext uri="{FF2B5EF4-FFF2-40B4-BE49-F238E27FC236}">
              <a16:creationId xmlns:a16="http://schemas.microsoft.com/office/drawing/2014/main" id="{AC968BEC-0447-436F-8720-EA5AF2C8165D}"/>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15" name="直線コネクタ 514">
          <a:extLst>
            <a:ext uri="{FF2B5EF4-FFF2-40B4-BE49-F238E27FC236}">
              <a16:creationId xmlns:a16="http://schemas.microsoft.com/office/drawing/2014/main" id="{96B030BA-0A19-4AD5-ABCD-63EEA8FAE326}"/>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16" name="【学校施設】&#10;有形固定資産減価償却率最大値テキスト">
          <a:extLst>
            <a:ext uri="{FF2B5EF4-FFF2-40B4-BE49-F238E27FC236}">
              <a16:creationId xmlns:a16="http://schemas.microsoft.com/office/drawing/2014/main" id="{DCC410B5-596A-4780-B681-F939B376D4F2}"/>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17" name="直線コネクタ 516">
          <a:extLst>
            <a:ext uri="{FF2B5EF4-FFF2-40B4-BE49-F238E27FC236}">
              <a16:creationId xmlns:a16="http://schemas.microsoft.com/office/drawing/2014/main" id="{A072E18B-7C89-470D-B338-498E0CDE3EC5}"/>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18" name="【学校施設】&#10;有形固定資産減価償却率平均値テキスト">
          <a:extLst>
            <a:ext uri="{FF2B5EF4-FFF2-40B4-BE49-F238E27FC236}">
              <a16:creationId xmlns:a16="http://schemas.microsoft.com/office/drawing/2014/main" id="{B68524AA-31E8-4FDF-BED5-4741814FFFB4}"/>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19" name="フローチャート: 判断 518">
          <a:extLst>
            <a:ext uri="{FF2B5EF4-FFF2-40B4-BE49-F238E27FC236}">
              <a16:creationId xmlns:a16="http://schemas.microsoft.com/office/drawing/2014/main" id="{F1D89B61-25B1-46C3-97CE-532EB46285AC}"/>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20" name="フローチャート: 判断 519">
          <a:extLst>
            <a:ext uri="{FF2B5EF4-FFF2-40B4-BE49-F238E27FC236}">
              <a16:creationId xmlns:a16="http://schemas.microsoft.com/office/drawing/2014/main" id="{AA1E4A24-FD17-47B1-94E8-89E325D3AD56}"/>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21" name="フローチャート: 判断 520">
          <a:extLst>
            <a:ext uri="{FF2B5EF4-FFF2-40B4-BE49-F238E27FC236}">
              <a16:creationId xmlns:a16="http://schemas.microsoft.com/office/drawing/2014/main" id="{4EFF458C-8B96-40A8-99F6-A8A5AA3311A3}"/>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22" name="フローチャート: 判断 521">
          <a:extLst>
            <a:ext uri="{FF2B5EF4-FFF2-40B4-BE49-F238E27FC236}">
              <a16:creationId xmlns:a16="http://schemas.microsoft.com/office/drawing/2014/main" id="{26F5D8B0-2E5E-4A34-9010-9E4823316CF3}"/>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23" name="フローチャート: 判断 522">
          <a:extLst>
            <a:ext uri="{FF2B5EF4-FFF2-40B4-BE49-F238E27FC236}">
              <a16:creationId xmlns:a16="http://schemas.microsoft.com/office/drawing/2014/main" id="{276FBCD2-A767-4EB7-A4DF-2FA29DBB48FF}"/>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20869BA6-1EDF-49A8-8CC1-E25912FADA9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64171704-19BB-4309-90C5-6D115512876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3EF55588-9126-4418-9363-89429CF40F4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1497EED3-535B-4A73-AA5A-9A98AC91EE8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4A51DA07-A3F8-4548-84A4-804C9C5BCBD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61</xdr:row>
      <xdr:rowOff>29210</xdr:rowOff>
    </xdr:from>
    <xdr:to>
      <xdr:col>67</xdr:col>
      <xdr:colOff>101600</xdr:colOff>
      <xdr:row>61</xdr:row>
      <xdr:rowOff>130810</xdr:rowOff>
    </xdr:to>
    <xdr:sp macro="" textlink="">
      <xdr:nvSpPr>
        <xdr:cNvPr id="529" name="楕円 528">
          <a:extLst>
            <a:ext uri="{FF2B5EF4-FFF2-40B4-BE49-F238E27FC236}">
              <a16:creationId xmlns:a16="http://schemas.microsoft.com/office/drawing/2014/main" id="{7FFE8C2B-9E21-44AC-8F58-B4BB9C66FC69}"/>
            </a:ext>
          </a:extLst>
        </xdr:cNvPr>
        <xdr:cNvSpPr/>
      </xdr:nvSpPr>
      <xdr:spPr>
        <a:xfrm>
          <a:off x="1276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88282</xdr:rowOff>
    </xdr:from>
    <xdr:ext cx="405111" cy="259045"/>
    <xdr:sp macro="" textlink="">
      <xdr:nvSpPr>
        <xdr:cNvPr id="530" name="n_1aveValue【学校施設】&#10;有形固定資産減価償却率">
          <a:extLst>
            <a:ext uri="{FF2B5EF4-FFF2-40B4-BE49-F238E27FC236}">
              <a16:creationId xmlns:a16="http://schemas.microsoft.com/office/drawing/2014/main" id="{9528FDDD-85B9-4CB7-9AF7-9D77C99C5CD2}"/>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31" name="n_2aveValue【学校施設】&#10;有形固定資産減価償却率">
          <a:extLst>
            <a:ext uri="{FF2B5EF4-FFF2-40B4-BE49-F238E27FC236}">
              <a16:creationId xmlns:a16="http://schemas.microsoft.com/office/drawing/2014/main" id="{D3234453-5A75-49ED-823F-9BEA88169783}"/>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32" name="n_3aveValue【学校施設】&#10;有形固定資産減価償却率">
          <a:extLst>
            <a:ext uri="{FF2B5EF4-FFF2-40B4-BE49-F238E27FC236}">
              <a16:creationId xmlns:a16="http://schemas.microsoft.com/office/drawing/2014/main" id="{D4D98D21-35DA-4B0E-A5F0-4A21C8E4CCC7}"/>
            </a:ext>
          </a:extLst>
        </xdr:cNvPr>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33" name="n_4aveValue【学校施設】&#10;有形固定資産減価償却率">
          <a:extLst>
            <a:ext uri="{FF2B5EF4-FFF2-40B4-BE49-F238E27FC236}">
              <a16:creationId xmlns:a16="http://schemas.microsoft.com/office/drawing/2014/main" id="{F0AF0436-8B53-4754-90CD-245D230C369C}"/>
            </a:ext>
          </a:extLst>
        </xdr:cNvPr>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121937</xdr:rowOff>
    </xdr:from>
    <xdr:ext cx="405111" cy="259045"/>
    <xdr:sp macro="" textlink="">
      <xdr:nvSpPr>
        <xdr:cNvPr id="534" name="n_4mainValue【学校施設】&#10;有形固定資産減価償却率">
          <a:extLst>
            <a:ext uri="{FF2B5EF4-FFF2-40B4-BE49-F238E27FC236}">
              <a16:creationId xmlns:a16="http://schemas.microsoft.com/office/drawing/2014/main" id="{5499A548-341F-4DC0-9EB4-8A2439E918A3}"/>
            </a:ext>
          </a:extLst>
        </xdr:cNvPr>
        <xdr:cNvSpPr txBox="1"/>
      </xdr:nvSpPr>
      <xdr:spPr>
        <a:xfrm>
          <a:off x="12611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a:extLst>
            <a:ext uri="{FF2B5EF4-FFF2-40B4-BE49-F238E27FC236}">
              <a16:creationId xmlns:a16="http://schemas.microsoft.com/office/drawing/2014/main" id="{BD7B49F5-B0EE-459C-8A12-551422FE84C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a:extLst>
            <a:ext uri="{FF2B5EF4-FFF2-40B4-BE49-F238E27FC236}">
              <a16:creationId xmlns:a16="http://schemas.microsoft.com/office/drawing/2014/main" id="{68E1369C-B337-4E94-898E-FFDE0BEB8F2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a:extLst>
            <a:ext uri="{FF2B5EF4-FFF2-40B4-BE49-F238E27FC236}">
              <a16:creationId xmlns:a16="http://schemas.microsoft.com/office/drawing/2014/main" id="{BFC43890-AE86-40C6-9EF1-98533834F02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a:extLst>
            <a:ext uri="{FF2B5EF4-FFF2-40B4-BE49-F238E27FC236}">
              <a16:creationId xmlns:a16="http://schemas.microsoft.com/office/drawing/2014/main" id="{C98CF6CD-890C-4E85-B6E3-7B8C06FAB4F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a:extLst>
            <a:ext uri="{FF2B5EF4-FFF2-40B4-BE49-F238E27FC236}">
              <a16:creationId xmlns:a16="http://schemas.microsoft.com/office/drawing/2014/main" id="{37EC5DE2-A402-4EAD-AA8E-EF69FB5E753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a:extLst>
            <a:ext uri="{FF2B5EF4-FFF2-40B4-BE49-F238E27FC236}">
              <a16:creationId xmlns:a16="http://schemas.microsoft.com/office/drawing/2014/main" id="{5E33EB54-F02D-4EC5-A28C-B43FC00E165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a:extLst>
            <a:ext uri="{FF2B5EF4-FFF2-40B4-BE49-F238E27FC236}">
              <a16:creationId xmlns:a16="http://schemas.microsoft.com/office/drawing/2014/main" id="{71338B2F-F50D-4071-9A60-3ED7184355A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a:extLst>
            <a:ext uri="{FF2B5EF4-FFF2-40B4-BE49-F238E27FC236}">
              <a16:creationId xmlns:a16="http://schemas.microsoft.com/office/drawing/2014/main" id="{616FEF18-591A-40C3-9B6C-723CCF1CDC0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a:extLst>
            <a:ext uri="{FF2B5EF4-FFF2-40B4-BE49-F238E27FC236}">
              <a16:creationId xmlns:a16="http://schemas.microsoft.com/office/drawing/2014/main" id="{8A60D7A4-CDEC-4DF3-9307-630248A2CD3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a:extLst>
            <a:ext uri="{FF2B5EF4-FFF2-40B4-BE49-F238E27FC236}">
              <a16:creationId xmlns:a16="http://schemas.microsoft.com/office/drawing/2014/main" id="{5B4AF50D-5366-48FB-9E55-005AE8D6969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5" name="直線コネクタ 544">
          <a:extLst>
            <a:ext uri="{FF2B5EF4-FFF2-40B4-BE49-F238E27FC236}">
              <a16:creationId xmlns:a16="http://schemas.microsoft.com/office/drawing/2014/main" id="{1C598B4C-BDF3-49F6-8E5C-46A36CCB336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6" name="テキスト ボックス 545">
          <a:extLst>
            <a:ext uri="{FF2B5EF4-FFF2-40B4-BE49-F238E27FC236}">
              <a16:creationId xmlns:a16="http://schemas.microsoft.com/office/drawing/2014/main" id="{0274FFC9-5C47-4282-B76A-2513040E0E1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7" name="直線コネクタ 546">
          <a:extLst>
            <a:ext uri="{FF2B5EF4-FFF2-40B4-BE49-F238E27FC236}">
              <a16:creationId xmlns:a16="http://schemas.microsoft.com/office/drawing/2014/main" id="{D409EB53-166E-43B5-942D-DBFF365B67E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8" name="テキスト ボックス 547">
          <a:extLst>
            <a:ext uri="{FF2B5EF4-FFF2-40B4-BE49-F238E27FC236}">
              <a16:creationId xmlns:a16="http://schemas.microsoft.com/office/drawing/2014/main" id="{57100330-B96D-48E4-9524-F9432D6A750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9" name="直線コネクタ 548">
          <a:extLst>
            <a:ext uri="{FF2B5EF4-FFF2-40B4-BE49-F238E27FC236}">
              <a16:creationId xmlns:a16="http://schemas.microsoft.com/office/drawing/2014/main" id="{6E3D98AA-4BAB-4933-9062-A6D7AE5399E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0" name="テキスト ボックス 549">
          <a:extLst>
            <a:ext uri="{FF2B5EF4-FFF2-40B4-BE49-F238E27FC236}">
              <a16:creationId xmlns:a16="http://schemas.microsoft.com/office/drawing/2014/main" id="{FA64562E-2C32-4283-8035-760C7E93BD8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1" name="直線コネクタ 550">
          <a:extLst>
            <a:ext uri="{FF2B5EF4-FFF2-40B4-BE49-F238E27FC236}">
              <a16:creationId xmlns:a16="http://schemas.microsoft.com/office/drawing/2014/main" id="{67D8470F-8AAB-46D3-8554-F04DED1ACB4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2" name="テキスト ボックス 551">
          <a:extLst>
            <a:ext uri="{FF2B5EF4-FFF2-40B4-BE49-F238E27FC236}">
              <a16:creationId xmlns:a16="http://schemas.microsoft.com/office/drawing/2014/main" id="{6CB9F286-9816-4BB0-8C24-DFB5FDB9FFA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3" name="直線コネクタ 552">
          <a:extLst>
            <a:ext uri="{FF2B5EF4-FFF2-40B4-BE49-F238E27FC236}">
              <a16:creationId xmlns:a16="http://schemas.microsoft.com/office/drawing/2014/main" id="{51A547D7-AD0F-4AF4-8979-0C562ACA4A2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4" name="テキスト ボックス 553">
          <a:extLst>
            <a:ext uri="{FF2B5EF4-FFF2-40B4-BE49-F238E27FC236}">
              <a16:creationId xmlns:a16="http://schemas.microsoft.com/office/drawing/2014/main" id="{8FE1E376-A128-44E0-BC8C-46779C30524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a:extLst>
            <a:ext uri="{FF2B5EF4-FFF2-40B4-BE49-F238E27FC236}">
              <a16:creationId xmlns:a16="http://schemas.microsoft.com/office/drawing/2014/main" id="{B418D72B-C25F-47AF-9F36-1BF75DDB45F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6" name="テキスト ボックス 555">
          <a:extLst>
            <a:ext uri="{FF2B5EF4-FFF2-40B4-BE49-F238E27FC236}">
              <a16:creationId xmlns:a16="http://schemas.microsoft.com/office/drawing/2014/main" id="{6AD3D250-D440-4750-8188-366E7FFABC7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学校施設】&#10;一人当たり面積グラフ枠">
          <a:extLst>
            <a:ext uri="{FF2B5EF4-FFF2-40B4-BE49-F238E27FC236}">
              <a16:creationId xmlns:a16="http://schemas.microsoft.com/office/drawing/2014/main" id="{96CA1071-20C4-4CF6-A043-AD01B7DF9D6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58" name="直線コネクタ 557">
          <a:extLst>
            <a:ext uri="{FF2B5EF4-FFF2-40B4-BE49-F238E27FC236}">
              <a16:creationId xmlns:a16="http://schemas.microsoft.com/office/drawing/2014/main" id="{9E9C714D-7E33-4731-AEE3-D59465C861CC}"/>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59" name="【学校施設】&#10;一人当たり面積最小値テキスト">
          <a:extLst>
            <a:ext uri="{FF2B5EF4-FFF2-40B4-BE49-F238E27FC236}">
              <a16:creationId xmlns:a16="http://schemas.microsoft.com/office/drawing/2014/main" id="{DC2D35F9-6A22-4A5C-9C43-7D0DC3D82BB3}"/>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60" name="直線コネクタ 559">
          <a:extLst>
            <a:ext uri="{FF2B5EF4-FFF2-40B4-BE49-F238E27FC236}">
              <a16:creationId xmlns:a16="http://schemas.microsoft.com/office/drawing/2014/main" id="{099AE203-3438-4416-83DB-8C19CE02549F}"/>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61" name="【学校施設】&#10;一人当たり面積最大値テキスト">
          <a:extLst>
            <a:ext uri="{FF2B5EF4-FFF2-40B4-BE49-F238E27FC236}">
              <a16:creationId xmlns:a16="http://schemas.microsoft.com/office/drawing/2014/main" id="{A805BC43-3CEF-4467-ACF9-75B2733A2451}"/>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62" name="直線コネクタ 561">
          <a:extLst>
            <a:ext uri="{FF2B5EF4-FFF2-40B4-BE49-F238E27FC236}">
              <a16:creationId xmlns:a16="http://schemas.microsoft.com/office/drawing/2014/main" id="{7B5D15ED-7112-409D-BF1F-871818AD0BC3}"/>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63" name="【学校施設】&#10;一人当たり面積平均値テキスト">
          <a:extLst>
            <a:ext uri="{FF2B5EF4-FFF2-40B4-BE49-F238E27FC236}">
              <a16:creationId xmlns:a16="http://schemas.microsoft.com/office/drawing/2014/main" id="{A71D9A3B-579F-461D-B9E3-B9B2BEDDEAA4}"/>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64" name="フローチャート: 判断 563">
          <a:extLst>
            <a:ext uri="{FF2B5EF4-FFF2-40B4-BE49-F238E27FC236}">
              <a16:creationId xmlns:a16="http://schemas.microsoft.com/office/drawing/2014/main" id="{6D75A8E0-5363-4E27-AF73-21CDC93B147A}"/>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65" name="フローチャート: 判断 564">
          <a:extLst>
            <a:ext uri="{FF2B5EF4-FFF2-40B4-BE49-F238E27FC236}">
              <a16:creationId xmlns:a16="http://schemas.microsoft.com/office/drawing/2014/main" id="{3530119F-FD81-4B61-A600-DE4CEBA7A639}"/>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566" name="フローチャート: 判断 565">
          <a:extLst>
            <a:ext uri="{FF2B5EF4-FFF2-40B4-BE49-F238E27FC236}">
              <a16:creationId xmlns:a16="http://schemas.microsoft.com/office/drawing/2014/main" id="{7ED049F4-E011-4152-9ED2-CECB34DE1CBD}"/>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567" name="フローチャート: 判断 566">
          <a:extLst>
            <a:ext uri="{FF2B5EF4-FFF2-40B4-BE49-F238E27FC236}">
              <a16:creationId xmlns:a16="http://schemas.microsoft.com/office/drawing/2014/main" id="{8B9E2A07-0C3E-47C9-9D95-46646DE9A585}"/>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68" name="フローチャート: 判断 567">
          <a:extLst>
            <a:ext uri="{FF2B5EF4-FFF2-40B4-BE49-F238E27FC236}">
              <a16:creationId xmlns:a16="http://schemas.microsoft.com/office/drawing/2014/main" id="{BF35CE3C-2D98-45DB-BEA8-E33E50A8BEBE}"/>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C36F3C2F-01D6-4B14-8273-71E74A55528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E8C3A32F-74DC-4BF9-96BA-2A0355BCF52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66FC6538-B4C9-44F2-BF1F-D0B8014F1A3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D3535F32-7E2A-4507-8D9D-4F98A7CB8D6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77E7217E-C125-4B34-8FDA-7EE2E885FB8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169228</xdr:rowOff>
    </xdr:from>
    <xdr:to>
      <xdr:col>98</xdr:col>
      <xdr:colOff>38100</xdr:colOff>
      <xdr:row>62</xdr:row>
      <xdr:rowOff>99378</xdr:rowOff>
    </xdr:to>
    <xdr:sp macro="" textlink="">
      <xdr:nvSpPr>
        <xdr:cNvPr id="574" name="楕円 573">
          <a:extLst>
            <a:ext uri="{FF2B5EF4-FFF2-40B4-BE49-F238E27FC236}">
              <a16:creationId xmlns:a16="http://schemas.microsoft.com/office/drawing/2014/main" id="{17F52E9B-BE61-4E38-BFC1-DA5EDD45483C}"/>
            </a:ext>
          </a:extLst>
        </xdr:cNvPr>
        <xdr:cNvSpPr/>
      </xdr:nvSpPr>
      <xdr:spPr>
        <a:xfrm>
          <a:off x="18605500" y="106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52658</xdr:rowOff>
    </xdr:from>
    <xdr:ext cx="469744" cy="259045"/>
    <xdr:sp macro="" textlink="">
      <xdr:nvSpPr>
        <xdr:cNvPr id="575" name="n_1aveValue【学校施設】&#10;一人当たり面積">
          <a:extLst>
            <a:ext uri="{FF2B5EF4-FFF2-40B4-BE49-F238E27FC236}">
              <a16:creationId xmlns:a16="http://schemas.microsoft.com/office/drawing/2014/main" id="{2807C94A-760F-4AA7-9968-4AEB80774DE6}"/>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576" name="n_2aveValue【学校施設】&#10;一人当たり面積">
          <a:extLst>
            <a:ext uri="{FF2B5EF4-FFF2-40B4-BE49-F238E27FC236}">
              <a16:creationId xmlns:a16="http://schemas.microsoft.com/office/drawing/2014/main" id="{59DB23C8-EA8E-48EE-887C-F5CD5F3A7500}"/>
            </a:ext>
          </a:extLst>
        </xdr:cNvPr>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577" name="n_3aveValue【学校施設】&#10;一人当たり面積">
          <a:extLst>
            <a:ext uri="{FF2B5EF4-FFF2-40B4-BE49-F238E27FC236}">
              <a16:creationId xmlns:a16="http://schemas.microsoft.com/office/drawing/2014/main" id="{09C25AA1-707E-4A4F-9FA8-5D139739D64C}"/>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578" name="n_4aveValue【学校施設】&#10;一人当たり面積">
          <a:extLst>
            <a:ext uri="{FF2B5EF4-FFF2-40B4-BE49-F238E27FC236}">
              <a16:creationId xmlns:a16="http://schemas.microsoft.com/office/drawing/2014/main" id="{69CD95CC-D6F0-4F46-92B5-937D4126F63A}"/>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90505</xdr:rowOff>
    </xdr:from>
    <xdr:ext cx="469744" cy="259045"/>
    <xdr:sp macro="" textlink="">
      <xdr:nvSpPr>
        <xdr:cNvPr id="579" name="n_4mainValue【学校施設】&#10;一人当たり面積">
          <a:extLst>
            <a:ext uri="{FF2B5EF4-FFF2-40B4-BE49-F238E27FC236}">
              <a16:creationId xmlns:a16="http://schemas.microsoft.com/office/drawing/2014/main" id="{673A2F7E-F9C8-40DC-8A27-21BA5FA47443}"/>
            </a:ext>
          </a:extLst>
        </xdr:cNvPr>
        <xdr:cNvSpPr txBox="1"/>
      </xdr:nvSpPr>
      <xdr:spPr>
        <a:xfrm>
          <a:off x="18421427" y="1072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0" name="正方形/長方形 579">
          <a:extLst>
            <a:ext uri="{FF2B5EF4-FFF2-40B4-BE49-F238E27FC236}">
              <a16:creationId xmlns:a16="http://schemas.microsoft.com/office/drawing/2014/main" id="{E2C18A98-FB2A-4718-A475-12C9E671824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1" name="正方形/長方形 580">
          <a:extLst>
            <a:ext uri="{FF2B5EF4-FFF2-40B4-BE49-F238E27FC236}">
              <a16:creationId xmlns:a16="http://schemas.microsoft.com/office/drawing/2014/main" id="{E90760E6-5A2D-496B-84D3-194488BF2C8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2" name="正方形/長方形 581">
          <a:extLst>
            <a:ext uri="{FF2B5EF4-FFF2-40B4-BE49-F238E27FC236}">
              <a16:creationId xmlns:a16="http://schemas.microsoft.com/office/drawing/2014/main" id="{A30B4100-D138-4034-9530-C1E5E6761B9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3" name="正方形/長方形 582">
          <a:extLst>
            <a:ext uri="{FF2B5EF4-FFF2-40B4-BE49-F238E27FC236}">
              <a16:creationId xmlns:a16="http://schemas.microsoft.com/office/drawing/2014/main" id="{6B898418-1C55-4DF9-AACE-0A72E1C2EB0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4" name="正方形/長方形 583">
          <a:extLst>
            <a:ext uri="{FF2B5EF4-FFF2-40B4-BE49-F238E27FC236}">
              <a16:creationId xmlns:a16="http://schemas.microsoft.com/office/drawing/2014/main" id="{BD2DFBD0-395E-4DA6-81D4-6288C422E3F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5" name="正方形/長方形 584">
          <a:extLst>
            <a:ext uri="{FF2B5EF4-FFF2-40B4-BE49-F238E27FC236}">
              <a16:creationId xmlns:a16="http://schemas.microsoft.com/office/drawing/2014/main" id="{6DA866C8-83B5-47C0-B0A3-BB39CD372AC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6" name="正方形/長方形 585">
          <a:extLst>
            <a:ext uri="{FF2B5EF4-FFF2-40B4-BE49-F238E27FC236}">
              <a16:creationId xmlns:a16="http://schemas.microsoft.com/office/drawing/2014/main" id="{77588EC6-CDC9-4A2F-AACA-D82F3EC691D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7" name="正方形/長方形 586">
          <a:extLst>
            <a:ext uri="{FF2B5EF4-FFF2-40B4-BE49-F238E27FC236}">
              <a16:creationId xmlns:a16="http://schemas.microsoft.com/office/drawing/2014/main" id="{775651B8-EC13-4792-8401-814E36CE1A4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8" name="テキスト ボックス 587">
          <a:extLst>
            <a:ext uri="{FF2B5EF4-FFF2-40B4-BE49-F238E27FC236}">
              <a16:creationId xmlns:a16="http://schemas.microsoft.com/office/drawing/2014/main" id="{761AC3E9-3E63-4863-ADE4-8E904C595E5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9" name="直線コネクタ 588">
          <a:extLst>
            <a:ext uri="{FF2B5EF4-FFF2-40B4-BE49-F238E27FC236}">
              <a16:creationId xmlns:a16="http://schemas.microsoft.com/office/drawing/2014/main" id="{B21B0048-9532-4051-8B01-DC0407B8837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0" name="テキスト ボックス 589">
          <a:extLst>
            <a:ext uri="{FF2B5EF4-FFF2-40B4-BE49-F238E27FC236}">
              <a16:creationId xmlns:a16="http://schemas.microsoft.com/office/drawing/2014/main" id="{993D7819-1C6F-4ECC-B0EF-3AC9FC9CF05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1" name="直線コネクタ 590">
          <a:extLst>
            <a:ext uri="{FF2B5EF4-FFF2-40B4-BE49-F238E27FC236}">
              <a16:creationId xmlns:a16="http://schemas.microsoft.com/office/drawing/2014/main" id="{E9F07631-7572-432A-B209-6E984FD8C01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2" name="テキスト ボックス 591">
          <a:extLst>
            <a:ext uri="{FF2B5EF4-FFF2-40B4-BE49-F238E27FC236}">
              <a16:creationId xmlns:a16="http://schemas.microsoft.com/office/drawing/2014/main" id="{AEF89612-7FD0-467C-9009-C812E997030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3" name="直線コネクタ 592">
          <a:extLst>
            <a:ext uri="{FF2B5EF4-FFF2-40B4-BE49-F238E27FC236}">
              <a16:creationId xmlns:a16="http://schemas.microsoft.com/office/drawing/2014/main" id="{70951F13-0CB7-4B83-8936-0234B80F6A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4" name="テキスト ボックス 593">
          <a:extLst>
            <a:ext uri="{FF2B5EF4-FFF2-40B4-BE49-F238E27FC236}">
              <a16:creationId xmlns:a16="http://schemas.microsoft.com/office/drawing/2014/main" id="{1B3D370E-501C-42DF-A6F4-EF3C6B755AC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5" name="直線コネクタ 594">
          <a:extLst>
            <a:ext uri="{FF2B5EF4-FFF2-40B4-BE49-F238E27FC236}">
              <a16:creationId xmlns:a16="http://schemas.microsoft.com/office/drawing/2014/main" id="{AC321D23-27BC-4643-BEEA-06AD6CF8EE1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6" name="テキスト ボックス 595">
          <a:extLst>
            <a:ext uri="{FF2B5EF4-FFF2-40B4-BE49-F238E27FC236}">
              <a16:creationId xmlns:a16="http://schemas.microsoft.com/office/drawing/2014/main" id="{DA845A90-6F10-4D2F-B780-2203363D778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7" name="直線コネクタ 596">
          <a:extLst>
            <a:ext uri="{FF2B5EF4-FFF2-40B4-BE49-F238E27FC236}">
              <a16:creationId xmlns:a16="http://schemas.microsoft.com/office/drawing/2014/main" id="{B2E8B91A-3419-4FB1-A000-F8432A36BE2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8" name="テキスト ボックス 597">
          <a:extLst>
            <a:ext uri="{FF2B5EF4-FFF2-40B4-BE49-F238E27FC236}">
              <a16:creationId xmlns:a16="http://schemas.microsoft.com/office/drawing/2014/main" id="{66C823D5-A760-4746-83AE-B6AC7C1713C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9" name="直線コネクタ 598">
          <a:extLst>
            <a:ext uri="{FF2B5EF4-FFF2-40B4-BE49-F238E27FC236}">
              <a16:creationId xmlns:a16="http://schemas.microsoft.com/office/drawing/2014/main" id="{04204ED1-E2DB-44E8-9982-317AC0396E7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0" name="テキスト ボックス 599">
          <a:extLst>
            <a:ext uri="{FF2B5EF4-FFF2-40B4-BE49-F238E27FC236}">
              <a16:creationId xmlns:a16="http://schemas.microsoft.com/office/drawing/2014/main" id="{9CD8AA4D-0B59-4BE9-8B17-A776406924E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1" name="直線コネクタ 600">
          <a:extLst>
            <a:ext uri="{FF2B5EF4-FFF2-40B4-BE49-F238E27FC236}">
              <a16:creationId xmlns:a16="http://schemas.microsoft.com/office/drawing/2014/main" id="{379092E1-FCF5-4B8E-B8D2-DECA98E5C33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2" name="テキスト ボックス 601">
          <a:extLst>
            <a:ext uri="{FF2B5EF4-FFF2-40B4-BE49-F238E27FC236}">
              <a16:creationId xmlns:a16="http://schemas.microsoft.com/office/drawing/2014/main" id="{7755A56D-B55B-497F-804B-49BBD917B8C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3" name="直線コネクタ 602">
          <a:extLst>
            <a:ext uri="{FF2B5EF4-FFF2-40B4-BE49-F238E27FC236}">
              <a16:creationId xmlns:a16="http://schemas.microsoft.com/office/drawing/2014/main" id="{CAE6B262-A610-44BC-9C78-82D4FF2B3B4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児童館】&#10;有形固定資産減価償却率グラフ枠">
          <a:extLst>
            <a:ext uri="{FF2B5EF4-FFF2-40B4-BE49-F238E27FC236}">
              <a16:creationId xmlns:a16="http://schemas.microsoft.com/office/drawing/2014/main" id="{535994BE-5E11-4995-8990-B3108542E80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05" name="直線コネクタ 604">
          <a:extLst>
            <a:ext uri="{FF2B5EF4-FFF2-40B4-BE49-F238E27FC236}">
              <a16:creationId xmlns:a16="http://schemas.microsoft.com/office/drawing/2014/main" id="{48CB996F-B23B-4647-AA8F-A446C24614D9}"/>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06" name="【児童館】&#10;有形固定資産減価償却率最小値テキスト">
          <a:extLst>
            <a:ext uri="{FF2B5EF4-FFF2-40B4-BE49-F238E27FC236}">
              <a16:creationId xmlns:a16="http://schemas.microsoft.com/office/drawing/2014/main" id="{6584564D-9540-438B-AF57-51B807C0F4B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07" name="直線コネクタ 606">
          <a:extLst>
            <a:ext uri="{FF2B5EF4-FFF2-40B4-BE49-F238E27FC236}">
              <a16:creationId xmlns:a16="http://schemas.microsoft.com/office/drawing/2014/main" id="{5B7CFEFB-779D-4868-B446-757D777EFD6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08" name="【児童館】&#10;有形固定資産減価償却率最大値テキスト">
          <a:extLst>
            <a:ext uri="{FF2B5EF4-FFF2-40B4-BE49-F238E27FC236}">
              <a16:creationId xmlns:a16="http://schemas.microsoft.com/office/drawing/2014/main" id="{03A21D6F-B7CD-459F-AA1E-20E51A964CAE}"/>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09" name="直線コネクタ 608">
          <a:extLst>
            <a:ext uri="{FF2B5EF4-FFF2-40B4-BE49-F238E27FC236}">
              <a16:creationId xmlns:a16="http://schemas.microsoft.com/office/drawing/2014/main" id="{4A303B0D-7D15-4AB6-86B0-8DC5576B1311}"/>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39206</xdr:rowOff>
    </xdr:from>
    <xdr:ext cx="405111" cy="259045"/>
    <xdr:sp macro="" textlink="">
      <xdr:nvSpPr>
        <xdr:cNvPr id="610" name="【児童館】&#10;有形固定資産減価償却率平均値テキスト">
          <a:extLst>
            <a:ext uri="{FF2B5EF4-FFF2-40B4-BE49-F238E27FC236}">
              <a16:creationId xmlns:a16="http://schemas.microsoft.com/office/drawing/2014/main" id="{E76737AB-3E33-48F0-B80C-38921E381201}"/>
            </a:ext>
          </a:extLst>
        </xdr:cNvPr>
        <xdr:cNvSpPr txBox="1"/>
      </xdr:nvSpPr>
      <xdr:spPr>
        <a:xfrm>
          <a:off x="16357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11" name="フローチャート: 判断 610">
          <a:extLst>
            <a:ext uri="{FF2B5EF4-FFF2-40B4-BE49-F238E27FC236}">
              <a16:creationId xmlns:a16="http://schemas.microsoft.com/office/drawing/2014/main" id="{66C21F0F-5153-4597-B2B9-3711D2DE9074}"/>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12" name="フローチャート: 判断 611">
          <a:extLst>
            <a:ext uri="{FF2B5EF4-FFF2-40B4-BE49-F238E27FC236}">
              <a16:creationId xmlns:a16="http://schemas.microsoft.com/office/drawing/2014/main" id="{4226240A-C63A-4B2A-A86C-A4F92A4CD347}"/>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13" name="フローチャート: 判断 612">
          <a:extLst>
            <a:ext uri="{FF2B5EF4-FFF2-40B4-BE49-F238E27FC236}">
              <a16:creationId xmlns:a16="http://schemas.microsoft.com/office/drawing/2014/main" id="{9DC6C392-CEB3-4998-AAC8-853AACFEE446}"/>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14" name="フローチャート: 判断 613">
          <a:extLst>
            <a:ext uri="{FF2B5EF4-FFF2-40B4-BE49-F238E27FC236}">
              <a16:creationId xmlns:a16="http://schemas.microsoft.com/office/drawing/2014/main" id="{9B2659BF-B034-4F32-97C6-C91CA64833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15" name="フローチャート: 判断 614">
          <a:extLst>
            <a:ext uri="{FF2B5EF4-FFF2-40B4-BE49-F238E27FC236}">
              <a16:creationId xmlns:a16="http://schemas.microsoft.com/office/drawing/2014/main" id="{8081069F-5A20-4095-AB8D-E8BF66CC983B}"/>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D2F829E6-36D9-4E11-B756-66FFEA93C49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919E0FC4-74DF-4CD2-AAE6-A2BDB7B1671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5017EB00-79D9-4632-9A3B-F696D389CE5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204F87CF-6FB9-4A2E-8676-1E3340A2AB7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272B1F9F-393C-4A95-A144-CC47CA41303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80</xdr:row>
      <xdr:rowOff>23223</xdr:rowOff>
    </xdr:from>
    <xdr:to>
      <xdr:col>67</xdr:col>
      <xdr:colOff>101600</xdr:colOff>
      <xdr:row>80</xdr:row>
      <xdr:rowOff>124823</xdr:rowOff>
    </xdr:to>
    <xdr:sp macro="" textlink="">
      <xdr:nvSpPr>
        <xdr:cNvPr id="621" name="楕円 620">
          <a:extLst>
            <a:ext uri="{FF2B5EF4-FFF2-40B4-BE49-F238E27FC236}">
              <a16:creationId xmlns:a16="http://schemas.microsoft.com/office/drawing/2014/main" id="{A1023C1C-5337-47E0-A88C-99191BB6D168}"/>
            </a:ext>
          </a:extLst>
        </xdr:cNvPr>
        <xdr:cNvSpPr/>
      </xdr:nvSpPr>
      <xdr:spPr>
        <a:xfrm>
          <a:off x="127635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156046</xdr:rowOff>
    </xdr:from>
    <xdr:ext cx="405111" cy="259045"/>
    <xdr:sp macro="" textlink="">
      <xdr:nvSpPr>
        <xdr:cNvPr id="622" name="n_1aveValue【児童館】&#10;有形固定資産減価償却率">
          <a:extLst>
            <a:ext uri="{FF2B5EF4-FFF2-40B4-BE49-F238E27FC236}">
              <a16:creationId xmlns:a16="http://schemas.microsoft.com/office/drawing/2014/main" id="{1E69D04E-5EF5-450A-B19E-F436ED32EB01}"/>
            </a:ext>
          </a:extLst>
        </xdr:cNvPr>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23" name="n_2aveValue【児童館】&#10;有形固定資産減価償却率">
          <a:extLst>
            <a:ext uri="{FF2B5EF4-FFF2-40B4-BE49-F238E27FC236}">
              <a16:creationId xmlns:a16="http://schemas.microsoft.com/office/drawing/2014/main" id="{5CE7BABB-6FC5-4A01-B228-EACFEACD096F}"/>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24" name="n_3aveValue【児童館】&#10;有形固定資産減価償却率">
          <a:extLst>
            <a:ext uri="{FF2B5EF4-FFF2-40B4-BE49-F238E27FC236}">
              <a16:creationId xmlns:a16="http://schemas.microsoft.com/office/drawing/2014/main" id="{157B1A48-812F-4C15-9344-7F5B76216161}"/>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625" name="n_4aveValue【児童館】&#10;有形固定資産減価償却率">
          <a:extLst>
            <a:ext uri="{FF2B5EF4-FFF2-40B4-BE49-F238E27FC236}">
              <a16:creationId xmlns:a16="http://schemas.microsoft.com/office/drawing/2014/main" id="{0D70713C-F490-4142-8BEA-BC4F29256879}"/>
            </a:ext>
          </a:extLst>
        </xdr:cNvPr>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141350</xdr:rowOff>
    </xdr:from>
    <xdr:ext cx="405111" cy="259045"/>
    <xdr:sp macro="" textlink="">
      <xdr:nvSpPr>
        <xdr:cNvPr id="626" name="n_4mainValue【児童館】&#10;有形固定資産減価償却率">
          <a:extLst>
            <a:ext uri="{FF2B5EF4-FFF2-40B4-BE49-F238E27FC236}">
              <a16:creationId xmlns:a16="http://schemas.microsoft.com/office/drawing/2014/main" id="{9BF3F75C-11B8-48FB-9C0A-F90B3C499AF6}"/>
            </a:ext>
          </a:extLst>
        </xdr:cNvPr>
        <xdr:cNvSpPr txBox="1"/>
      </xdr:nvSpPr>
      <xdr:spPr>
        <a:xfrm>
          <a:off x="12611744" y="135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36939091-D680-4CDE-880E-4E1AF6D1174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11B19038-CCE2-4558-B8D8-42BF3DC117E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B5438532-F17E-4D89-AB9E-3826F3F699F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5F278512-E99E-4240-A294-FA8A2EC5A8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03965D1A-D5FE-432F-8A87-053A268415F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9DC61348-9C67-4247-981C-B408B6E548D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EB6299AC-9AA0-4D3A-8F2C-4789EDCE9CC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D205A6BB-812C-4D91-8D23-8369ADAACD7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a:extLst>
            <a:ext uri="{FF2B5EF4-FFF2-40B4-BE49-F238E27FC236}">
              <a16:creationId xmlns:a16="http://schemas.microsoft.com/office/drawing/2014/main" id="{3636E428-1C52-47D7-AC72-90F3C2EC7BF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a:extLst>
            <a:ext uri="{FF2B5EF4-FFF2-40B4-BE49-F238E27FC236}">
              <a16:creationId xmlns:a16="http://schemas.microsoft.com/office/drawing/2014/main" id="{23EBD0B2-E676-4C2F-A6DE-09F8AC48202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7" name="直線コネクタ 636">
          <a:extLst>
            <a:ext uri="{FF2B5EF4-FFF2-40B4-BE49-F238E27FC236}">
              <a16:creationId xmlns:a16="http://schemas.microsoft.com/office/drawing/2014/main" id="{905B1236-486F-4A6F-8D8F-6E960A1E230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9AF20E71-9FF5-4572-8F24-C654EF795C1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9" name="直線コネクタ 638">
          <a:extLst>
            <a:ext uri="{FF2B5EF4-FFF2-40B4-BE49-F238E27FC236}">
              <a16:creationId xmlns:a16="http://schemas.microsoft.com/office/drawing/2014/main" id="{5734A191-08CA-4B20-A7B0-1A3CA07E40F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0" name="テキスト ボックス 639">
          <a:extLst>
            <a:ext uri="{FF2B5EF4-FFF2-40B4-BE49-F238E27FC236}">
              <a16:creationId xmlns:a16="http://schemas.microsoft.com/office/drawing/2014/main" id="{493DAF12-EF44-4AA8-8D2C-74D1AD46106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1" name="直線コネクタ 640">
          <a:extLst>
            <a:ext uri="{FF2B5EF4-FFF2-40B4-BE49-F238E27FC236}">
              <a16:creationId xmlns:a16="http://schemas.microsoft.com/office/drawing/2014/main" id="{F75DE93E-FB42-4EF6-B5A3-76232BA13D8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2" name="テキスト ボックス 641">
          <a:extLst>
            <a:ext uri="{FF2B5EF4-FFF2-40B4-BE49-F238E27FC236}">
              <a16:creationId xmlns:a16="http://schemas.microsoft.com/office/drawing/2014/main" id="{79AF6A1D-25A8-45E2-BC63-F17F1A5C866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3" name="直線コネクタ 642">
          <a:extLst>
            <a:ext uri="{FF2B5EF4-FFF2-40B4-BE49-F238E27FC236}">
              <a16:creationId xmlns:a16="http://schemas.microsoft.com/office/drawing/2014/main" id="{8A3A7DF2-B5AB-4513-95D2-71D5D452D2C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4" name="テキスト ボックス 643">
          <a:extLst>
            <a:ext uri="{FF2B5EF4-FFF2-40B4-BE49-F238E27FC236}">
              <a16:creationId xmlns:a16="http://schemas.microsoft.com/office/drawing/2014/main" id="{23E7F467-7DA5-4BCB-A8D7-F9644698560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5" name="直線コネクタ 644">
          <a:extLst>
            <a:ext uri="{FF2B5EF4-FFF2-40B4-BE49-F238E27FC236}">
              <a16:creationId xmlns:a16="http://schemas.microsoft.com/office/drawing/2014/main" id="{C531B193-F35B-463F-8432-0549B998286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6" name="テキスト ボックス 645">
          <a:extLst>
            <a:ext uri="{FF2B5EF4-FFF2-40B4-BE49-F238E27FC236}">
              <a16:creationId xmlns:a16="http://schemas.microsoft.com/office/drawing/2014/main" id="{721394D7-176B-4953-8DC5-E598BAA222E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a:extLst>
            <a:ext uri="{FF2B5EF4-FFF2-40B4-BE49-F238E27FC236}">
              <a16:creationId xmlns:a16="http://schemas.microsoft.com/office/drawing/2014/main" id="{51EF5532-8985-4AF9-9B6E-244E5FE25EE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a:extLst>
            <a:ext uri="{FF2B5EF4-FFF2-40B4-BE49-F238E27FC236}">
              <a16:creationId xmlns:a16="http://schemas.microsoft.com/office/drawing/2014/main" id="{CB9EF922-6C63-4DBC-BAD3-BEB215C12DB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a:extLst>
            <a:ext uri="{FF2B5EF4-FFF2-40B4-BE49-F238E27FC236}">
              <a16:creationId xmlns:a16="http://schemas.microsoft.com/office/drawing/2014/main" id="{D46AFDB7-8FB5-4040-9F65-1F8131B85BC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650" name="直線コネクタ 649">
          <a:extLst>
            <a:ext uri="{FF2B5EF4-FFF2-40B4-BE49-F238E27FC236}">
              <a16:creationId xmlns:a16="http://schemas.microsoft.com/office/drawing/2014/main" id="{64994A43-7C57-47E4-8E0C-EE0BF7C43005}"/>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651" name="【児童館】&#10;一人当たり面積最小値テキスト">
          <a:extLst>
            <a:ext uri="{FF2B5EF4-FFF2-40B4-BE49-F238E27FC236}">
              <a16:creationId xmlns:a16="http://schemas.microsoft.com/office/drawing/2014/main" id="{DCBB1746-EC14-4A80-AD41-0417F58F85B3}"/>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652" name="直線コネクタ 651">
          <a:extLst>
            <a:ext uri="{FF2B5EF4-FFF2-40B4-BE49-F238E27FC236}">
              <a16:creationId xmlns:a16="http://schemas.microsoft.com/office/drawing/2014/main" id="{695498F2-6A83-4682-BA7C-DB1B0083CD6A}"/>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53" name="【児童館】&#10;一人当たり面積最大値テキスト">
          <a:extLst>
            <a:ext uri="{FF2B5EF4-FFF2-40B4-BE49-F238E27FC236}">
              <a16:creationId xmlns:a16="http://schemas.microsoft.com/office/drawing/2014/main" id="{D1AD0DB9-43F8-4B28-A321-CF2564C81215}"/>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654" name="直線コネクタ 653">
          <a:extLst>
            <a:ext uri="{FF2B5EF4-FFF2-40B4-BE49-F238E27FC236}">
              <a16:creationId xmlns:a16="http://schemas.microsoft.com/office/drawing/2014/main" id="{ED841B22-A6D0-4EA9-85CB-CB7D4C9674E1}"/>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655" name="【児童館】&#10;一人当たり面積平均値テキスト">
          <a:extLst>
            <a:ext uri="{FF2B5EF4-FFF2-40B4-BE49-F238E27FC236}">
              <a16:creationId xmlns:a16="http://schemas.microsoft.com/office/drawing/2014/main" id="{F20723F5-AAC6-4BDC-8786-A6B15257D4F0}"/>
            </a:ext>
          </a:extLst>
        </xdr:cNvPr>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56" name="フローチャート: 判断 655">
          <a:extLst>
            <a:ext uri="{FF2B5EF4-FFF2-40B4-BE49-F238E27FC236}">
              <a16:creationId xmlns:a16="http://schemas.microsoft.com/office/drawing/2014/main" id="{EF3C15C9-D99F-4D72-98B2-02D895CF082D}"/>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57" name="フローチャート: 判断 656">
          <a:extLst>
            <a:ext uri="{FF2B5EF4-FFF2-40B4-BE49-F238E27FC236}">
              <a16:creationId xmlns:a16="http://schemas.microsoft.com/office/drawing/2014/main" id="{A3228110-F92E-4272-B9C4-DBFDF5C565D5}"/>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58" name="フローチャート: 判断 657">
          <a:extLst>
            <a:ext uri="{FF2B5EF4-FFF2-40B4-BE49-F238E27FC236}">
              <a16:creationId xmlns:a16="http://schemas.microsoft.com/office/drawing/2014/main" id="{F5489B2D-66B4-41BA-9463-B49584CF3FAB}"/>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59" name="フローチャート: 判断 658">
          <a:extLst>
            <a:ext uri="{FF2B5EF4-FFF2-40B4-BE49-F238E27FC236}">
              <a16:creationId xmlns:a16="http://schemas.microsoft.com/office/drawing/2014/main" id="{499DE655-0576-464D-98ED-6CEB5C991B4C}"/>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660" name="フローチャート: 判断 659">
          <a:extLst>
            <a:ext uri="{FF2B5EF4-FFF2-40B4-BE49-F238E27FC236}">
              <a16:creationId xmlns:a16="http://schemas.microsoft.com/office/drawing/2014/main" id="{ECE69B54-4345-40D0-AC8C-755AEDB2AAB6}"/>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277F5F14-A51A-4677-9BE8-2D4002C2650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AD51C7A4-B835-4397-B2EB-3F04F210E8B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C4B4DDA0-8F2E-4C60-8204-6A3013745C2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FA3ED3DA-9645-4C4C-86F8-26686127D47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5129FDF8-4A54-43B3-A7BF-FBBE4FC87FA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82</xdr:row>
      <xdr:rowOff>139700</xdr:rowOff>
    </xdr:from>
    <xdr:to>
      <xdr:col>98</xdr:col>
      <xdr:colOff>38100</xdr:colOff>
      <xdr:row>83</xdr:row>
      <xdr:rowOff>69850</xdr:rowOff>
    </xdr:to>
    <xdr:sp macro="" textlink="">
      <xdr:nvSpPr>
        <xdr:cNvPr id="666" name="楕円 665">
          <a:extLst>
            <a:ext uri="{FF2B5EF4-FFF2-40B4-BE49-F238E27FC236}">
              <a16:creationId xmlns:a16="http://schemas.microsoft.com/office/drawing/2014/main" id="{D427EEF6-6567-4441-B58E-1C615E4BD479}"/>
            </a:ext>
          </a:extLst>
        </xdr:cNvPr>
        <xdr:cNvSpPr/>
      </xdr:nvSpPr>
      <xdr:spPr>
        <a:xfrm>
          <a:off x="18605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130827</xdr:rowOff>
    </xdr:from>
    <xdr:ext cx="469744" cy="259045"/>
    <xdr:sp macro="" textlink="">
      <xdr:nvSpPr>
        <xdr:cNvPr id="667" name="n_1aveValue【児童館】&#10;一人当たり面積">
          <a:extLst>
            <a:ext uri="{FF2B5EF4-FFF2-40B4-BE49-F238E27FC236}">
              <a16:creationId xmlns:a16="http://schemas.microsoft.com/office/drawing/2014/main" id="{984F3560-ED2D-4B3A-81DF-5F4552CABAF5}"/>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668" name="n_2aveValue【児童館】&#10;一人当たり面積">
          <a:extLst>
            <a:ext uri="{FF2B5EF4-FFF2-40B4-BE49-F238E27FC236}">
              <a16:creationId xmlns:a16="http://schemas.microsoft.com/office/drawing/2014/main" id="{68670958-36AA-4EF5-BF7D-2C42B61E668B}"/>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669" name="n_3aveValue【児童館】&#10;一人当たり面積">
          <a:extLst>
            <a:ext uri="{FF2B5EF4-FFF2-40B4-BE49-F238E27FC236}">
              <a16:creationId xmlns:a16="http://schemas.microsoft.com/office/drawing/2014/main" id="{253BBAB3-C1DA-4A3F-869C-37DD098B156E}"/>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670" name="n_4aveValue【児童館】&#10;一人当たり面積">
          <a:extLst>
            <a:ext uri="{FF2B5EF4-FFF2-40B4-BE49-F238E27FC236}">
              <a16:creationId xmlns:a16="http://schemas.microsoft.com/office/drawing/2014/main" id="{2A5D4644-BE88-4C3A-A94B-AA283F8D799C}"/>
            </a:ext>
          </a:extLst>
        </xdr:cNvPr>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671" name="n_4mainValue【児童館】&#10;一人当たり面積">
          <a:extLst>
            <a:ext uri="{FF2B5EF4-FFF2-40B4-BE49-F238E27FC236}">
              <a16:creationId xmlns:a16="http://schemas.microsoft.com/office/drawing/2014/main" id="{193C29D0-51B2-42FF-8702-DA04D1FFBF8F}"/>
            </a:ext>
          </a:extLst>
        </xdr:cNvPr>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a:extLst>
            <a:ext uri="{FF2B5EF4-FFF2-40B4-BE49-F238E27FC236}">
              <a16:creationId xmlns:a16="http://schemas.microsoft.com/office/drawing/2014/main" id="{D0D0E80F-0A2F-44A0-92A9-4E476B29CC0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a:extLst>
            <a:ext uri="{FF2B5EF4-FFF2-40B4-BE49-F238E27FC236}">
              <a16:creationId xmlns:a16="http://schemas.microsoft.com/office/drawing/2014/main" id="{73D9B7FB-4B40-4B2C-B386-5AA4189209D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a:extLst>
            <a:ext uri="{FF2B5EF4-FFF2-40B4-BE49-F238E27FC236}">
              <a16:creationId xmlns:a16="http://schemas.microsoft.com/office/drawing/2014/main" id="{795291A9-6F17-41CC-BC79-82F47668727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a:extLst>
            <a:ext uri="{FF2B5EF4-FFF2-40B4-BE49-F238E27FC236}">
              <a16:creationId xmlns:a16="http://schemas.microsoft.com/office/drawing/2014/main" id="{B62F5C6D-D02E-4C5A-9047-D858D02048B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a:extLst>
            <a:ext uri="{FF2B5EF4-FFF2-40B4-BE49-F238E27FC236}">
              <a16:creationId xmlns:a16="http://schemas.microsoft.com/office/drawing/2014/main" id="{1A95A2A3-967F-40D6-BD4F-F25DD26F2A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a:extLst>
            <a:ext uri="{FF2B5EF4-FFF2-40B4-BE49-F238E27FC236}">
              <a16:creationId xmlns:a16="http://schemas.microsoft.com/office/drawing/2014/main" id="{32EE0603-97A5-4BEA-9259-B29C26C6BA0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a:extLst>
            <a:ext uri="{FF2B5EF4-FFF2-40B4-BE49-F238E27FC236}">
              <a16:creationId xmlns:a16="http://schemas.microsoft.com/office/drawing/2014/main" id="{F5A78529-87C0-4182-B4C3-60F8362F08F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a:extLst>
            <a:ext uri="{FF2B5EF4-FFF2-40B4-BE49-F238E27FC236}">
              <a16:creationId xmlns:a16="http://schemas.microsoft.com/office/drawing/2014/main" id="{4E94E1EE-4942-42C5-9D7C-A60A9B565C5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a:extLst>
            <a:ext uri="{FF2B5EF4-FFF2-40B4-BE49-F238E27FC236}">
              <a16:creationId xmlns:a16="http://schemas.microsoft.com/office/drawing/2014/main" id="{4F83FE35-1348-4A21-8517-C6FBFE62BF2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a:extLst>
            <a:ext uri="{FF2B5EF4-FFF2-40B4-BE49-F238E27FC236}">
              <a16:creationId xmlns:a16="http://schemas.microsoft.com/office/drawing/2014/main" id="{24086645-F470-4F85-9048-164A2B071D5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2" name="テキスト ボックス 681">
          <a:extLst>
            <a:ext uri="{FF2B5EF4-FFF2-40B4-BE49-F238E27FC236}">
              <a16:creationId xmlns:a16="http://schemas.microsoft.com/office/drawing/2014/main" id="{9FCD87D1-9D8D-48BF-8CAB-DE3ECEE3967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3" name="直線コネクタ 682">
          <a:extLst>
            <a:ext uri="{FF2B5EF4-FFF2-40B4-BE49-F238E27FC236}">
              <a16:creationId xmlns:a16="http://schemas.microsoft.com/office/drawing/2014/main" id="{845A6A64-464D-42C9-BB68-B6E22EB49D1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84" name="テキスト ボックス 683">
          <a:extLst>
            <a:ext uri="{FF2B5EF4-FFF2-40B4-BE49-F238E27FC236}">
              <a16:creationId xmlns:a16="http://schemas.microsoft.com/office/drawing/2014/main" id="{7EB7A606-C144-4D86-A608-8B991A27427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5" name="直線コネクタ 684">
          <a:extLst>
            <a:ext uri="{FF2B5EF4-FFF2-40B4-BE49-F238E27FC236}">
              <a16:creationId xmlns:a16="http://schemas.microsoft.com/office/drawing/2014/main" id="{DA5CD0AD-6384-4719-8796-B0BC61B3DCE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6" name="テキスト ボックス 685">
          <a:extLst>
            <a:ext uri="{FF2B5EF4-FFF2-40B4-BE49-F238E27FC236}">
              <a16:creationId xmlns:a16="http://schemas.microsoft.com/office/drawing/2014/main" id="{B20F78EA-393D-4AC5-9FDE-EFAFAF6AA74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7" name="直線コネクタ 686">
          <a:extLst>
            <a:ext uri="{FF2B5EF4-FFF2-40B4-BE49-F238E27FC236}">
              <a16:creationId xmlns:a16="http://schemas.microsoft.com/office/drawing/2014/main" id="{92EB024A-5DCE-4B1B-8CF4-3AF657D44E1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8" name="テキスト ボックス 687">
          <a:extLst>
            <a:ext uri="{FF2B5EF4-FFF2-40B4-BE49-F238E27FC236}">
              <a16:creationId xmlns:a16="http://schemas.microsoft.com/office/drawing/2014/main" id="{34A8E789-1B1D-44E6-B756-DADB969F243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9" name="直線コネクタ 688">
          <a:extLst>
            <a:ext uri="{FF2B5EF4-FFF2-40B4-BE49-F238E27FC236}">
              <a16:creationId xmlns:a16="http://schemas.microsoft.com/office/drawing/2014/main" id="{6FEA8856-F283-4E81-B1CC-B888290EC7E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0" name="テキスト ボックス 689">
          <a:extLst>
            <a:ext uri="{FF2B5EF4-FFF2-40B4-BE49-F238E27FC236}">
              <a16:creationId xmlns:a16="http://schemas.microsoft.com/office/drawing/2014/main" id="{EFAA5C03-AF73-4577-A9FB-C9B873553D5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1" name="直線コネクタ 690">
          <a:extLst>
            <a:ext uri="{FF2B5EF4-FFF2-40B4-BE49-F238E27FC236}">
              <a16:creationId xmlns:a16="http://schemas.microsoft.com/office/drawing/2014/main" id="{CA9F2797-A82A-48C0-B1F0-C1A61BF3185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92" name="テキスト ボックス 691">
          <a:extLst>
            <a:ext uri="{FF2B5EF4-FFF2-40B4-BE49-F238E27FC236}">
              <a16:creationId xmlns:a16="http://schemas.microsoft.com/office/drawing/2014/main" id="{5275556A-E54E-4794-A4F7-44808D9D661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a:extLst>
            <a:ext uri="{FF2B5EF4-FFF2-40B4-BE49-F238E27FC236}">
              <a16:creationId xmlns:a16="http://schemas.microsoft.com/office/drawing/2014/main" id="{4AD1597D-D615-40F6-A3D4-6FBFE9847AC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94" name="テキスト ボックス 693">
          <a:extLst>
            <a:ext uri="{FF2B5EF4-FFF2-40B4-BE49-F238E27FC236}">
              <a16:creationId xmlns:a16="http://schemas.microsoft.com/office/drawing/2014/main" id="{75C6C1E7-1D41-46BE-A1CE-DBFC3D4F71D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公民館】&#10;有形固定資産減価償却率グラフ枠">
          <a:extLst>
            <a:ext uri="{FF2B5EF4-FFF2-40B4-BE49-F238E27FC236}">
              <a16:creationId xmlns:a16="http://schemas.microsoft.com/office/drawing/2014/main" id="{A3FB086E-22D7-42C5-86EB-20246DDE5E5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696" name="直線コネクタ 695">
          <a:extLst>
            <a:ext uri="{FF2B5EF4-FFF2-40B4-BE49-F238E27FC236}">
              <a16:creationId xmlns:a16="http://schemas.microsoft.com/office/drawing/2014/main" id="{EBD2369E-749A-4B5F-8911-A306C2FB104B}"/>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97" name="【公民館】&#10;有形固定資産減価償却率最小値テキスト">
          <a:extLst>
            <a:ext uri="{FF2B5EF4-FFF2-40B4-BE49-F238E27FC236}">
              <a16:creationId xmlns:a16="http://schemas.microsoft.com/office/drawing/2014/main" id="{200660B7-3B91-4698-8F92-54F710B944FB}"/>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8" name="直線コネクタ 697">
          <a:extLst>
            <a:ext uri="{FF2B5EF4-FFF2-40B4-BE49-F238E27FC236}">
              <a16:creationId xmlns:a16="http://schemas.microsoft.com/office/drawing/2014/main" id="{543FFE65-E11F-4703-A027-98FEF72780A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99" name="【公民館】&#10;有形固定資産減価償却率最大値テキスト">
          <a:extLst>
            <a:ext uri="{FF2B5EF4-FFF2-40B4-BE49-F238E27FC236}">
              <a16:creationId xmlns:a16="http://schemas.microsoft.com/office/drawing/2014/main" id="{21B45D4F-3A68-405E-9B56-0FEFB5E5E328}"/>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00" name="直線コネクタ 699">
          <a:extLst>
            <a:ext uri="{FF2B5EF4-FFF2-40B4-BE49-F238E27FC236}">
              <a16:creationId xmlns:a16="http://schemas.microsoft.com/office/drawing/2014/main" id="{C44CEE0E-2052-4E6D-BC05-938D05BF0C99}"/>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701" name="【公民館】&#10;有形固定資産減価償却率平均値テキスト">
          <a:extLst>
            <a:ext uri="{FF2B5EF4-FFF2-40B4-BE49-F238E27FC236}">
              <a16:creationId xmlns:a16="http://schemas.microsoft.com/office/drawing/2014/main" id="{2A047D14-1074-4CF3-BA5D-13A0CC7BEB69}"/>
            </a:ext>
          </a:extLst>
        </xdr:cNvPr>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02" name="フローチャート: 判断 701">
          <a:extLst>
            <a:ext uri="{FF2B5EF4-FFF2-40B4-BE49-F238E27FC236}">
              <a16:creationId xmlns:a16="http://schemas.microsoft.com/office/drawing/2014/main" id="{42B89EA0-C238-4346-9C51-4BCFCA3A8111}"/>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03" name="フローチャート: 判断 702">
          <a:extLst>
            <a:ext uri="{FF2B5EF4-FFF2-40B4-BE49-F238E27FC236}">
              <a16:creationId xmlns:a16="http://schemas.microsoft.com/office/drawing/2014/main" id="{0BED597D-885B-496A-8563-3CBF90D7FF42}"/>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04" name="フローチャート: 判断 703">
          <a:extLst>
            <a:ext uri="{FF2B5EF4-FFF2-40B4-BE49-F238E27FC236}">
              <a16:creationId xmlns:a16="http://schemas.microsoft.com/office/drawing/2014/main" id="{A621C535-0E9D-42B3-B309-F5DACD38683A}"/>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05" name="フローチャート: 判断 704">
          <a:extLst>
            <a:ext uri="{FF2B5EF4-FFF2-40B4-BE49-F238E27FC236}">
              <a16:creationId xmlns:a16="http://schemas.microsoft.com/office/drawing/2014/main" id="{A69D3E2A-C1BE-4E7B-BB6B-5B82D5330BC8}"/>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06" name="フローチャート: 判断 705">
          <a:extLst>
            <a:ext uri="{FF2B5EF4-FFF2-40B4-BE49-F238E27FC236}">
              <a16:creationId xmlns:a16="http://schemas.microsoft.com/office/drawing/2014/main" id="{650D1B15-63B8-40FE-87C2-722C9D19D629}"/>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1BA256D1-5FB0-42FB-BCDF-882AC8A13E5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9EC153DE-A174-4D9E-84B0-63279BC5D68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7D1A3E15-3ECF-41AF-B559-65A2D3C92BE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1260753D-70BB-4874-B2E6-B414263DE63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71CF6EDF-22BB-49A1-AAB4-F7D4D15801A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170180</xdr:rowOff>
    </xdr:from>
    <xdr:to>
      <xdr:col>67</xdr:col>
      <xdr:colOff>101600</xdr:colOff>
      <xdr:row>106</xdr:row>
      <xdr:rowOff>100330</xdr:rowOff>
    </xdr:to>
    <xdr:sp macro="" textlink="">
      <xdr:nvSpPr>
        <xdr:cNvPr id="712" name="楕円 711">
          <a:extLst>
            <a:ext uri="{FF2B5EF4-FFF2-40B4-BE49-F238E27FC236}">
              <a16:creationId xmlns:a16="http://schemas.microsoft.com/office/drawing/2014/main" id="{18A39ACE-7725-496D-BE29-D7AD802590EE}"/>
            </a:ext>
          </a:extLst>
        </xdr:cNvPr>
        <xdr:cNvSpPr/>
      </xdr:nvSpPr>
      <xdr:spPr>
        <a:xfrm>
          <a:off x="12763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69232</xdr:rowOff>
    </xdr:from>
    <xdr:ext cx="405111" cy="259045"/>
    <xdr:sp macro="" textlink="">
      <xdr:nvSpPr>
        <xdr:cNvPr id="713" name="n_1aveValue【公民館】&#10;有形固定資産減価償却率">
          <a:extLst>
            <a:ext uri="{FF2B5EF4-FFF2-40B4-BE49-F238E27FC236}">
              <a16:creationId xmlns:a16="http://schemas.microsoft.com/office/drawing/2014/main" id="{758669C3-4A3E-4C59-964D-3906409E47C6}"/>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14" name="n_2aveValue【公民館】&#10;有形固定資産減価償却率">
          <a:extLst>
            <a:ext uri="{FF2B5EF4-FFF2-40B4-BE49-F238E27FC236}">
              <a16:creationId xmlns:a16="http://schemas.microsoft.com/office/drawing/2014/main" id="{6B05760E-EE21-4465-AD34-DEA8D3B08ED0}"/>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15" name="n_3aveValue【公民館】&#10;有形固定資産減価償却率">
          <a:extLst>
            <a:ext uri="{FF2B5EF4-FFF2-40B4-BE49-F238E27FC236}">
              <a16:creationId xmlns:a16="http://schemas.microsoft.com/office/drawing/2014/main" id="{FA403D96-9627-4A4D-86CD-685D6669D8DB}"/>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16" name="n_4aveValue【公民館】&#10;有形固定資産減価償却率">
          <a:extLst>
            <a:ext uri="{FF2B5EF4-FFF2-40B4-BE49-F238E27FC236}">
              <a16:creationId xmlns:a16="http://schemas.microsoft.com/office/drawing/2014/main" id="{1ED289B3-8EC5-4319-AA9B-B1AF5E166C8A}"/>
            </a:ext>
          </a:extLst>
        </xdr:cNvPr>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91457</xdr:rowOff>
    </xdr:from>
    <xdr:ext cx="405111" cy="259045"/>
    <xdr:sp macro="" textlink="">
      <xdr:nvSpPr>
        <xdr:cNvPr id="717" name="n_4mainValue【公民館】&#10;有形固定資産減価償却率">
          <a:extLst>
            <a:ext uri="{FF2B5EF4-FFF2-40B4-BE49-F238E27FC236}">
              <a16:creationId xmlns:a16="http://schemas.microsoft.com/office/drawing/2014/main" id="{C8E4ECE1-C6F7-4D6F-8F9E-17F2B6FD5CF4}"/>
            </a:ext>
          </a:extLst>
        </xdr:cNvPr>
        <xdr:cNvSpPr txBox="1"/>
      </xdr:nvSpPr>
      <xdr:spPr>
        <a:xfrm>
          <a:off x="12611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8" name="正方形/長方形 717">
          <a:extLst>
            <a:ext uri="{FF2B5EF4-FFF2-40B4-BE49-F238E27FC236}">
              <a16:creationId xmlns:a16="http://schemas.microsoft.com/office/drawing/2014/main" id="{FF162717-8265-4A2F-AF61-33A94242591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9" name="正方形/長方形 718">
          <a:extLst>
            <a:ext uri="{FF2B5EF4-FFF2-40B4-BE49-F238E27FC236}">
              <a16:creationId xmlns:a16="http://schemas.microsoft.com/office/drawing/2014/main" id="{E4463021-0522-41B3-9987-6206148E42E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0" name="正方形/長方形 719">
          <a:extLst>
            <a:ext uri="{FF2B5EF4-FFF2-40B4-BE49-F238E27FC236}">
              <a16:creationId xmlns:a16="http://schemas.microsoft.com/office/drawing/2014/main" id="{D029C29B-3E65-4968-9B96-01A242F63F7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1" name="正方形/長方形 720">
          <a:extLst>
            <a:ext uri="{FF2B5EF4-FFF2-40B4-BE49-F238E27FC236}">
              <a16:creationId xmlns:a16="http://schemas.microsoft.com/office/drawing/2014/main" id="{E7B75974-D053-48BF-B3AC-8EB29B432BC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2" name="正方形/長方形 721">
          <a:extLst>
            <a:ext uri="{FF2B5EF4-FFF2-40B4-BE49-F238E27FC236}">
              <a16:creationId xmlns:a16="http://schemas.microsoft.com/office/drawing/2014/main" id="{B70ED6F0-C0BE-4148-8D3A-F7BAFA338C8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3" name="正方形/長方形 722">
          <a:extLst>
            <a:ext uri="{FF2B5EF4-FFF2-40B4-BE49-F238E27FC236}">
              <a16:creationId xmlns:a16="http://schemas.microsoft.com/office/drawing/2014/main" id="{9343CAC4-FDC7-4FE5-AB60-F18C4316299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4" name="正方形/長方形 723">
          <a:extLst>
            <a:ext uri="{FF2B5EF4-FFF2-40B4-BE49-F238E27FC236}">
              <a16:creationId xmlns:a16="http://schemas.microsoft.com/office/drawing/2014/main" id="{7927A972-EAA1-4FB2-B5A9-4013C9E1588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5" name="正方形/長方形 724">
          <a:extLst>
            <a:ext uri="{FF2B5EF4-FFF2-40B4-BE49-F238E27FC236}">
              <a16:creationId xmlns:a16="http://schemas.microsoft.com/office/drawing/2014/main" id="{0D579CBF-09C3-43F2-9764-1D94423A598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6" name="テキスト ボックス 725">
          <a:extLst>
            <a:ext uri="{FF2B5EF4-FFF2-40B4-BE49-F238E27FC236}">
              <a16:creationId xmlns:a16="http://schemas.microsoft.com/office/drawing/2014/main" id="{2ED04417-CE6E-4ABE-98AC-6A142D62295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7" name="直線コネクタ 726">
          <a:extLst>
            <a:ext uri="{FF2B5EF4-FFF2-40B4-BE49-F238E27FC236}">
              <a16:creationId xmlns:a16="http://schemas.microsoft.com/office/drawing/2014/main" id="{D8D7A85C-0FE4-4365-905F-7C99CD6DF8C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8" name="直線コネクタ 727">
          <a:extLst>
            <a:ext uri="{FF2B5EF4-FFF2-40B4-BE49-F238E27FC236}">
              <a16:creationId xmlns:a16="http://schemas.microsoft.com/office/drawing/2014/main" id="{F6F8E404-0102-43B8-B512-3194721442F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9" name="テキスト ボックス 728">
          <a:extLst>
            <a:ext uri="{FF2B5EF4-FFF2-40B4-BE49-F238E27FC236}">
              <a16:creationId xmlns:a16="http://schemas.microsoft.com/office/drawing/2014/main" id="{D166AA92-9FFF-4016-95CD-92C8D7C7027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0" name="直線コネクタ 729">
          <a:extLst>
            <a:ext uri="{FF2B5EF4-FFF2-40B4-BE49-F238E27FC236}">
              <a16:creationId xmlns:a16="http://schemas.microsoft.com/office/drawing/2014/main" id="{97AC3C8B-CFCF-4AFF-87C0-D4787F5AF42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1" name="テキスト ボックス 730">
          <a:extLst>
            <a:ext uri="{FF2B5EF4-FFF2-40B4-BE49-F238E27FC236}">
              <a16:creationId xmlns:a16="http://schemas.microsoft.com/office/drawing/2014/main" id="{3586CAA2-194D-4681-97E1-BCFA9503CEC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2" name="直線コネクタ 731">
          <a:extLst>
            <a:ext uri="{FF2B5EF4-FFF2-40B4-BE49-F238E27FC236}">
              <a16:creationId xmlns:a16="http://schemas.microsoft.com/office/drawing/2014/main" id="{CB92C826-E832-4387-A591-8E6772EFEF6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3" name="テキスト ボックス 732">
          <a:extLst>
            <a:ext uri="{FF2B5EF4-FFF2-40B4-BE49-F238E27FC236}">
              <a16:creationId xmlns:a16="http://schemas.microsoft.com/office/drawing/2014/main" id="{0B457FA6-45A5-4F27-A403-86982148F1E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4" name="直線コネクタ 733">
          <a:extLst>
            <a:ext uri="{FF2B5EF4-FFF2-40B4-BE49-F238E27FC236}">
              <a16:creationId xmlns:a16="http://schemas.microsoft.com/office/drawing/2014/main" id="{C99B59CF-A16D-4A22-898A-D95D5CDE15E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5" name="テキスト ボックス 734">
          <a:extLst>
            <a:ext uri="{FF2B5EF4-FFF2-40B4-BE49-F238E27FC236}">
              <a16:creationId xmlns:a16="http://schemas.microsoft.com/office/drawing/2014/main" id="{2E0FF9B5-F801-46A6-B7DA-143C798D533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6" name="直線コネクタ 735">
          <a:extLst>
            <a:ext uri="{FF2B5EF4-FFF2-40B4-BE49-F238E27FC236}">
              <a16:creationId xmlns:a16="http://schemas.microsoft.com/office/drawing/2014/main" id="{42FC6D7D-84CB-44CB-BBBE-F464DE9A11F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7" name="テキスト ボックス 736">
          <a:extLst>
            <a:ext uri="{FF2B5EF4-FFF2-40B4-BE49-F238E27FC236}">
              <a16:creationId xmlns:a16="http://schemas.microsoft.com/office/drawing/2014/main" id="{C354E325-4E65-4A93-ACCF-A3CA71B63D8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8" name="直線コネクタ 737">
          <a:extLst>
            <a:ext uri="{FF2B5EF4-FFF2-40B4-BE49-F238E27FC236}">
              <a16:creationId xmlns:a16="http://schemas.microsoft.com/office/drawing/2014/main" id="{5103F579-CC6D-407C-B446-71A46586CD3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9" name="テキスト ボックス 738">
          <a:extLst>
            <a:ext uri="{FF2B5EF4-FFF2-40B4-BE49-F238E27FC236}">
              <a16:creationId xmlns:a16="http://schemas.microsoft.com/office/drawing/2014/main" id="{FE2EF9F1-91A6-4E2D-9140-2F7229C1E23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0" name="【公民館】&#10;一人当たり面積グラフ枠">
          <a:extLst>
            <a:ext uri="{FF2B5EF4-FFF2-40B4-BE49-F238E27FC236}">
              <a16:creationId xmlns:a16="http://schemas.microsoft.com/office/drawing/2014/main" id="{6828150E-3DEF-4A33-B37D-FC9726A0A43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741" name="直線コネクタ 740">
          <a:extLst>
            <a:ext uri="{FF2B5EF4-FFF2-40B4-BE49-F238E27FC236}">
              <a16:creationId xmlns:a16="http://schemas.microsoft.com/office/drawing/2014/main" id="{DED54C93-26A0-4918-98B4-8A1A38AAE7C4}"/>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742" name="【公民館】&#10;一人当たり面積最小値テキスト">
          <a:extLst>
            <a:ext uri="{FF2B5EF4-FFF2-40B4-BE49-F238E27FC236}">
              <a16:creationId xmlns:a16="http://schemas.microsoft.com/office/drawing/2014/main" id="{6CD63F88-FEFC-483F-B893-40FEBEBCDD68}"/>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743" name="直線コネクタ 742">
          <a:extLst>
            <a:ext uri="{FF2B5EF4-FFF2-40B4-BE49-F238E27FC236}">
              <a16:creationId xmlns:a16="http://schemas.microsoft.com/office/drawing/2014/main" id="{720DDFD7-824C-4CC9-8226-D111F78CECB4}"/>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744" name="【公民館】&#10;一人当たり面積最大値テキスト">
          <a:extLst>
            <a:ext uri="{FF2B5EF4-FFF2-40B4-BE49-F238E27FC236}">
              <a16:creationId xmlns:a16="http://schemas.microsoft.com/office/drawing/2014/main" id="{8FCB86AC-FACC-4E17-B211-8C404DF128B6}"/>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745" name="直線コネクタ 744">
          <a:extLst>
            <a:ext uri="{FF2B5EF4-FFF2-40B4-BE49-F238E27FC236}">
              <a16:creationId xmlns:a16="http://schemas.microsoft.com/office/drawing/2014/main" id="{F90D734F-26C3-4F58-80AD-220684A3C385}"/>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746" name="【公民館】&#10;一人当たり面積平均値テキスト">
          <a:extLst>
            <a:ext uri="{FF2B5EF4-FFF2-40B4-BE49-F238E27FC236}">
              <a16:creationId xmlns:a16="http://schemas.microsoft.com/office/drawing/2014/main" id="{0AE9785D-0DD1-40F1-8E96-D801B9562177}"/>
            </a:ext>
          </a:extLst>
        </xdr:cNvPr>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747" name="フローチャート: 判断 746">
          <a:extLst>
            <a:ext uri="{FF2B5EF4-FFF2-40B4-BE49-F238E27FC236}">
              <a16:creationId xmlns:a16="http://schemas.microsoft.com/office/drawing/2014/main" id="{363E0410-ADFC-4FDC-A116-261596C3280A}"/>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748" name="フローチャート: 判断 747">
          <a:extLst>
            <a:ext uri="{FF2B5EF4-FFF2-40B4-BE49-F238E27FC236}">
              <a16:creationId xmlns:a16="http://schemas.microsoft.com/office/drawing/2014/main" id="{077F4BE8-4DEF-4FDF-8715-16448ECFF1BF}"/>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749" name="フローチャート: 判断 748">
          <a:extLst>
            <a:ext uri="{FF2B5EF4-FFF2-40B4-BE49-F238E27FC236}">
              <a16:creationId xmlns:a16="http://schemas.microsoft.com/office/drawing/2014/main" id="{E9FECBA1-264D-4B61-AD6E-BCA15384279B}"/>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750" name="フローチャート: 判断 749">
          <a:extLst>
            <a:ext uri="{FF2B5EF4-FFF2-40B4-BE49-F238E27FC236}">
              <a16:creationId xmlns:a16="http://schemas.microsoft.com/office/drawing/2014/main" id="{87645B33-DA37-42B2-BB79-A7ECAE18759B}"/>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751" name="フローチャート: 判断 750">
          <a:extLst>
            <a:ext uri="{FF2B5EF4-FFF2-40B4-BE49-F238E27FC236}">
              <a16:creationId xmlns:a16="http://schemas.microsoft.com/office/drawing/2014/main" id="{0464853E-5DBA-4CAA-9D37-F414BDE67CA3}"/>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9D9703DB-ED24-4ABF-B817-567B245B3CC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C6BD6B88-FBC9-4830-835C-6E538F7A260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8D290E2-2703-415F-B69F-BDF9C33E8BF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B6200CDA-BBA6-445F-8195-0052A721C85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241C0CFA-40E6-4460-95BA-3D699BA0016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104</xdr:row>
      <xdr:rowOff>105411</xdr:rowOff>
    </xdr:from>
    <xdr:to>
      <xdr:col>98</xdr:col>
      <xdr:colOff>38100</xdr:colOff>
      <xdr:row>105</xdr:row>
      <xdr:rowOff>35561</xdr:rowOff>
    </xdr:to>
    <xdr:sp macro="" textlink="">
      <xdr:nvSpPr>
        <xdr:cNvPr id="757" name="楕円 756">
          <a:extLst>
            <a:ext uri="{FF2B5EF4-FFF2-40B4-BE49-F238E27FC236}">
              <a16:creationId xmlns:a16="http://schemas.microsoft.com/office/drawing/2014/main" id="{3F8A087C-DC17-4A4C-90AB-44DF23090900}"/>
            </a:ext>
          </a:extLst>
        </xdr:cNvPr>
        <xdr:cNvSpPr/>
      </xdr:nvSpPr>
      <xdr:spPr>
        <a:xfrm>
          <a:off x="18605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149241</xdr:rowOff>
    </xdr:from>
    <xdr:ext cx="469744" cy="259045"/>
    <xdr:sp macro="" textlink="">
      <xdr:nvSpPr>
        <xdr:cNvPr id="758" name="n_1aveValue【公民館】&#10;一人当たり面積">
          <a:extLst>
            <a:ext uri="{FF2B5EF4-FFF2-40B4-BE49-F238E27FC236}">
              <a16:creationId xmlns:a16="http://schemas.microsoft.com/office/drawing/2014/main" id="{A1A28E15-A72B-43BB-B006-BD9AB69C18E0}"/>
            </a:ext>
          </a:extLst>
        </xdr:cNvPr>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759" name="n_2aveValue【公民館】&#10;一人当たり面積">
          <a:extLst>
            <a:ext uri="{FF2B5EF4-FFF2-40B4-BE49-F238E27FC236}">
              <a16:creationId xmlns:a16="http://schemas.microsoft.com/office/drawing/2014/main" id="{34565B07-B016-4080-9B2C-BEAC4439CE64}"/>
            </a:ext>
          </a:extLst>
        </xdr:cNvPr>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760" name="n_3aveValue【公民館】&#10;一人当たり面積">
          <a:extLst>
            <a:ext uri="{FF2B5EF4-FFF2-40B4-BE49-F238E27FC236}">
              <a16:creationId xmlns:a16="http://schemas.microsoft.com/office/drawing/2014/main" id="{C9D90AC6-B94C-4827-8501-1B215CDC6A67}"/>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761" name="n_4aveValue【公民館】&#10;一人当たり面積">
          <a:extLst>
            <a:ext uri="{FF2B5EF4-FFF2-40B4-BE49-F238E27FC236}">
              <a16:creationId xmlns:a16="http://schemas.microsoft.com/office/drawing/2014/main" id="{1B620B79-9B9C-4267-BDE1-6F1C27227793}"/>
            </a:ext>
          </a:extLst>
        </xdr:cNvPr>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762" name="n_4mainValue【公民館】&#10;一人当たり面積">
          <a:extLst>
            <a:ext uri="{FF2B5EF4-FFF2-40B4-BE49-F238E27FC236}">
              <a16:creationId xmlns:a16="http://schemas.microsoft.com/office/drawing/2014/main" id="{A9F3FBCD-BD31-421D-9115-B867262627F9}"/>
            </a:ext>
          </a:extLst>
        </xdr:cNvPr>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a:extLst>
            <a:ext uri="{FF2B5EF4-FFF2-40B4-BE49-F238E27FC236}">
              <a16:creationId xmlns:a16="http://schemas.microsoft.com/office/drawing/2014/main" id="{0EF57B71-6E23-4A18-B4F4-A49A407BE09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a:extLst>
            <a:ext uri="{FF2B5EF4-FFF2-40B4-BE49-F238E27FC236}">
              <a16:creationId xmlns:a16="http://schemas.microsoft.com/office/drawing/2014/main" id="{8DCB1F13-F498-476E-93E6-2F00B60F598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a:extLst>
            <a:ext uri="{FF2B5EF4-FFF2-40B4-BE49-F238E27FC236}">
              <a16:creationId xmlns:a16="http://schemas.microsoft.com/office/drawing/2014/main" id="{1CB0013E-F188-4D57-B36E-9B054AA6E8B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学校施設や公民館等については、有形固定資産減価償却率が類似団体内平均値より高い水準にある。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築３０年以上の老朽化が進んでいる施設が多いことから、公共施設管理計画等に基づき、公共施設の適正化に努める。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57A6B62-550B-44D4-AB16-655CBF7AAFF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7B348B1-ADE5-4090-8171-933AB498C35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1B8C294-9B05-4B87-B3F7-DC1A2988A3E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5666E35-8696-4DD7-A417-24A13751A9E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EFE97D7-5F35-4A1A-BE3D-1A86F2A2246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7918A5D-95A8-4934-B754-26D10463065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5A5BC71-5EA9-41DD-9A73-13083FCDD82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974C524-7FE9-4F79-A680-276F1B15E21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AC36A59-AF75-44F7-B589-E4FA6C0BDD6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20CD6F4-F088-4B66-B1B3-99EE62B1759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25,638
25,448
426.32
27,757,350
26,383,508
676,434
11,790,829
29,969,253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9BC7E4F-8FFB-4E08-A543-6F474CF0AAC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7C9A210-9C90-4567-B4D8-CFFC76BD94A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8A89BF4-63FE-4F49-96E1-5DD0021608B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66B1326-DFA4-4B98-AF11-0006B6F02E7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7BD2254-1485-4E95-B167-0B54D839C19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CDE75A7-C40E-4E17-8D2C-33EA6378D5C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33ADCD9-9F1D-42B0-9FF9-F7D7BEBDBF2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104D352-9F72-423D-BA0D-84DD3C48D5C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FBB1588-2D8C-4A09-98C5-93C19447F75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1468CCC-C76D-43D9-BAFB-3B8F761976F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5B960C1-63B0-4512-ADFF-2B80690DD44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B67620-BBDD-4A4B-B640-AD9E3747B9F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5E034DF-596E-440D-80B4-77EC3884B93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25E30F2-8BD6-418D-A744-7ED7D41CB04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A94E1B-4DDB-4B49-AAFB-3AF15B7CF41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7F3E040-55D2-482B-9B6B-92022C47E0B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BE5F81C-E248-4209-9D62-FFC322236C7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94F4378-2E5B-447C-9159-80A5ACD053F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F6B39C4-6A72-4054-B23A-2783101A08A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19AB35C-8AF7-4614-BCF8-874B1154A70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196D889-80BC-42EE-8DA6-DED48886ED4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A5C5F9B-6AD6-4E65-B942-96D55598CE1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5D3F1A0-412D-49BA-BC75-80DCD3900A0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9429A64-D5D5-42FA-920A-A6EB2435763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A34AFBB-58EF-4ED9-8D64-AB24634A914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F42C22A-658C-4436-B30A-A64F2670D62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571677D-CB84-4553-A672-3BFCE3401A3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6E10366-9DAE-484A-8ED8-37F41B5F09D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DDAC825-14C6-4B9A-98E4-598C72A4A12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DF52EF1-1843-418A-AD74-11EFA2235BC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CD22C67-9E90-41AE-AF06-4155808EE59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8119DD2-68BE-4635-B2F3-2E43731DD7D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ACCE3A7-B151-4238-8550-FDECD5F7549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7F3CE38-EE50-4F81-8BBC-61F1A564E0F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851545C-C355-49A5-9FA3-A8927F5FBCB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C54040-C11B-4A34-8C92-7B99143262E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6F54825-70D4-4B40-8A38-2A7FC322286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39EEAFB-A331-4C37-924A-7E579F5AAB0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B54C853-D717-45B1-AD65-534B99D1733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AC5FC6A-2B9E-461F-A4E7-39097D81C86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D4547C5-6D23-489B-918B-6E42CFB9421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35BDF2E-2BA0-484A-B12B-7E8D0CBD921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6009122-A8A3-41A7-8B30-4C38B055537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FEC89D9-9DC8-4D94-9976-6565612B3A6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3E2FE5F-F487-40F8-B30F-E4179DD6D5D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4BC1C66-AFD4-4277-9264-D9C852B758D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1F62C19B-9FC3-482E-BB2A-F8EF11F9A999}"/>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E115C27A-14EF-4E74-A3F4-017E2B1D2572}"/>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CB15989A-37CB-487E-BAE8-760A99942AF6}"/>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32A8C2F9-CAA3-494C-8772-A1F10E46FD94}"/>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98CD4A4A-8A50-49C1-B986-DADD87BBDB39}"/>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a:extLst>
            <a:ext uri="{FF2B5EF4-FFF2-40B4-BE49-F238E27FC236}">
              <a16:creationId xmlns:a16="http://schemas.microsoft.com/office/drawing/2014/main" id="{A93D86EE-2AA2-40EB-A1E9-A9A6339299F8}"/>
            </a:ext>
          </a:extLst>
        </xdr:cNvPr>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CF71FF81-3D73-4EEF-802C-7B626AD4ECD0}"/>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2CEDE0B1-560A-4352-93CA-C649D4CC4CA8}"/>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64F43671-27AE-46B2-9FE1-A88C29E82B09}"/>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F9E91C27-69E2-49C9-A4E8-A8BB57C6FB15}"/>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931E33C6-0FC7-4BA4-9C6A-84931712F0C3}"/>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335D02A-626B-4508-BCD5-5E663ECB377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2D99DF9-CCDC-4F54-89EC-9327570A15A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78B863A-395B-4F8C-9AAB-0A1542D8BFC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0012B9E-A4FC-449F-B428-263130CFAA2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080E83A-5CD1-4CE7-8FB0-38C48861FB1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82550</xdr:rowOff>
    </xdr:from>
    <xdr:to>
      <xdr:col>6</xdr:col>
      <xdr:colOff>38100</xdr:colOff>
      <xdr:row>40</xdr:row>
      <xdr:rowOff>12700</xdr:rowOff>
    </xdr:to>
    <xdr:sp macro="" textlink="">
      <xdr:nvSpPr>
        <xdr:cNvPr id="74" name="楕円 73">
          <a:extLst>
            <a:ext uri="{FF2B5EF4-FFF2-40B4-BE49-F238E27FC236}">
              <a16:creationId xmlns:a16="http://schemas.microsoft.com/office/drawing/2014/main" id="{6C2A1203-2FA1-491E-A4B5-5FAB8749303F}"/>
            </a:ext>
          </a:extLst>
        </xdr:cNvPr>
        <xdr:cNvSpPr/>
      </xdr:nvSpPr>
      <xdr:spPr>
        <a:xfrm>
          <a:off x="107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70049</xdr:rowOff>
    </xdr:from>
    <xdr:ext cx="405111" cy="259045"/>
    <xdr:sp macro="" textlink="">
      <xdr:nvSpPr>
        <xdr:cNvPr id="75" name="n_1aveValue【図書館】&#10;有形固定資産減価償却率">
          <a:extLst>
            <a:ext uri="{FF2B5EF4-FFF2-40B4-BE49-F238E27FC236}">
              <a16:creationId xmlns:a16="http://schemas.microsoft.com/office/drawing/2014/main" id="{B458AFEF-2360-4F5E-9494-1AA13DC1F785}"/>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76" name="n_2aveValue【図書館】&#10;有形固定資産減価償却率">
          <a:extLst>
            <a:ext uri="{FF2B5EF4-FFF2-40B4-BE49-F238E27FC236}">
              <a16:creationId xmlns:a16="http://schemas.microsoft.com/office/drawing/2014/main" id="{B1EA3D2D-9273-4AB7-BBCF-51964C632059}"/>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77" name="n_3aveValue【図書館】&#10;有形固定資産減価償却率">
          <a:extLst>
            <a:ext uri="{FF2B5EF4-FFF2-40B4-BE49-F238E27FC236}">
              <a16:creationId xmlns:a16="http://schemas.microsoft.com/office/drawing/2014/main" id="{FAB1EF5C-96A6-466F-AD76-C4E7C6EE4E8C}"/>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78" name="n_4aveValue【図書館】&#10;有形固定資産減価償却率">
          <a:extLst>
            <a:ext uri="{FF2B5EF4-FFF2-40B4-BE49-F238E27FC236}">
              <a16:creationId xmlns:a16="http://schemas.microsoft.com/office/drawing/2014/main" id="{70695FF3-AB0F-473B-AF67-70A9C4999AAB}"/>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3827</xdr:rowOff>
    </xdr:from>
    <xdr:ext cx="405111" cy="259045"/>
    <xdr:sp macro="" textlink="">
      <xdr:nvSpPr>
        <xdr:cNvPr id="79" name="n_4mainValue【図書館】&#10;有形固定資産減価償却率">
          <a:extLst>
            <a:ext uri="{FF2B5EF4-FFF2-40B4-BE49-F238E27FC236}">
              <a16:creationId xmlns:a16="http://schemas.microsoft.com/office/drawing/2014/main" id="{50F2DF5B-DD83-4241-81B6-63C84C612843}"/>
            </a:ext>
          </a:extLst>
        </xdr:cNvPr>
        <xdr:cNvSpPr txBox="1"/>
      </xdr:nvSpPr>
      <xdr:spPr>
        <a:xfrm>
          <a:off x="927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EC3AAD27-270F-4DF2-9879-0065217B4BF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44D4070A-F250-4504-94A5-128BDD01B82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60D51047-E7B5-47C2-BC21-DC2ED273150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D84E68BF-8F81-44F0-A4DA-3B46B068CBB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393A998F-DAF8-43D3-814C-12546457EB5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698C0724-33C5-4CBE-A41E-9AFDFF3AA28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29745ADA-4542-4A68-BA95-C7FF10AD816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C8D010EB-0AF6-4AC0-81B8-23447EA3614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2C5A3E46-60BD-438E-9D7D-51AC34C8B82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D8DC6DEF-E9EC-43FA-AD62-91A5FF40C7D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599E704D-9AC6-4B90-AEB8-4C59826AFE9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2E1C0A84-17B7-4167-AFAF-241E2A530FC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62B8C78E-330C-4FE8-BD09-9FABDD65C3C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631827C4-BDF7-419D-B788-B1ED4F9155A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4A407DF5-A091-47EE-85C1-AF18BCD45E7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a:extLst>
            <a:ext uri="{FF2B5EF4-FFF2-40B4-BE49-F238E27FC236}">
              <a16:creationId xmlns:a16="http://schemas.microsoft.com/office/drawing/2014/main" id="{68CAD4D6-69EC-4F85-80AE-A4EDFA25314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D7F3DF4B-47AD-4441-8921-51B4D04DC9E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a:extLst>
            <a:ext uri="{FF2B5EF4-FFF2-40B4-BE49-F238E27FC236}">
              <a16:creationId xmlns:a16="http://schemas.microsoft.com/office/drawing/2014/main" id="{D017359E-5B1E-461D-91C9-739A932F2A0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12F341AC-7F63-4846-A5BE-1AA3E1E49C7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a:extLst>
            <a:ext uri="{FF2B5EF4-FFF2-40B4-BE49-F238E27FC236}">
              <a16:creationId xmlns:a16="http://schemas.microsoft.com/office/drawing/2014/main" id="{BD95E10B-0D6F-4937-8C4B-231B0A6B1C4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388C98A9-19F0-42D2-9384-0855CD058F8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80E294AE-C67A-4F96-B31F-52FE19A52CD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1D1EAC6F-96A6-4BE1-B3A3-5F643C61A5C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03" name="直線コネクタ 102">
          <a:extLst>
            <a:ext uri="{FF2B5EF4-FFF2-40B4-BE49-F238E27FC236}">
              <a16:creationId xmlns:a16="http://schemas.microsoft.com/office/drawing/2014/main" id="{D94F9AD5-7597-4806-AB9A-0DA60D1AE111}"/>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04" name="【図書館】&#10;一人当たり面積最小値テキスト">
          <a:extLst>
            <a:ext uri="{FF2B5EF4-FFF2-40B4-BE49-F238E27FC236}">
              <a16:creationId xmlns:a16="http://schemas.microsoft.com/office/drawing/2014/main" id="{6AFD72E0-03CB-4DDA-8EDD-A93AE95A96B5}"/>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05" name="直線コネクタ 104">
          <a:extLst>
            <a:ext uri="{FF2B5EF4-FFF2-40B4-BE49-F238E27FC236}">
              <a16:creationId xmlns:a16="http://schemas.microsoft.com/office/drawing/2014/main" id="{21B0FAF0-C129-4A2B-801B-763AFF88B3BD}"/>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06" name="【図書館】&#10;一人当たり面積最大値テキスト">
          <a:extLst>
            <a:ext uri="{FF2B5EF4-FFF2-40B4-BE49-F238E27FC236}">
              <a16:creationId xmlns:a16="http://schemas.microsoft.com/office/drawing/2014/main" id="{62E3DA0E-87E5-4126-9BBB-CBE68EB51AC1}"/>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07" name="直線コネクタ 106">
          <a:extLst>
            <a:ext uri="{FF2B5EF4-FFF2-40B4-BE49-F238E27FC236}">
              <a16:creationId xmlns:a16="http://schemas.microsoft.com/office/drawing/2014/main" id="{5793D95B-163C-4FE3-BBEC-D680328CE217}"/>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08" name="【図書館】&#10;一人当たり面積平均値テキスト">
          <a:extLst>
            <a:ext uri="{FF2B5EF4-FFF2-40B4-BE49-F238E27FC236}">
              <a16:creationId xmlns:a16="http://schemas.microsoft.com/office/drawing/2014/main" id="{80CEB753-FC96-4C1F-977D-1AA379257DA7}"/>
            </a:ext>
          </a:extLst>
        </xdr:cNvPr>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09" name="フローチャート: 判断 108">
          <a:extLst>
            <a:ext uri="{FF2B5EF4-FFF2-40B4-BE49-F238E27FC236}">
              <a16:creationId xmlns:a16="http://schemas.microsoft.com/office/drawing/2014/main" id="{56DCF3C7-11A4-4C95-844E-1D608A39361B}"/>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10" name="フローチャート: 判断 109">
          <a:extLst>
            <a:ext uri="{FF2B5EF4-FFF2-40B4-BE49-F238E27FC236}">
              <a16:creationId xmlns:a16="http://schemas.microsoft.com/office/drawing/2014/main" id="{FDB2E7CD-4F4D-4487-A60A-40034C944C5C}"/>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11" name="フローチャート: 判断 110">
          <a:extLst>
            <a:ext uri="{FF2B5EF4-FFF2-40B4-BE49-F238E27FC236}">
              <a16:creationId xmlns:a16="http://schemas.microsoft.com/office/drawing/2014/main" id="{6C3BD207-574F-45BF-922E-B829BE63E37E}"/>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12" name="フローチャート: 判断 111">
          <a:extLst>
            <a:ext uri="{FF2B5EF4-FFF2-40B4-BE49-F238E27FC236}">
              <a16:creationId xmlns:a16="http://schemas.microsoft.com/office/drawing/2014/main" id="{C6E7D157-664D-473D-97F9-659F808693D1}"/>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13" name="フローチャート: 判断 112">
          <a:extLst>
            <a:ext uri="{FF2B5EF4-FFF2-40B4-BE49-F238E27FC236}">
              <a16:creationId xmlns:a16="http://schemas.microsoft.com/office/drawing/2014/main" id="{8AFE416E-D283-45F6-8F30-2D0393F76430}"/>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96A80CC0-6351-48DC-877D-14AD721406F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F8F6B5B7-04BA-4005-918D-0BF2D28D392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F2102FC6-72FA-4CC4-B1C7-63EE269DA54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D6A706C-7446-4D87-97B2-4D5F52503A7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041B67C-A609-4C5D-B395-D0A6F598A72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120650</xdr:rowOff>
    </xdr:from>
    <xdr:to>
      <xdr:col>36</xdr:col>
      <xdr:colOff>165100</xdr:colOff>
      <xdr:row>41</xdr:row>
      <xdr:rowOff>50800</xdr:rowOff>
    </xdr:to>
    <xdr:sp macro="" textlink="">
      <xdr:nvSpPr>
        <xdr:cNvPr id="119" name="楕円 118">
          <a:extLst>
            <a:ext uri="{FF2B5EF4-FFF2-40B4-BE49-F238E27FC236}">
              <a16:creationId xmlns:a16="http://schemas.microsoft.com/office/drawing/2014/main" id="{BC3398D4-EACC-4462-A2F2-C190A2DDC49A}"/>
            </a:ext>
          </a:extLst>
        </xdr:cNvPr>
        <xdr:cNvSpPr/>
      </xdr:nvSpPr>
      <xdr:spPr>
        <a:xfrm>
          <a:off x="6921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25417</xdr:rowOff>
    </xdr:from>
    <xdr:ext cx="469744" cy="259045"/>
    <xdr:sp macro="" textlink="">
      <xdr:nvSpPr>
        <xdr:cNvPr id="120" name="n_1aveValue【図書館】&#10;一人当たり面積">
          <a:extLst>
            <a:ext uri="{FF2B5EF4-FFF2-40B4-BE49-F238E27FC236}">
              <a16:creationId xmlns:a16="http://schemas.microsoft.com/office/drawing/2014/main" id="{7C53B16C-1D9F-4E99-B692-15DE65D86680}"/>
            </a:ext>
          </a:extLst>
        </xdr:cNvPr>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21" name="n_2aveValue【図書館】&#10;一人当たり面積">
          <a:extLst>
            <a:ext uri="{FF2B5EF4-FFF2-40B4-BE49-F238E27FC236}">
              <a16:creationId xmlns:a16="http://schemas.microsoft.com/office/drawing/2014/main" id="{803C9B56-E6D6-404C-895F-176698C57C3D}"/>
            </a:ext>
          </a:extLst>
        </xdr:cNvPr>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22" name="n_3aveValue【図書館】&#10;一人当たり面積">
          <a:extLst>
            <a:ext uri="{FF2B5EF4-FFF2-40B4-BE49-F238E27FC236}">
              <a16:creationId xmlns:a16="http://schemas.microsoft.com/office/drawing/2014/main" id="{C0AAB7CF-C7CB-4B33-9DE6-D3FAEFF28217}"/>
            </a:ext>
          </a:extLst>
        </xdr:cNvPr>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23" name="n_4aveValue【図書館】&#10;一人当たり面積">
          <a:extLst>
            <a:ext uri="{FF2B5EF4-FFF2-40B4-BE49-F238E27FC236}">
              <a16:creationId xmlns:a16="http://schemas.microsoft.com/office/drawing/2014/main" id="{5E1A6CC1-82EB-4084-A36B-B2CFFA768742}"/>
            </a:ext>
          </a:extLst>
        </xdr:cNvPr>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41927</xdr:rowOff>
    </xdr:from>
    <xdr:ext cx="469744" cy="259045"/>
    <xdr:sp macro="" textlink="">
      <xdr:nvSpPr>
        <xdr:cNvPr id="124" name="n_4mainValue【図書館】&#10;一人当たり面積">
          <a:extLst>
            <a:ext uri="{FF2B5EF4-FFF2-40B4-BE49-F238E27FC236}">
              <a16:creationId xmlns:a16="http://schemas.microsoft.com/office/drawing/2014/main" id="{41D89717-12BB-4200-BB9F-D5585B9E75E2}"/>
            </a:ext>
          </a:extLst>
        </xdr:cNvPr>
        <xdr:cNvSpPr txBox="1"/>
      </xdr:nvSpPr>
      <xdr:spPr>
        <a:xfrm>
          <a:off x="6737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0286ECFA-BAD0-4064-87DD-34026E742C3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0197BB02-078D-4F2C-8044-B7A8C1EE336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60A9A3B6-40C5-41ED-BE17-3D8E622D402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04062F63-88F0-4D68-9BAC-96125B22651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0A73539A-F81F-4BA9-8902-5CE07DF1F30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AC7FD6F6-8BB3-4F5E-82FB-B7E8BC7469A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1C4E03D7-E02A-4B9C-A1F0-2D34655EA9A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7C589661-7DE7-4355-A8C1-E831B83BC32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DE7D7699-4F64-4E31-88E0-F741879CD93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97A9BDB5-7541-4B49-895E-03E67C808DC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a:extLst>
            <a:ext uri="{FF2B5EF4-FFF2-40B4-BE49-F238E27FC236}">
              <a16:creationId xmlns:a16="http://schemas.microsoft.com/office/drawing/2014/main" id="{774C0BFC-4987-4CE5-83F9-D2A3C54B436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a:extLst>
            <a:ext uri="{FF2B5EF4-FFF2-40B4-BE49-F238E27FC236}">
              <a16:creationId xmlns:a16="http://schemas.microsoft.com/office/drawing/2014/main" id="{625E6D3C-2D47-49CE-B7BA-DAEA399EF6D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7" name="テキスト ボックス 136">
          <a:extLst>
            <a:ext uri="{FF2B5EF4-FFF2-40B4-BE49-F238E27FC236}">
              <a16:creationId xmlns:a16="http://schemas.microsoft.com/office/drawing/2014/main" id="{2C9D408C-69A6-4B41-80E5-D41802CAA77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a:extLst>
            <a:ext uri="{FF2B5EF4-FFF2-40B4-BE49-F238E27FC236}">
              <a16:creationId xmlns:a16="http://schemas.microsoft.com/office/drawing/2014/main" id="{FE79BC21-3D2C-4157-8D9E-24F63BFF296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a:extLst>
            <a:ext uri="{FF2B5EF4-FFF2-40B4-BE49-F238E27FC236}">
              <a16:creationId xmlns:a16="http://schemas.microsoft.com/office/drawing/2014/main" id="{9675C8D6-CC6B-4672-9901-721F0BB6717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a:extLst>
            <a:ext uri="{FF2B5EF4-FFF2-40B4-BE49-F238E27FC236}">
              <a16:creationId xmlns:a16="http://schemas.microsoft.com/office/drawing/2014/main" id="{05453509-1BD4-4ACB-8C38-5CED690828E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a:extLst>
            <a:ext uri="{FF2B5EF4-FFF2-40B4-BE49-F238E27FC236}">
              <a16:creationId xmlns:a16="http://schemas.microsoft.com/office/drawing/2014/main" id="{1FFD31A3-515C-4BA4-A03B-AB8008F3154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a:extLst>
            <a:ext uri="{FF2B5EF4-FFF2-40B4-BE49-F238E27FC236}">
              <a16:creationId xmlns:a16="http://schemas.microsoft.com/office/drawing/2014/main" id="{0CDDEAC9-0004-48A0-ADF1-246BFABC756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a:extLst>
            <a:ext uri="{FF2B5EF4-FFF2-40B4-BE49-F238E27FC236}">
              <a16:creationId xmlns:a16="http://schemas.microsoft.com/office/drawing/2014/main" id="{CAAABEA6-6C98-4D18-95CC-EB5A9A3D1C8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a:extLst>
            <a:ext uri="{FF2B5EF4-FFF2-40B4-BE49-F238E27FC236}">
              <a16:creationId xmlns:a16="http://schemas.microsoft.com/office/drawing/2014/main" id="{8E3B12F5-092C-4D68-B66D-0E51E84CA6E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a:extLst>
            <a:ext uri="{FF2B5EF4-FFF2-40B4-BE49-F238E27FC236}">
              <a16:creationId xmlns:a16="http://schemas.microsoft.com/office/drawing/2014/main" id="{D600B4E8-8D49-4E25-BCD7-26E8CA05128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74C32859-855D-4D19-9F10-001B56DCFD7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7" name="テキスト ボックス 146">
          <a:extLst>
            <a:ext uri="{FF2B5EF4-FFF2-40B4-BE49-F238E27FC236}">
              <a16:creationId xmlns:a16="http://schemas.microsoft.com/office/drawing/2014/main" id="{4783E2B4-2C9D-4C3F-805A-F3797E7E771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a:extLst>
            <a:ext uri="{FF2B5EF4-FFF2-40B4-BE49-F238E27FC236}">
              <a16:creationId xmlns:a16="http://schemas.microsoft.com/office/drawing/2014/main" id="{4267E4AE-7452-43C2-BC37-5032EA313EF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49" name="直線コネクタ 148">
          <a:extLst>
            <a:ext uri="{FF2B5EF4-FFF2-40B4-BE49-F238E27FC236}">
              <a16:creationId xmlns:a16="http://schemas.microsoft.com/office/drawing/2014/main" id="{944AF378-9310-4635-B82B-238B45D716C8}"/>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0" name="【体育館・プール】&#10;有形固定資産減価償却率最小値テキスト">
          <a:extLst>
            <a:ext uri="{FF2B5EF4-FFF2-40B4-BE49-F238E27FC236}">
              <a16:creationId xmlns:a16="http://schemas.microsoft.com/office/drawing/2014/main" id="{873FA4D9-63FC-4204-95F8-51DF45290EE4}"/>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1" name="直線コネクタ 150">
          <a:extLst>
            <a:ext uri="{FF2B5EF4-FFF2-40B4-BE49-F238E27FC236}">
              <a16:creationId xmlns:a16="http://schemas.microsoft.com/office/drawing/2014/main" id="{2AC67448-976E-4182-92CC-426339FA659E}"/>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52" name="【体育館・プール】&#10;有形固定資産減価償却率最大値テキスト">
          <a:extLst>
            <a:ext uri="{FF2B5EF4-FFF2-40B4-BE49-F238E27FC236}">
              <a16:creationId xmlns:a16="http://schemas.microsoft.com/office/drawing/2014/main" id="{2E9D7B5C-DB7F-40C9-A1FE-6EB686F2ACAC}"/>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53" name="直線コネクタ 152">
          <a:extLst>
            <a:ext uri="{FF2B5EF4-FFF2-40B4-BE49-F238E27FC236}">
              <a16:creationId xmlns:a16="http://schemas.microsoft.com/office/drawing/2014/main" id="{98BA14B9-0376-4625-A0CB-D426261F846B}"/>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54" name="【体育館・プール】&#10;有形固定資産減価償却率平均値テキスト">
          <a:extLst>
            <a:ext uri="{FF2B5EF4-FFF2-40B4-BE49-F238E27FC236}">
              <a16:creationId xmlns:a16="http://schemas.microsoft.com/office/drawing/2014/main" id="{F61DF1EA-5630-4B8D-9C50-99CC4DE328DA}"/>
            </a:ext>
          </a:extLst>
        </xdr:cNvPr>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55" name="フローチャート: 判断 154">
          <a:extLst>
            <a:ext uri="{FF2B5EF4-FFF2-40B4-BE49-F238E27FC236}">
              <a16:creationId xmlns:a16="http://schemas.microsoft.com/office/drawing/2014/main" id="{114E50AF-4154-4B1B-BFB8-5943F8BCD271}"/>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6" name="フローチャート: 判断 155">
          <a:extLst>
            <a:ext uri="{FF2B5EF4-FFF2-40B4-BE49-F238E27FC236}">
              <a16:creationId xmlns:a16="http://schemas.microsoft.com/office/drawing/2014/main" id="{60D725BB-B6E5-41F8-ACB9-8508B936563D}"/>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57" name="フローチャート: 判断 156">
          <a:extLst>
            <a:ext uri="{FF2B5EF4-FFF2-40B4-BE49-F238E27FC236}">
              <a16:creationId xmlns:a16="http://schemas.microsoft.com/office/drawing/2014/main" id="{DB4D1054-22B7-49E4-9CD0-0970C15FB231}"/>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58" name="フローチャート: 判断 157">
          <a:extLst>
            <a:ext uri="{FF2B5EF4-FFF2-40B4-BE49-F238E27FC236}">
              <a16:creationId xmlns:a16="http://schemas.microsoft.com/office/drawing/2014/main" id="{BB1AE232-4BEA-4759-8007-EB4817513425}"/>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59" name="フローチャート: 判断 158">
          <a:extLst>
            <a:ext uri="{FF2B5EF4-FFF2-40B4-BE49-F238E27FC236}">
              <a16:creationId xmlns:a16="http://schemas.microsoft.com/office/drawing/2014/main" id="{373E7B7F-8FE1-4262-882E-7BF573D570E3}"/>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11DDFF52-47DE-4613-99A6-4230087CB58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B16EF078-FA6E-4B64-BCF7-942B8E8ADD4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1DE37603-70BF-471A-9A41-CE7ED9FF55C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8C78763-D2AA-4B33-A842-BE11CEF40C7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1601BABF-9B6B-471F-A7DF-D6757F176A1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170180</xdr:rowOff>
    </xdr:from>
    <xdr:to>
      <xdr:col>6</xdr:col>
      <xdr:colOff>38100</xdr:colOff>
      <xdr:row>61</xdr:row>
      <xdr:rowOff>100330</xdr:rowOff>
    </xdr:to>
    <xdr:sp macro="" textlink="">
      <xdr:nvSpPr>
        <xdr:cNvPr id="165" name="楕円 164">
          <a:extLst>
            <a:ext uri="{FF2B5EF4-FFF2-40B4-BE49-F238E27FC236}">
              <a16:creationId xmlns:a16="http://schemas.microsoft.com/office/drawing/2014/main" id="{3338BD70-731F-4BD8-BE69-9BC6FAF646B8}"/>
            </a:ext>
          </a:extLst>
        </xdr:cNvPr>
        <xdr:cNvSpPr/>
      </xdr:nvSpPr>
      <xdr:spPr>
        <a:xfrm>
          <a:off x="1079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105427</xdr:rowOff>
    </xdr:from>
    <xdr:ext cx="405111" cy="259045"/>
    <xdr:sp macro="" textlink="">
      <xdr:nvSpPr>
        <xdr:cNvPr id="166" name="n_1aveValue【体育館・プール】&#10;有形固定資産減価償却率">
          <a:extLst>
            <a:ext uri="{FF2B5EF4-FFF2-40B4-BE49-F238E27FC236}">
              <a16:creationId xmlns:a16="http://schemas.microsoft.com/office/drawing/2014/main" id="{57C5F862-BA6E-40AE-93E3-7D38954A1FB5}"/>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67" name="n_2aveValue【体育館・プール】&#10;有形固定資産減価償却率">
          <a:extLst>
            <a:ext uri="{FF2B5EF4-FFF2-40B4-BE49-F238E27FC236}">
              <a16:creationId xmlns:a16="http://schemas.microsoft.com/office/drawing/2014/main" id="{163A44B0-9F9B-4FC6-82E6-FFA755869364}"/>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168" name="n_3aveValue【体育館・プール】&#10;有形固定資産減価償却率">
          <a:extLst>
            <a:ext uri="{FF2B5EF4-FFF2-40B4-BE49-F238E27FC236}">
              <a16:creationId xmlns:a16="http://schemas.microsoft.com/office/drawing/2014/main" id="{FAC5731F-ED68-4A88-B348-408DCE8A61B0}"/>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69" name="n_4aveValue【体育館・プール】&#10;有形固定資産減価償却率">
          <a:extLst>
            <a:ext uri="{FF2B5EF4-FFF2-40B4-BE49-F238E27FC236}">
              <a16:creationId xmlns:a16="http://schemas.microsoft.com/office/drawing/2014/main" id="{D5E94683-370A-4E25-88BE-3CC40C0081B8}"/>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91457</xdr:rowOff>
    </xdr:from>
    <xdr:ext cx="405111" cy="259045"/>
    <xdr:sp macro="" textlink="">
      <xdr:nvSpPr>
        <xdr:cNvPr id="170" name="n_4mainValue【体育館・プール】&#10;有形固定資産減価償却率">
          <a:extLst>
            <a:ext uri="{FF2B5EF4-FFF2-40B4-BE49-F238E27FC236}">
              <a16:creationId xmlns:a16="http://schemas.microsoft.com/office/drawing/2014/main" id="{079E4594-0EAE-493C-805E-7D044303AF9F}"/>
            </a:ext>
          </a:extLst>
        </xdr:cNvPr>
        <xdr:cNvSpPr txBox="1"/>
      </xdr:nvSpPr>
      <xdr:spPr>
        <a:xfrm>
          <a:off x="927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a:extLst>
            <a:ext uri="{FF2B5EF4-FFF2-40B4-BE49-F238E27FC236}">
              <a16:creationId xmlns:a16="http://schemas.microsoft.com/office/drawing/2014/main" id="{230C3CDD-1425-46A3-B546-10E72227581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a:extLst>
            <a:ext uri="{FF2B5EF4-FFF2-40B4-BE49-F238E27FC236}">
              <a16:creationId xmlns:a16="http://schemas.microsoft.com/office/drawing/2014/main" id="{D0D5EAB6-472D-4BDC-A6C8-DD1009E8EA5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a:extLst>
            <a:ext uri="{FF2B5EF4-FFF2-40B4-BE49-F238E27FC236}">
              <a16:creationId xmlns:a16="http://schemas.microsoft.com/office/drawing/2014/main" id="{20C2C4B8-3B8F-4D94-AEE6-74B2414FF82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a:extLst>
            <a:ext uri="{FF2B5EF4-FFF2-40B4-BE49-F238E27FC236}">
              <a16:creationId xmlns:a16="http://schemas.microsoft.com/office/drawing/2014/main" id="{B2442999-9A09-4ED9-969E-D75A2BA584A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a:extLst>
            <a:ext uri="{FF2B5EF4-FFF2-40B4-BE49-F238E27FC236}">
              <a16:creationId xmlns:a16="http://schemas.microsoft.com/office/drawing/2014/main" id="{52CF32BD-08B2-4601-8200-FF8EA5E0E09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a:extLst>
            <a:ext uri="{FF2B5EF4-FFF2-40B4-BE49-F238E27FC236}">
              <a16:creationId xmlns:a16="http://schemas.microsoft.com/office/drawing/2014/main" id="{32080606-DA31-4398-84DC-293D825969A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a:extLst>
            <a:ext uri="{FF2B5EF4-FFF2-40B4-BE49-F238E27FC236}">
              <a16:creationId xmlns:a16="http://schemas.microsoft.com/office/drawing/2014/main" id="{5A0205F8-B247-4816-9260-7AD32634679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a:extLst>
            <a:ext uri="{FF2B5EF4-FFF2-40B4-BE49-F238E27FC236}">
              <a16:creationId xmlns:a16="http://schemas.microsoft.com/office/drawing/2014/main" id="{A6E3EC1B-52D6-4C85-A590-6862A6E6AD4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a:extLst>
            <a:ext uri="{FF2B5EF4-FFF2-40B4-BE49-F238E27FC236}">
              <a16:creationId xmlns:a16="http://schemas.microsoft.com/office/drawing/2014/main" id="{8AA63444-22BD-47C5-A904-8B6167A61ED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a:extLst>
            <a:ext uri="{FF2B5EF4-FFF2-40B4-BE49-F238E27FC236}">
              <a16:creationId xmlns:a16="http://schemas.microsoft.com/office/drawing/2014/main" id="{7FDD1B54-BC39-41A4-89C1-17B2FB98E39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1" name="直線コネクタ 180">
          <a:extLst>
            <a:ext uri="{FF2B5EF4-FFF2-40B4-BE49-F238E27FC236}">
              <a16:creationId xmlns:a16="http://schemas.microsoft.com/office/drawing/2014/main" id="{3433B568-4669-4EDF-B40A-8C36F6CF176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2" name="テキスト ボックス 181">
          <a:extLst>
            <a:ext uri="{FF2B5EF4-FFF2-40B4-BE49-F238E27FC236}">
              <a16:creationId xmlns:a16="http://schemas.microsoft.com/office/drawing/2014/main" id="{89895351-0FEC-41BF-A1A6-FA7E8C78ADC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3" name="直線コネクタ 182">
          <a:extLst>
            <a:ext uri="{FF2B5EF4-FFF2-40B4-BE49-F238E27FC236}">
              <a16:creationId xmlns:a16="http://schemas.microsoft.com/office/drawing/2014/main" id="{958BB7B8-E784-4CDD-8B7E-653CAB232D0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4" name="テキスト ボックス 183">
          <a:extLst>
            <a:ext uri="{FF2B5EF4-FFF2-40B4-BE49-F238E27FC236}">
              <a16:creationId xmlns:a16="http://schemas.microsoft.com/office/drawing/2014/main" id="{210CCD07-0D85-431C-ADCB-357E34DD835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5" name="直線コネクタ 184">
          <a:extLst>
            <a:ext uri="{FF2B5EF4-FFF2-40B4-BE49-F238E27FC236}">
              <a16:creationId xmlns:a16="http://schemas.microsoft.com/office/drawing/2014/main" id="{9E28517E-F3FE-42C9-A955-8941EABB0CD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6" name="テキスト ボックス 185">
          <a:extLst>
            <a:ext uri="{FF2B5EF4-FFF2-40B4-BE49-F238E27FC236}">
              <a16:creationId xmlns:a16="http://schemas.microsoft.com/office/drawing/2014/main" id="{3D4EC5F1-903E-4DD6-8FB5-EDF46FB0056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7" name="直線コネクタ 186">
          <a:extLst>
            <a:ext uri="{FF2B5EF4-FFF2-40B4-BE49-F238E27FC236}">
              <a16:creationId xmlns:a16="http://schemas.microsoft.com/office/drawing/2014/main" id="{94357B6E-23AA-4D02-B6F7-1A1C34951A3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8" name="テキスト ボックス 187">
          <a:extLst>
            <a:ext uri="{FF2B5EF4-FFF2-40B4-BE49-F238E27FC236}">
              <a16:creationId xmlns:a16="http://schemas.microsoft.com/office/drawing/2014/main" id="{D2A825A3-7636-4C59-B748-8A62D0A9C00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9" name="直線コネクタ 188">
          <a:extLst>
            <a:ext uri="{FF2B5EF4-FFF2-40B4-BE49-F238E27FC236}">
              <a16:creationId xmlns:a16="http://schemas.microsoft.com/office/drawing/2014/main" id="{CED80CE8-3719-4818-AD70-3B1C564481F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0" name="テキスト ボックス 189">
          <a:extLst>
            <a:ext uri="{FF2B5EF4-FFF2-40B4-BE49-F238E27FC236}">
              <a16:creationId xmlns:a16="http://schemas.microsoft.com/office/drawing/2014/main" id="{AE05902C-C531-43E1-907C-6614B276956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A48B93D5-AEBC-4B46-9F43-09090785CFB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a:extLst>
            <a:ext uri="{FF2B5EF4-FFF2-40B4-BE49-F238E27FC236}">
              <a16:creationId xmlns:a16="http://schemas.microsoft.com/office/drawing/2014/main" id="{B2E0F5EC-F870-4CE1-8B2F-42664EA71CC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a:extLst>
            <a:ext uri="{FF2B5EF4-FFF2-40B4-BE49-F238E27FC236}">
              <a16:creationId xmlns:a16="http://schemas.microsoft.com/office/drawing/2014/main" id="{5F2EE3A0-D5A3-4B2D-A7D3-7943F6EACAA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194" name="直線コネクタ 193">
          <a:extLst>
            <a:ext uri="{FF2B5EF4-FFF2-40B4-BE49-F238E27FC236}">
              <a16:creationId xmlns:a16="http://schemas.microsoft.com/office/drawing/2014/main" id="{D0E64A71-DA54-4669-B289-1B609CD16380}"/>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195" name="【体育館・プール】&#10;一人当たり面積最小値テキスト">
          <a:extLst>
            <a:ext uri="{FF2B5EF4-FFF2-40B4-BE49-F238E27FC236}">
              <a16:creationId xmlns:a16="http://schemas.microsoft.com/office/drawing/2014/main" id="{F0E1F220-D8F4-4A86-A02C-48EF21BF3681}"/>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196" name="直線コネクタ 195">
          <a:extLst>
            <a:ext uri="{FF2B5EF4-FFF2-40B4-BE49-F238E27FC236}">
              <a16:creationId xmlns:a16="http://schemas.microsoft.com/office/drawing/2014/main" id="{DF8843CA-16F8-4A8A-A656-50C60EEEA506}"/>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197" name="【体育館・プール】&#10;一人当たり面積最大値テキスト">
          <a:extLst>
            <a:ext uri="{FF2B5EF4-FFF2-40B4-BE49-F238E27FC236}">
              <a16:creationId xmlns:a16="http://schemas.microsoft.com/office/drawing/2014/main" id="{B5D1078B-61CD-4535-A2B5-B8F11812F51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198" name="直線コネクタ 197">
          <a:extLst>
            <a:ext uri="{FF2B5EF4-FFF2-40B4-BE49-F238E27FC236}">
              <a16:creationId xmlns:a16="http://schemas.microsoft.com/office/drawing/2014/main" id="{08A83C56-F5FD-4F83-BFE4-A2709AB3458A}"/>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199" name="【体育館・プール】&#10;一人当たり面積平均値テキスト">
          <a:extLst>
            <a:ext uri="{FF2B5EF4-FFF2-40B4-BE49-F238E27FC236}">
              <a16:creationId xmlns:a16="http://schemas.microsoft.com/office/drawing/2014/main" id="{DB6B2CB4-33D4-4928-AD0A-3C2CE69F98DC}"/>
            </a:ext>
          </a:extLst>
        </xdr:cNvPr>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00" name="フローチャート: 判断 199">
          <a:extLst>
            <a:ext uri="{FF2B5EF4-FFF2-40B4-BE49-F238E27FC236}">
              <a16:creationId xmlns:a16="http://schemas.microsoft.com/office/drawing/2014/main" id="{D954E0EE-CFF7-4CE6-A4BD-587E29E276B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01" name="フローチャート: 判断 200">
          <a:extLst>
            <a:ext uri="{FF2B5EF4-FFF2-40B4-BE49-F238E27FC236}">
              <a16:creationId xmlns:a16="http://schemas.microsoft.com/office/drawing/2014/main" id="{A3D29B2F-B4D3-4537-AEBE-FE1698EC1123}"/>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02" name="フローチャート: 判断 201">
          <a:extLst>
            <a:ext uri="{FF2B5EF4-FFF2-40B4-BE49-F238E27FC236}">
              <a16:creationId xmlns:a16="http://schemas.microsoft.com/office/drawing/2014/main" id="{0F316DEA-2CFB-4968-B392-CA7BC4769D2D}"/>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03" name="フローチャート: 判断 202">
          <a:extLst>
            <a:ext uri="{FF2B5EF4-FFF2-40B4-BE49-F238E27FC236}">
              <a16:creationId xmlns:a16="http://schemas.microsoft.com/office/drawing/2014/main" id="{8D00F187-E0D3-45BC-9D0B-AF34FDA4CA33}"/>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04" name="フローチャート: 判断 203">
          <a:extLst>
            <a:ext uri="{FF2B5EF4-FFF2-40B4-BE49-F238E27FC236}">
              <a16:creationId xmlns:a16="http://schemas.microsoft.com/office/drawing/2014/main" id="{728A3871-1242-4931-861B-DC55C6F23171}"/>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851C1053-7BE5-4F23-86A1-A00A007586F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FF3D7524-1F33-4216-A5B2-5FA54E2EC26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DAB61FEB-CD17-420A-9443-649F23FB227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972568AB-04F3-4ABA-989B-65040249A26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2567AF7D-5957-4EBF-8113-DD0FCDCA063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136652</xdr:rowOff>
    </xdr:from>
    <xdr:to>
      <xdr:col>36</xdr:col>
      <xdr:colOff>165100</xdr:colOff>
      <xdr:row>63</xdr:row>
      <xdr:rowOff>66802</xdr:rowOff>
    </xdr:to>
    <xdr:sp macro="" textlink="">
      <xdr:nvSpPr>
        <xdr:cNvPr id="210" name="楕円 209">
          <a:extLst>
            <a:ext uri="{FF2B5EF4-FFF2-40B4-BE49-F238E27FC236}">
              <a16:creationId xmlns:a16="http://schemas.microsoft.com/office/drawing/2014/main" id="{6EE923D1-39B3-4D2E-A568-C43F0A3042BD}"/>
            </a:ext>
          </a:extLst>
        </xdr:cNvPr>
        <xdr:cNvSpPr/>
      </xdr:nvSpPr>
      <xdr:spPr>
        <a:xfrm>
          <a:off x="6921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11701</xdr:rowOff>
    </xdr:from>
    <xdr:ext cx="469744" cy="259045"/>
    <xdr:sp macro="" textlink="">
      <xdr:nvSpPr>
        <xdr:cNvPr id="211" name="n_1aveValue【体育館・プール】&#10;一人当たり面積">
          <a:extLst>
            <a:ext uri="{FF2B5EF4-FFF2-40B4-BE49-F238E27FC236}">
              <a16:creationId xmlns:a16="http://schemas.microsoft.com/office/drawing/2014/main" id="{FC82469D-C29F-4006-BFF1-FD91D6E6C11D}"/>
            </a:ext>
          </a:extLst>
        </xdr:cNvPr>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12" name="n_2aveValue【体育館・プール】&#10;一人当たり面積">
          <a:extLst>
            <a:ext uri="{FF2B5EF4-FFF2-40B4-BE49-F238E27FC236}">
              <a16:creationId xmlns:a16="http://schemas.microsoft.com/office/drawing/2014/main" id="{08AC0383-F010-4D98-8403-E19B1BF50438}"/>
            </a:ext>
          </a:extLst>
        </xdr:cNvPr>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13" name="n_3aveValue【体育館・プール】&#10;一人当たり面積">
          <a:extLst>
            <a:ext uri="{FF2B5EF4-FFF2-40B4-BE49-F238E27FC236}">
              <a16:creationId xmlns:a16="http://schemas.microsoft.com/office/drawing/2014/main" id="{6C8D6DDC-E1AB-41DA-943A-53527872747B}"/>
            </a:ext>
          </a:extLst>
        </xdr:cNvPr>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14" name="n_4aveValue【体育館・プール】&#10;一人当たり面積">
          <a:extLst>
            <a:ext uri="{FF2B5EF4-FFF2-40B4-BE49-F238E27FC236}">
              <a16:creationId xmlns:a16="http://schemas.microsoft.com/office/drawing/2014/main" id="{11278C4F-64CC-4B0B-8278-9874D5B23A73}"/>
            </a:ext>
          </a:extLst>
        </xdr:cNvPr>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83329</xdr:rowOff>
    </xdr:from>
    <xdr:ext cx="469744" cy="259045"/>
    <xdr:sp macro="" textlink="">
      <xdr:nvSpPr>
        <xdr:cNvPr id="215" name="n_4mainValue【体育館・プール】&#10;一人当たり面積">
          <a:extLst>
            <a:ext uri="{FF2B5EF4-FFF2-40B4-BE49-F238E27FC236}">
              <a16:creationId xmlns:a16="http://schemas.microsoft.com/office/drawing/2014/main" id="{FBC0E3D2-3CB0-4D1E-85E1-971F41EBE7B3}"/>
            </a:ext>
          </a:extLst>
        </xdr:cNvPr>
        <xdr:cNvSpPr txBox="1"/>
      </xdr:nvSpPr>
      <xdr:spPr>
        <a:xfrm>
          <a:off x="6737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a:extLst>
            <a:ext uri="{FF2B5EF4-FFF2-40B4-BE49-F238E27FC236}">
              <a16:creationId xmlns:a16="http://schemas.microsoft.com/office/drawing/2014/main" id="{7C340FFC-F415-43E3-8496-E50282F55AA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a:extLst>
            <a:ext uri="{FF2B5EF4-FFF2-40B4-BE49-F238E27FC236}">
              <a16:creationId xmlns:a16="http://schemas.microsoft.com/office/drawing/2014/main" id="{16A9E428-FDED-41C3-9056-3EBC4EE9AD5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a:extLst>
            <a:ext uri="{FF2B5EF4-FFF2-40B4-BE49-F238E27FC236}">
              <a16:creationId xmlns:a16="http://schemas.microsoft.com/office/drawing/2014/main" id="{60E43F82-79F1-4C00-A77D-57C9E5E5DF6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a:extLst>
            <a:ext uri="{FF2B5EF4-FFF2-40B4-BE49-F238E27FC236}">
              <a16:creationId xmlns:a16="http://schemas.microsoft.com/office/drawing/2014/main" id="{513D1B3F-67BD-4DE1-9A45-EAD851E35FA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a:extLst>
            <a:ext uri="{FF2B5EF4-FFF2-40B4-BE49-F238E27FC236}">
              <a16:creationId xmlns:a16="http://schemas.microsoft.com/office/drawing/2014/main" id="{5DEADE64-35D0-41CF-8F68-8142096A197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a:extLst>
            <a:ext uri="{FF2B5EF4-FFF2-40B4-BE49-F238E27FC236}">
              <a16:creationId xmlns:a16="http://schemas.microsoft.com/office/drawing/2014/main" id="{DB5395CF-7E12-467E-A798-46043A44BD0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a:extLst>
            <a:ext uri="{FF2B5EF4-FFF2-40B4-BE49-F238E27FC236}">
              <a16:creationId xmlns:a16="http://schemas.microsoft.com/office/drawing/2014/main" id="{942AB765-D584-4641-B9D5-2C9CAA1F85A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a:extLst>
            <a:ext uri="{FF2B5EF4-FFF2-40B4-BE49-F238E27FC236}">
              <a16:creationId xmlns:a16="http://schemas.microsoft.com/office/drawing/2014/main" id="{67C9106A-DA1F-4BAB-A699-979F81339F9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a:extLst>
            <a:ext uri="{FF2B5EF4-FFF2-40B4-BE49-F238E27FC236}">
              <a16:creationId xmlns:a16="http://schemas.microsoft.com/office/drawing/2014/main" id="{E0B8A5E9-2A2C-4594-822D-017F4700EB9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a:extLst>
            <a:ext uri="{FF2B5EF4-FFF2-40B4-BE49-F238E27FC236}">
              <a16:creationId xmlns:a16="http://schemas.microsoft.com/office/drawing/2014/main" id="{BF0BCD99-14BC-4CAF-8219-D6A6734D408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6" name="テキスト ボックス 225">
          <a:extLst>
            <a:ext uri="{FF2B5EF4-FFF2-40B4-BE49-F238E27FC236}">
              <a16:creationId xmlns:a16="http://schemas.microsoft.com/office/drawing/2014/main" id="{251BFE22-33F6-44C8-BED6-65F517EF77F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7" name="直線コネクタ 226">
          <a:extLst>
            <a:ext uri="{FF2B5EF4-FFF2-40B4-BE49-F238E27FC236}">
              <a16:creationId xmlns:a16="http://schemas.microsoft.com/office/drawing/2014/main" id="{04C2D165-67DD-4B08-97F5-C738CD74938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28" name="テキスト ボックス 227">
          <a:extLst>
            <a:ext uri="{FF2B5EF4-FFF2-40B4-BE49-F238E27FC236}">
              <a16:creationId xmlns:a16="http://schemas.microsoft.com/office/drawing/2014/main" id="{A12C76F7-10C8-41DC-9445-345B7AF1993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9" name="直線コネクタ 228">
          <a:extLst>
            <a:ext uri="{FF2B5EF4-FFF2-40B4-BE49-F238E27FC236}">
              <a16:creationId xmlns:a16="http://schemas.microsoft.com/office/drawing/2014/main" id="{A3E43D1C-70FA-488C-B645-BD11A3F4D9C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0" name="テキスト ボックス 229">
          <a:extLst>
            <a:ext uri="{FF2B5EF4-FFF2-40B4-BE49-F238E27FC236}">
              <a16:creationId xmlns:a16="http://schemas.microsoft.com/office/drawing/2014/main" id="{C0F1A12A-DA11-4569-9FFE-36D4D3955B2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1" name="直線コネクタ 230">
          <a:extLst>
            <a:ext uri="{FF2B5EF4-FFF2-40B4-BE49-F238E27FC236}">
              <a16:creationId xmlns:a16="http://schemas.microsoft.com/office/drawing/2014/main" id="{96499E5B-65E2-4B0B-A512-FAB91A91A65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2" name="テキスト ボックス 231">
          <a:extLst>
            <a:ext uri="{FF2B5EF4-FFF2-40B4-BE49-F238E27FC236}">
              <a16:creationId xmlns:a16="http://schemas.microsoft.com/office/drawing/2014/main" id="{70DC8D26-7312-4F84-B69E-32AE5A9BE90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3" name="直線コネクタ 232">
          <a:extLst>
            <a:ext uri="{FF2B5EF4-FFF2-40B4-BE49-F238E27FC236}">
              <a16:creationId xmlns:a16="http://schemas.microsoft.com/office/drawing/2014/main" id="{7E5397CF-C283-4B5F-A39E-3395F7A15F0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4" name="テキスト ボックス 233">
          <a:extLst>
            <a:ext uri="{FF2B5EF4-FFF2-40B4-BE49-F238E27FC236}">
              <a16:creationId xmlns:a16="http://schemas.microsoft.com/office/drawing/2014/main" id="{6EC605F3-3E54-4795-B668-2EAA7724921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5" name="直線コネクタ 234">
          <a:extLst>
            <a:ext uri="{FF2B5EF4-FFF2-40B4-BE49-F238E27FC236}">
              <a16:creationId xmlns:a16="http://schemas.microsoft.com/office/drawing/2014/main" id="{FC0FF183-95EA-4FA5-9057-EBE1988319F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6" name="テキスト ボックス 235">
          <a:extLst>
            <a:ext uri="{FF2B5EF4-FFF2-40B4-BE49-F238E27FC236}">
              <a16:creationId xmlns:a16="http://schemas.microsoft.com/office/drawing/2014/main" id="{86EE0BBC-EC9C-4A44-A6B8-DDB7E0F49DF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7" name="直線コネクタ 236">
          <a:extLst>
            <a:ext uri="{FF2B5EF4-FFF2-40B4-BE49-F238E27FC236}">
              <a16:creationId xmlns:a16="http://schemas.microsoft.com/office/drawing/2014/main" id="{1FD14612-B4F6-45BF-BB9D-85FB5835F39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38" name="テキスト ボックス 237">
          <a:extLst>
            <a:ext uri="{FF2B5EF4-FFF2-40B4-BE49-F238E27FC236}">
              <a16:creationId xmlns:a16="http://schemas.microsoft.com/office/drawing/2014/main" id="{7D342DE2-51BB-4A79-862E-6FE5E5FB4A1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ED6A5FE1-39E3-4C9D-8C47-967C82B35B9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a:extLst>
            <a:ext uri="{FF2B5EF4-FFF2-40B4-BE49-F238E27FC236}">
              <a16:creationId xmlns:a16="http://schemas.microsoft.com/office/drawing/2014/main" id="{13955DD9-D35B-496B-A312-F8689F72B2F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41" name="直線コネクタ 240">
          <a:extLst>
            <a:ext uri="{FF2B5EF4-FFF2-40B4-BE49-F238E27FC236}">
              <a16:creationId xmlns:a16="http://schemas.microsoft.com/office/drawing/2014/main" id="{0795A071-3539-45CC-9341-CF031011956E}"/>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42" name="【福祉施設】&#10;有形固定資産減価償却率最小値テキスト">
          <a:extLst>
            <a:ext uri="{FF2B5EF4-FFF2-40B4-BE49-F238E27FC236}">
              <a16:creationId xmlns:a16="http://schemas.microsoft.com/office/drawing/2014/main" id="{72F5B017-8412-4923-937E-CE486FFE722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3" name="直線コネクタ 242">
          <a:extLst>
            <a:ext uri="{FF2B5EF4-FFF2-40B4-BE49-F238E27FC236}">
              <a16:creationId xmlns:a16="http://schemas.microsoft.com/office/drawing/2014/main" id="{F25F1F1A-E87D-4AD9-8372-EED11E5C973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44" name="【福祉施設】&#10;有形固定資産減価償却率最大値テキスト">
          <a:extLst>
            <a:ext uri="{FF2B5EF4-FFF2-40B4-BE49-F238E27FC236}">
              <a16:creationId xmlns:a16="http://schemas.microsoft.com/office/drawing/2014/main" id="{9E2FC971-0B1D-4DF5-8673-BB1D9B35DC77}"/>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45" name="直線コネクタ 244">
          <a:extLst>
            <a:ext uri="{FF2B5EF4-FFF2-40B4-BE49-F238E27FC236}">
              <a16:creationId xmlns:a16="http://schemas.microsoft.com/office/drawing/2014/main" id="{604CFD5E-3DB4-494F-86E4-131F828A20E3}"/>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46" name="【福祉施設】&#10;有形固定資産減価償却率平均値テキスト">
          <a:extLst>
            <a:ext uri="{FF2B5EF4-FFF2-40B4-BE49-F238E27FC236}">
              <a16:creationId xmlns:a16="http://schemas.microsoft.com/office/drawing/2014/main" id="{28324E6D-6782-4699-884C-F57FD8ECD9BC}"/>
            </a:ext>
          </a:extLst>
        </xdr:cNvPr>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47" name="フローチャート: 判断 246">
          <a:extLst>
            <a:ext uri="{FF2B5EF4-FFF2-40B4-BE49-F238E27FC236}">
              <a16:creationId xmlns:a16="http://schemas.microsoft.com/office/drawing/2014/main" id="{DDE12D7A-BE6C-494A-B7B4-E816F711E895}"/>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48" name="フローチャート: 判断 247">
          <a:extLst>
            <a:ext uri="{FF2B5EF4-FFF2-40B4-BE49-F238E27FC236}">
              <a16:creationId xmlns:a16="http://schemas.microsoft.com/office/drawing/2014/main" id="{A1118F2C-F0C0-4F41-B951-106FE1E91DBC}"/>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49" name="フローチャート: 判断 248">
          <a:extLst>
            <a:ext uri="{FF2B5EF4-FFF2-40B4-BE49-F238E27FC236}">
              <a16:creationId xmlns:a16="http://schemas.microsoft.com/office/drawing/2014/main" id="{4A4E178F-356F-48CB-9A97-0229EE5AAF81}"/>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50" name="フローチャート: 判断 249">
          <a:extLst>
            <a:ext uri="{FF2B5EF4-FFF2-40B4-BE49-F238E27FC236}">
              <a16:creationId xmlns:a16="http://schemas.microsoft.com/office/drawing/2014/main" id="{4C9E2C37-2598-4104-8C47-1F96FB218D5D}"/>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51" name="フローチャート: 判断 250">
          <a:extLst>
            <a:ext uri="{FF2B5EF4-FFF2-40B4-BE49-F238E27FC236}">
              <a16:creationId xmlns:a16="http://schemas.microsoft.com/office/drawing/2014/main" id="{2356151C-D668-45F3-A7DC-DC06ED6BC507}"/>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BD40AC71-2DF4-412A-BEB0-8AD53788E7A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82259339-4779-4829-A568-96D3BB38834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308FA87E-A6FA-4DAD-863A-44D32A03E53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62989F7E-4AC8-49FF-96DC-BB65BCD96B1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C43D8440-6FAA-46AC-AEE9-E93497BA259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19957</xdr:rowOff>
    </xdr:from>
    <xdr:to>
      <xdr:col>6</xdr:col>
      <xdr:colOff>38100</xdr:colOff>
      <xdr:row>81</xdr:row>
      <xdr:rowOff>121557</xdr:rowOff>
    </xdr:to>
    <xdr:sp macro="" textlink="">
      <xdr:nvSpPr>
        <xdr:cNvPr id="257" name="楕円 256">
          <a:extLst>
            <a:ext uri="{FF2B5EF4-FFF2-40B4-BE49-F238E27FC236}">
              <a16:creationId xmlns:a16="http://schemas.microsoft.com/office/drawing/2014/main" id="{169BF70A-C099-413B-99AF-5319AA47DF06}"/>
            </a:ext>
          </a:extLst>
        </xdr:cNvPr>
        <xdr:cNvSpPr/>
      </xdr:nvSpPr>
      <xdr:spPr>
        <a:xfrm>
          <a:off x="1079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54808</xdr:rowOff>
    </xdr:from>
    <xdr:ext cx="405111" cy="259045"/>
    <xdr:sp macro="" textlink="">
      <xdr:nvSpPr>
        <xdr:cNvPr id="258" name="n_1aveValue【福祉施設】&#10;有形固定資産減価償却率">
          <a:extLst>
            <a:ext uri="{FF2B5EF4-FFF2-40B4-BE49-F238E27FC236}">
              <a16:creationId xmlns:a16="http://schemas.microsoft.com/office/drawing/2014/main" id="{D5E2074A-D39D-40FE-8D9B-513B63D7D1AE}"/>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259" name="n_2aveValue【福祉施設】&#10;有形固定資産減価償却率">
          <a:extLst>
            <a:ext uri="{FF2B5EF4-FFF2-40B4-BE49-F238E27FC236}">
              <a16:creationId xmlns:a16="http://schemas.microsoft.com/office/drawing/2014/main" id="{2051B4D2-C188-444E-91C3-E7DAF5FE1EFC}"/>
            </a:ext>
          </a:extLst>
        </xdr:cNvPr>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260" name="n_3aveValue【福祉施設】&#10;有形固定資産減価償却率">
          <a:extLst>
            <a:ext uri="{FF2B5EF4-FFF2-40B4-BE49-F238E27FC236}">
              <a16:creationId xmlns:a16="http://schemas.microsoft.com/office/drawing/2014/main" id="{B399AF51-9315-4541-A078-476B5A51D684}"/>
            </a:ext>
          </a:extLst>
        </xdr:cNvPr>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261" name="n_4aveValue【福祉施設】&#10;有形固定資産減価償却率">
          <a:extLst>
            <a:ext uri="{FF2B5EF4-FFF2-40B4-BE49-F238E27FC236}">
              <a16:creationId xmlns:a16="http://schemas.microsoft.com/office/drawing/2014/main" id="{385ACAEE-DFF8-4556-90FD-A5B075810228}"/>
            </a:ext>
          </a:extLst>
        </xdr:cNvPr>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138084</xdr:rowOff>
    </xdr:from>
    <xdr:ext cx="405111" cy="259045"/>
    <xdr:sp macro="" textlink="">
      <xdr:nvSpPr>
        <xdr:cNvPr id="262" name="n_4mainValue【福祉施設】&#10;有形固定資産減価償却率">
          <a:extLst>
            <a:ext uri="{FF2B5EF4-FFF2-40B4-BE49-F238E27FC236}">
              <a16:creationId xmlns:a16="http://schemas.microsoft.com/office/drawing/2014/main" id="{9787BE4B-0B67-432B-9269-8028A2CD6592}"/>
            </a:ext>
          </a:extLst>
        </xdr:cNvPr>
        <xdr:cNvSpPr txBox="1"/>
      </xdr:nvSpPr>
      <xdr:spPr>
        <a:xfrm>
          <a:off x="9277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3" name="正方形/長方形 262">
          <a:extLst>
            <a:ext uri="{FF2B5EF4-FFF2-40B4-BE49-F238E27FC236}">
              <a16:creationId xmlns:a16="http://schemas.microsoft.com/office/drawing/2014/main" id="{3827B6CF-1A2E-488E-A6AE-9B48291432C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4" name="正方形/長方形 263">
          <a:extLst>
            <a:ext uri="{FF2B5EF4-FFF2-40B4-BE49-F238E27FC236}">
              <a16:creationId xmlns:a16="http://schemas.microsoft.com/office/drawing/2014/main" id="{02EF5CAE-B81B-40B9-A9DA-3D550600E14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5" name="正方形/長方形 264">
          <a:extLst>
            <a:ext uri="{FF2B5EF4-FFF2-40B4-BE49-F238E27FC236}">
              <a16:creationId xmlns:a16="http://schemas.microsoft.com/office/drawing/2014/main" id="{7F9D0743-25EF-46A8-A426-1CBB0A25499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6" name="正方形/長方形 265">
          <a:extLst>
            <a:ext uri="{FF2B5EF4-FFF2-40B4-BE49-F238E27FC236}">
              <a16:creationId xmlns:a16="http://schemas.microsoft.com/office/drawing/2014/main" id="{1DFA9041-BB1C-46CE-A718-B8FFED5E78B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7" name="正方形/長方形 266">
          <a:extLst>
            <a:ext uri="{FF2B5EF4-FFF2-40B4-BE49-F238E27FC236}">
              <a16:creationId xmlns:a16="http://schemas.microsoft.com/office/drawing/2014/main" id="{FC891908-E1EF-4A57-AE25-934F642D55D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8" name="正方形/長方形 267">
          <a:extLst>
            <a:ext uri="{FF2B5EF4-FFF2-40B4-BE49-F238E27FC236}">
              <a16:creationId xmlns:a16="http://schemas.microsoft.com/office/drawing/2014/main" id="{E4F4A7A3-873E-427B-B70A-4DFF14E46BC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9" name="正方形/長方形 268">
          <a:extLst>
            <a:ext uri="{FF2B5EF4-FFF2-40B4-BE49-F238E27FC236}">
              <a16:creationId xmlns:a16="http://schemas.microsoft.com/office/drawing/2014/main" id="{80F76DFE-B6E0-413E-9D89-4173D7A76E7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0" name="正方形/長方形 269">
          <a:extLst>
            <a:ext uri="{FF2B5EF4-FFF2-40B4-BE49-F238E27FC236}">
              <a16:creationId xmlns:a16="http://schemas.microsoft.com/office/drawing/2014/main" id="{A3C114E7-5ED3-4628-BE80-B9319F0048C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1" name="テキスト ボックス 270">
          <a:extLst>
            <a:ext uri="{FF2B5EF4-FFF2-40B4-BE49-F238E27FC236}">
              <a16:creationId xmlns:a16="http://schemas.microsoft.com/office/drawing/2014/main" id="{0414182F-4B32-4CC7-883E-7B8B85E5361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2" name="直線コネクタ 271">
          <a:extLst>
            <a:ext uri="{FF2B5EF4-FFF2-40B4-BE49-F238E27FC236}">
              <a16:creationId xmlns:a16="http://schemas.microsoft.com/office/drawing/2014/main" id="{9DD08F99-31B6-49A3-948E-31FDC8A4F78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3" name="直線コネクタ 272">
          <a:extLst>
            <a:ext uri="{FF2B5EF4-FFF2-40B4-BE49-F238E27FC236}">
              <a16:creationId xmlns:a16="http://schemas.microsoft.com/office/drawing/2014/main" id="{B09E40ED-3821-424A-8A93-F0EF0F42B6D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C7439638-43CC-4586-BB03-4A69CE35ACD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5" name="直線コネクタ 274">
          <a:extLst>
            <a:ext uri="{FF2B5EF4-FFF2-40B4-BE49-F238E27FC236}">
              <a16:creationId xmlns:a16="http://schemas.microsoft.com/office/drawing/2014/main" id="{232FC67D-9080-4F18-BA08-678C3656997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6" name="テキスト ボックス 275">
          <a:extLst>
            <a:ext uri="{FF2B5EF4-FFF2-40B4-BE49-F238E27FC236}">
              <a16:creationId xmlns:a16="http://schemas.microsoft.com/office/drawing/2014/main" id="{6546BBEE-064F-4D8F-8ACD-D3FBAF94575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7" name="直線コネクタ 276">
          <a:extLst>
            <a:ext uri="{FF2B5EF4-FFF2-40B4-BE49-F238E27FC236}">
              <a16:creationId xmlns:a16="http://schemas.microsoft.com/office/drawing/2014/main" id="{3857590E-86F5-4AB0-8C89-9FBBE6514C3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8" name="テキスト ボックス 277">
          <a:extLst>
            <a:ext uri="{FF2B5EF4-FFF2-40B4-BE49-F238E27FC236}">
              <a16:creationId xmlns:a16="http://schemas.microsoft.com/office/drawing/2014/main" id="{146BAB1A-5995-42B4-988E-B51E3434FBE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9" name="直線コネクタ 278">
          <a:extLst>
            <a:ext uri="{FF2B5EF4-FFF2-40B4-BE49-F238E27FC236}">
              <a16:creationId xmlns:a16="http://schemas.microsoft.com/office/drawing/2014/main" id="{12F05934-30C3-468A-B23C-65B7AE53D4E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0" name="テキスト ボックス 279">
          <a:extLst>
            <a:ext uri="{FF2B5EF4-FFF2-40B4-BE49-F238E27FC236}">
              <a16:creationId xmlns:a16="http://schemas.microsoft.com/office/drawing/2014/main" id="{49F3D720-C679-45AD-BB45-DE90C934390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1" name="直線コネクタ 280">
          <a:extLst>
            <a:ext uri="{FF2B5EF4-FFF2-40B4-BE49-F238E27FC236}">
              <a16:creationId xmlns:a16="http://schemas.microsoft.com/office/drawing/2014/main" id="{24FA150A-6BB5-44D4-B140-252DD2A2B73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2" name="テキスト ボックス 281">
          <a:extLst>
            <a:ext uri="{FF2B5EF4-FFF2-40B4-BE49-F238E27FC236}">
              <a16:creationId xmlns:a16="http://schemas.microsoft.com/office/drawing/2014/main" id="{86956155-457B-4C82-8D7E-B18AA1E6EA2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a:extLst>
            <a:ext uri="{FF2B5EF4-FFF2-40B4-BE49-F238E27FC236}">
              <a16:creationId xmlns:a16="http://schemas.microsoft.com/office/drawing/2014/main" id="{E46A4379-86A8-4677-AE24-48345994B4F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a:extLst>
            <a:ext uri="{FF2B5EF4-FFF2-40B4-BE49-F238E27FC236}">
              <a16:creationId xmlns:a16="http://schemas.microsoft.com/office/drawing/2014/main" id="{3F4E40D9-273B-42FD-B74E-53F4F3E6EB8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福祉施設】&#10;一人当たり面積グラフ枠">
          <a:extLst>
            <a:ext uri="{FF2B5EF4-FFF2-40B4-BE49-F238E27FC236}">
              <a16:creationId xmlns:a16="http://schemas.microsoft.com/office/drawing/2014/main" id="{4E317D42-72C4-4172-8AAE-6CD05E13FE0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286" name="直線コネクタ 285">
          <a:extLst>
            <a:ext uri="{FF2B5EF4-FFF2-40B4-BE49-F238E27FC236}">
              <a16:creationId xmlns:a16="http://schemas.microsoft.com/office/drawing/2014/main" id="{F3DCA12E-A08A-46D0-8985-E7D3AB9E4B2D}"/>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87" name="【福祉施設】&#10;一人当たり面積最小値テキスト">
          <a:extLst>
            <a:ext uri="{FF2B5EF4-FFF2-40B4-BE49-F238E27FC236}">
              <a16:creationId xmlns:a16="http://schemas.microsoft.com/office/drawing/2014/main" id="{18BBE251-880B-4BB6-93DB-9E45559F459E}"/>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88" name="直線コネクタ 287">
          <a:extLst>
            <a:ext uri="{FF2B5EF4-FFF2-40B4-BE49-F238E27FC236}">
              <a16:creationId xmlns:a16="http://schemas.microsoft.com/office/drawing/2014/main" id="{16A190CC-CE1A-417C-A589-670EEE219D91}"/>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289" name="【福祉施設】&#10;一人当たり面積最大値テキスト">
          <a:extLst>
            <a:ext uri="{FF2B5EF4-FFF2-40B4-BE49-F238E27FC236}">
              <a16:creationId xmlns:a16="http://schemas.microsoft.com/office/drawing/2014/main" id="{3A71C60A-5AAE-4CE9-B116-B7F0C526B640}"/>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290" name="直線コネクタ 289">
          <a:extLst>
            <a:ext uri="{FF2B5EF4-FFF2-40B4-BE49-F238E27FC236}">
              <a16:creationId xmlns:a16="http://schemas.microsoft.com/office/drawing/2014/main" id="{89D613EF-B52B-4AAD-9615-B252732271A8}"/>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291" name="【福祉施設】&#10;一人当たり面積平均値テキスト">
          <a:extLst>
            <a:ext uri="{FF2B5EF4-FFF2-40B4-BE49-F238E27FC236}">
              <a16:creationId xmlns:a16="http://schemas.microsoft.com/office/drawing/2014/main" id="{5256FBDC-719E-441D-B6EA-684AC6D1B312}"/>
            </a:ext>
          </a:extLst>
        </xdr:cNvPr>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292" name="フローチャート: 判断 291">
          <a:extLst>
            <a:ext uri="{FF2B5EF4-FFF2-40B4-BE49-F238E27FC236}">
              <a16:creationId xmlns:a16="http://schemas.microsoft.com/office/drawing/2014/main" id="{53F75AFE-3B6E-4A1F-8EF2-543A7B32C2C2}"/>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293" name="フローチャート: 判断 292">
          <a:extLst>
            <a:ext uri="{FF2B5EF4-FFF2-40B4-BE49-F238E27FC236}">
              <a16:creationId xmlns:a16="http://schemas.microsoft.com/office/drawing/2014/main" id="{6DABC28A-7373-432C-995B-211825222E56}"/>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294" name="フローチャート: 判断 293">
          <a:extLst>
            <a:ext uri="{FF2B5EF4-FFF2-40B4-BE49-F238E27FC236}">
              <a16:creationId xmlns:a16="http://schemas.microsoft.com/office/drawing/2014/main" id="{40170BC4-95D6-496C-BD14-CF03CEFEB9C6}"/>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295" name="フローチャート: 判断 294">
          <a:extLst>
            <a:ext uri="{FF2B5EF4-FFF2-40B4-BE49-F238E27FC236}">
              <a16:creationId xmlns:a16="http://schemas.microsoft.com/office/drawing/2014/main" id="{1F2674F8-DCD0-45A7-9B8C-529E2FF6A7D4}"/>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296" name="フローチャート: 判断 295">
          <a:extLst>
            <a:ext uri="{FF2B5EF4-FFF2-40B4-BE49-F238E27FC236}">
              <a16:creationId xmlns:a16="http://schemas.microsoft.com/office/drawing/2014/main" id="{0EF83F35-C2DF-4953-AF61-61F6725122C4}"/>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6CB1FDE-BFD2-4FEA-A761-DB70BF86F63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283AAFC-D062-4573-A5B0-6C4934BB7FB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975F5B7-E879-4413-BC79-0DCD35DB966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436A7F2-6DBA-47DE-902E-FA85EC1D5E9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F7839AF-42F2-46BA-BE31-F1CB1253DF0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31750</xdr:rowOff>
    </xdr:from>
    <xdr:to>
      <xdr:col>36</xdr:col>
      <xdr:colOff>165100</xdr:colOff>
      <xdr:row>85</xdr:row>
      <xdr:rowOff>133350</xdr:rowOff>
    </xdr:to>
    <xdr:sp macro="" textlink="">
      <xdr:nvSpPr>
        <xdr:cNvPr id="302" name="楕円 301">
          <a:extLst>
            <a:ext uri="{FF2B5EF4-FFF2-40B4-BE49-F238E27FC236}">
              <a16:creationId xmlns:a16="http://schemas.microsoft.com/office/drawing/2014/main" id="{2BC433F7-9C9C-410C-A930-240E9AFCE393}"/>
            </a:ext>
          </a:extLst>
        </xdr:cNvPr>
        <xdr:cNvSpPr/>
      </xdr:nvSpPr>
      <xdr:spPr>
        <a:xfrm>
          <a:off x="6921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166388</xdr:rowOff>
    </xdr:from>
    <xdr:ext cx="469744" cy="259045"/>
    <xdr:sp macro="" textlink="">
      <xdr:nvSpPr>
        <xdr:cNvPr id="303" name="n_1aveValue【福祉施設】&#10;一人当たり面積">
          <a:extLst>
            <a:ext uri="{FF2B5EF4-FFF2-40B4-BE49-F238E27FC236}">
              <a16:creationId xmlns:a16="http://schemas.microsoft.com/office/drawing/2014/main" id="{46C798F1-DE0F-41F8-9FD8-8B6F7A6F934D}"/>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04" name="n_2aveValue【福祉施設】&#10;一人当たり面積">
          <a:extLst>
            <a:ext uri="{FF2B5EF4-FFF2-40B4-BE49-F238E27FC236}">
              <a16:creationId xmlns:a16="http://schemas.microsoft.com/office/drawing/2014/main" id="{ED5F09E6-6182-43E7-BECC-506CBF4283A7}"/>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05" name="n_3aveValue【福祉施設】&#10;一人当たり面積">
          <a:extLst>
            <a:ext uri="{FF2B5EF4-FFF2-40B4-BE49-F238E27FC236}">
              <a16:creationId xmlns:a16="http://schemas.microsoft.com/office/drawing/2014/main" id="{B8D5686C-0875-4DDB-8EE1-D2315BCB013B}"/>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06" name="n_4aveValue【福祉施設】&#10;一人当たり面積">
          <a:extLst>
            <a:ext uri="{FF2B5EF4-FFF2-40B4-BE49-F238E27FC236}">
              <a16:creationId xmlns:a16="http://schemas.microsoft.com/office/drawing/2014/main" id="{9463AB67-9CC5-42D0-B2FC-4D68FDD60AE9}"/>
            </a:ext>
          </a:extLst>
        </xdr:cNvPr>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149877</xdr:rowOff>
    </xdr:from>
    <xdr:ext cx="469744" cy="259045"/>
    <xdr:sp macro="" textlink="">
      <xdr:nvSpPr>
        <xdr:cNvPr id="307" name="n_4mainValue【福祉施設】&#10;一人当たり面積">
          <a:extLst>
            <a:ext uri="{FF2B5EF4-FFF2-40B4-BE49-F238E27FC236}">
              <a16:creationId xmlns:a16="http://schemas.microsoft.com/office/drawing/2014/main" id="{C35FECF2-929F-4BA1-AB22-7C2F90FCD56B}"/>
            </a:ext>
          </a:extLst>
        </xdr:cNvPr>
        <xdr:cNvSpPr txBox="1"/>
      </xdr:nvSpPr>
      <xdr:spPr>
        <a:xfrm>
          <a:off x="6737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a:extLst>
            <a:ext uri="{FF2B5EF4-FFF2-40B4-BE49-F238E27FC236}">
              <a16:creationId xmlns:a16="http://schemas.microsoft.com/office/drawing/2014/main" id="{E888674B-AFD5-46C6-A3B1-430F1CEAA9F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a:extLst>
            <a:ext uri="{FF2B5EF4-FFF2-40B4-BE49-F238E27FC236}">
              <a16:creationId xmlns:a16="http://schemas.microsoft.com/office/drawing/2014/main" id="{D4485AB2-8C50-4963-9C2D-91163C9FF00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a:extLst>
            <a:ext uri="{FF2B5EF4-FFF2-40B4-BE49-F238E27FC236}">
              <a16:creationId xmlns:a16="http://schemas.microsoft.com/office/drawing/2014/main" id="{285A9C7F-B732-44C2-8FA9-1A4F166A067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a:extLst>
            <a:ext uri="{FF2B5EF4-FFF2-40B4-BE49-F238E27FC236}">
              <a16:creationId xmlns:a16="http://schemas.microsoft.com/office/drawing/2014/main" id="{C7B2A363-CF47-4CCE-B561-B9F6D914DCE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a:extLst>
            <a:ext uri="{FF2B5EF4-FFF2-40B4-BE49-F238E27FC236}">
              <a16:creationId xmlns:a16="http://schemas.microsoft.com/office/drawing/2014/main" id="{AFFBE9B2-645B-45A4-A27E-B9B7295C887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a:extLst>
            <a:ext uri="{FF2B5EF4-FFF2-40B4-BE49-F238E27FC236}">
              <a16:creationId xmlns:a16="http://schemas.microsoft.com/office/drawing/2014/main" id="{E14629CC-1538-42C2-A622-D513E7A8B39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a:extLst>
            <a:ext uri="{FF2B5EF4-FFF2-40B4-BE49-F238E27FC236}">
              <a16:creationId xmlns:a16="http://schemas.microsoft.com/office/drawing/2014/main" id="{62635265-967F-4D43-B679-599F0E2AFB5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a:extLst>
            <a:ext uri="{FF2B5EF4-FFF2-40B4-BE49-F238E27FC236}">
              <a16:creationId xmlns:a16="http://schemas.microsoft.com/office/drawing/2014/main" id="{49FAAFE0-788C-4234-AA63-439ABFFD05D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6" name="テキスト ボックス 315">
          <a:extLst>
            <a:ext uri="{FF2B5EF4-FFF2-40B4-BE49-F238E27FC236}">
              <a16:creationId xmlns:a16="http://schemas.microsoft.com/office/drawing/2014/main" id="{34157A17-9751-4EF7-B52B-A86272C435F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7" name="直線コネクタ 316">
          <a:extLst>
            <a:ext uri="{FF2B5EF4-FFF2-40B4-BE49-F238E27FC236}">
              <a16:creationId xmlns:a16="http://schemas.microsoft.com/office/drawing/2014/main" id="{632C4DC8-4418-46B3-B072-E6E212459EE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8" name="テキスト ボックス 317">
          <a:extLst>
            <a:ext uri="{FF2B5EF4-FFF2-40B4-BE49-F238E27FC236}">
              <a16:creationId xmlns:a16="http://schemas.microsoft.com/office/drawing/2014/main" id="{CA51D478-6DA8-4A85-ADBC-08683925E5B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19" name="直線コネクタ 318">
          <a:extLst>
            <a:ext uri="{FF2B5EF4-FFF2-40B4-BE49-F238E27FC236}">
              <a16:creationId xmlns:a16="http://schemas.microsoft.com/office/drawing/2014/main" id="{B7FB84E6-5300-4618-904D-B846A40FCF1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20" name="テキスト ボックス 319">
          <a:extLst>
            <a:ext uri="{FF2B5EF4-FFF2-40B4-BE49-F238E27FC236}">
              <a16:creationId xmlns:a16="http://schemas.microsoft.com/office/drawing/2014/main" id="{2CEF39F6-9960-4E5F-A348-A410BD10805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1" name="直線コネクタ 320">
          <a:extLst>
            <a:ext uri="{FF2B5EF4-FFF2-40B4-BE49-F238E27FC236}">
              <a16:creationId xmlns:a16="http://schemas.microsoft.com/office/drawing/2014/main" id="{A7986AC0-D926-4ED3-B811-82EF26A8785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2" name="テキスト ボックス 321">
          <a:extLst>
            <a:ext uri="{FF2B5EF4-FFF2-40B4-BE49-F238E27FC236}">
              <a16:creationId xmlns:a16="http://schemas.microsoft.com/office/drawing/2014/main" id="{0E9903B5-7AFD-4837-8657-ABBBD9876D2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3" name="直線コネクタ 322">
          <a:extLst>
            <a:ext uri="{FF2B5EF4-FFF2-40B4-BE49-F238E27FC236}">
              <a16:creationId xmlns:a16="http://schemas.microsoft.com/office/drawing/2014/main" id="{EAC9C380-239A-40E7-9DB4-DCDEAEFC78D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4" name="テキスト ボックス 323">
          <a:extLst>
            <a:ext uri="{FF2B5EF4-FFF2-40B4-BE49-F238E27FC236}">
              <a16:creationId xmlns:a16="http://schemas.microsoft.com/office/drawing/2014/main" id="{DA2A9242-2A04-411A-97FE-90BC2EC3594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5" name="直線コネクタ 324">
          <a:extLst>
            <a:ext uri="{FF2B5EF4-FFF2-40B4-BE49-F238E27FC236}">
              <a16:creationId xmlns:a16="http://schemas.microsoft.com/office/drawing/2014/main" id="{B3E6FB73-2727-40F9-91D5-1B08BEC6332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6" name="テキスト ボックス 325">
          <a:extLst>
            <a:ext uri="{FF2B5EF4-FFF2-40B4-BE49-F238E27FC236}">
              <a16:creationId xmlns:a16="http://schemas.microsoft.com/office/drawing/2014/main" id="{797F08D6-971F-4697-99A0-7606C75C702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7" name="直線コネクタ 326">
          <a:extLst>
            <a:ext uri="{FF2B5EF4-FFF2-40B4-BE49-F238E27FC236}">
              <a16:creationId xmlns:a16="http://schemas.microsoft.com/office/drawing/2014/main" id="{66F745DD-0427-4C34-B200-1A7D1C8150F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8" name="テキスト ボックス 327">
          <a:extLst>
            <a:ext uri="{FF2B5EF4-FFF2-40B4-BE49-F238E27FC236}">
              <a16:creationId xmlns:a16="http://schemas.microsoft.com/office/drawing/2014/main" id="{9D22B561-B926-4519-B001-2D544379F5E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9" name="直線コネクタ 328">
          <a:extLst>
            <a:ext uri="{FF2B5EF4-FFF2-40B4-BE49-F238E27FC236}">
              <a16:creationId xmlns:a16="http://schemas.microsoft.com/office/drawing/2014/main" id="{CC3D955F-CB1D-4E21-8A4F-3F8B585C1CB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30" name="テキスト ボックス 329">
          <a:extLst>
            <a:ext uri="{FF2B5EF4-FFF2-40B4-BE49-F238E27FC236}">
              <a16:creationId xmlns:a16="http://schemas.microsoft.com/office/drawing/2014/main" id="{59FA2E00-EECF-44D8-BBF2-40EBEA71B13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1" name="直線コネクタ 330">
          <a:extLst>
            <a:ext uri="{FF2B5EF4-FFF2-40B4-BE49-F238E27FC236}">
              <a16:creationId xmlns:a16="http://schemas.microsoft.com/office/drawing/2014/main" id="{0FE24DBF-39E3-4C5A-B794-788D7CBE85D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市民会館】&#10;有形固定資産減価償却率グラフ枠">
          <a:extLst>
            <a:ext uri="{FF2B5EF4-FFF2-40B4-BE49-F238E27FC236}">
              <a16:creationId xmlns:a16="http://schemas.microsoft.com/office/drawing/2014/main" id="{F1343BBF-1154-44C3-98F3-2933F16FBBC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33" name="直線コネクタ 332">
          <a:extLst>
            <a:ext uri="{FF2B5EF4-FFF2-40B4-BE49-F238E27FC236}">
              <a16:creationId xmlns:a16="http://schemas.microsoft.com/office/drawing/2014/main" id="{20697A3E-F4B7-4597-8059-0378F61BC619}"/>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34" name="【市民会館】&#10;有形固定資産減価償却率最小値テキスト">
          <a:extLst>
            <a:ext uri="{FF2B5EF4-FFF2-40B4-BE49-F238E27FC236}">
              <a16:creationId xmlns:a16="http://schemas.microsoft.com/office/drawing/2014/main" id="{46B0D051-0E67-43E5-8200-3830A5566689}"/>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35" name="直線コネクタ 334">
          <a:extLst>
            <a:ext uri="{FF2B5EF4-FFF2-40B4-BE49-F238E27FC236}">
              <a16:creationId xmlns:a16="http://schemas.microsoft.com/office/drawing/2014/main" id="{498A0485-3898-49D0-8613-0690D790BF92}"/>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36" name="【市民会館】&#10;有形固定資産減価償却率最大値テキスト">
          <a:extLst>
            <a:ext uri="{FF2B5EF4-FFF2-40B4-BE49-F238E27FC236}">
              <a16:creationId xmlns:a16="http://schemas.microsoft.com/office/drawing/2014/main" id="{6A8CC4B0-6DC3-43D2-B04D-D915F87AAE42}"/>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37" name="直線コネクタ 336">
          <a:extLst>
            <a:ext uri="{FF2B5EF4-FFF2-40B4-BE49-F238E27FC236}">
              <a16:creationId xmlns:a16="http://schemas.microsoft.com/office/drawing/2014/main" id="{E9B403C6-BF1E-4447-BA24-7A990A32B41A}"/>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338" name="【市民会館】&#10;有形固定資産減価償却率平均値テキスト">
          <a:extLst>
            <a:ext uri="{FF2B5EF4-FFF2-40B4-BE49-F238E27FC236}">
              <a16:creationId xmlns:a16="http://schemas.microsoft.com/office/drawing/2014/main" id="{EB753626-9915-473B-8D74-60339BFB1907}"/>
            </a:ext>
          </a:extLst>
        </xdr:cNvPr>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39" name="フローチャート: 判断 338">
          <a:extLst>
            <a:ext uri="{FF2B5EF4-FFF2-40B4-BE49-F238E27FC236}">
              <a16:creationId xmlns:a16="http://schemas.microsoft.com/office/drawing/2014/main" id="{3D65BCA4-281A-435C-8168-13E216DEC8EA}"/>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40" name="フローチャート: 判断 339">
          <a:extLst>
            <a:ext uri="{FF2B5EF4-FFF2-40B4-BE49-F238E27FC236}">
              <a16:creationId xmlns:a16="http://schemas.microsoft.com/office/drawing/2014/main" id="{90657D5C-BCE7-454C-8EF0-0BA9C6434AC9}"/>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41" name="フローチャート: 判断 340">
          <a:extLst>
            <a:ext uri="{FF2B5EF4-FFF2-40B4-BE49-F238E27FC236}">
              <a16:creationId xmlns:a16="http://schemas.microsoft.com/office/drawing/2014/main" id="{6ACB7F7F-AF54-4D78-B78B-8A54028E83AA}"/>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42" name="フローチャート: 判断 341">
          <a:extLst>
            <a:ext uri="{FF2B5EF4-FFF2-40B4-BE49-F238E27FC236}">
              <a16:creationId xmlns:a16="http://schemas.microsoft.com/office/drawing/2014/main" id="{8DEFFF24-4531-436C-ADF0-E374C0552F12}"/>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43" name="フローチャート: 判断 342">
          <a:extLst>
            <a:ext uri="{FF2B5EF4-FFF2-40B4-BE49-F238E27FC236}">
              <a16:creationId xmlns:a16="http://schemas.microsoft.com/office/drawing/2014/main" id="{EDD83ADA-CBB5-4736-BA17-CB949E7725EA}"/>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48409099-8EDC-4776-9A99-A81190909CD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4AE5DBC5-6622-4DB6-87E6-C8F2C86F1FE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4A2A90A9-22FF-4D0A-B5B8-A318AC4E43D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AE00B42A-A2F4-4802-B26C-72267BE2DF4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16ECE3F8-6B8E-4FD5-8F12-02FC065F7AB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106</xdr:row>
      <xdr:rowOff>165826</xdr:rowOff>
    </xdr:from>
    <xdr:to>
      <xdr:col>6</xdr:col>
      <xdr:colOff>38100</xdr:colOff>
      <xdr:row>107</xdr:row>
      <xdr:rowOff>95976</xdr:rowOff>
    </xdr:to>
    <xdr:sp macro="" textlink="">
      <xdr:nvSpPr>
        <xdr:cNvPr id="349" name="楕円 348">
          <a:extLst>
            <a:ext uri="{FF2B5EF4-FFF2-40B4-BE49-F238E27FC236}">
              <a16:creationId xmlns:a16="http://schemas.microsoft.com/office/drawing/2014/main" id="{06F32AE4-EC73-4804-9AE1-D2A9AE93ADE7}"/>
            </a:ext>
          </a:extLst>
        </xdr:cNvPr>
        <xdr:cNvSpPr/>
      </xdr:nvSpPr>
      <xdr:spPr>
        <a:xfrm>
          <a:off x="1079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154957</xdr:rowOff>
    </xdr:from>
    <xdr:ext cx="405111" cy="259045"/>
    <xdr:sp macro="" textlink="">
      <xdr:nvSpPr>
        <xdr:cNvPr id="350" name="n_1aveValue【市民会館】&#10;有形固定資産減価償却率">
          <a:extLst>
            <a:ext uri="{FF2B5EF4-FFF2-40B4-BE49-F238E27FC236}">
              <a16:creationId xmlns:a16="http://schemas.microsoft.com/office/drawing/2014/main" id="{1C21B56A-9D0E-4A80-B50D-A3D042796DC8}"/>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51" name="n_2aveValue【市民会館】&#10;有形固定資産減価償却率">
          <a:extLst>
            <a:ext uri="{FF2B5EF4-FFF2-40B4-BE49-F238E27FC236}">
              <a16:creationId xmlns:a16="http://schemas.microsoft.com/office/drawing/2014/main" id="{6FD5576E-3B3A-4737-86F1-63BC62CB0D19}"/>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352" name="n_3aveValue【市民会館】&#10;有形固定資産減価償却率">
          <a:extLst>
            <a:ext uri="{FF2B5EF4-FFF2-40B4-BE49-F238E27FC236}">
              <a16:creationId xmlns:a16="http://schemas.microsoft.com/office/drawing/2014/main" id="{90DE324A-0F4F-4263-858E-970DC9F812CD}"/>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353" name="n_4aveValue【市民会館】&#10;有形固定資産減価償却率">
          <a:extLst>
            <a:ext uri="{FF2B5EF4-FFF2-40B4-BE49-F238E27FC236}">
              <a16:creationId xmlns:a16="http://schemas.microsoft.com/office/drawing/2014/main" id="{54E58B2F-7FED-4776-88BB-F9730538ABDE}"/>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87103</xdr:rowOff>
    </xdr:from>
    <xdr:ext cx="405111" cy="259045"/>
    <xdr:sp macro="" textlink="">
      <xdr:nvSpPr>
        <xdr:cNvPr id="354" name="n_4mainValue【市民会館】&#10;有形固定資産減価償却率">
          <a:extLst>
            <a:ext uri="{FF2B5EF4-FFF2-40B4-BE49-F238E27FC236}">
              <a16:creationId xmlns:a16="http://schemas.microsoft.com/office/drawing/2014/main" id="{EA1670A3-F8C7-4B4D-8DED-0989566AB6BA}"/>
            </a:ext>
          </a:extLst>
        </xdr:cNvPr>
        <xdr:cNvSpPr txBox="1"/>
      </xdr:nvSpPr>
      <xdr:spPr>
        <a:xfrm>
          <a:off x="927744"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5EF2E60B-2368-4227-AE42-A0E0A198FC7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138CE390-4B84-4F40-9FCA-61E886CE970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C87A67A6-E51E-4B14-8CD5-DC3F9274CF1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A27EA3AA-C7FE-4151-BC6D-C12363F9875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053F0B03-1379-45D4-B451-4AE8CDD287D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41E05942-DABF-42DF-AF51-A65C4B016E4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C12B84E8-3400-4B24-95BF-6408BBA4515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820BF739-525D-4694-9896-15E43A2227B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3" name="テキスト ボックス 362">
          <a:extLst>
            <a:ext uri="{FF2B5EF4-FFF2-40B4-BE49-F238E27FC236}">
              <a16:creationId xmlns:a16="http://schemas.microsoft.com/office/drawing/2014/main" id="{6BE9BACC-668C-4DF7-AEEA-C2B3AE6E1CB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4" name="直線コネクタ 363">
          <a:extLst>
            <a:ext uri="{FF2B5EF4-FFF2-40B4-BE49-F238E27FC236}">
              <a16:creationId xmlns:a16="http://schemas.microsoft.com/office/drawing/2014/main" id="{4546B91D-D026-4C9B-98DD-DDA9B47870E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5" name="直線コネクタ 364">
          <a:extLst>
            <a:ext uri="{FF2B5EF4-FFF2-40B4-BE49-F238E27FC236}">
              <a16:creationId xmlns:a16="http://schemas.microsoft.com/office/drawing/2014/main" id="{986AC843-5129-4B09-A792-B6F89FDBEDA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6" name="テキスト ボックス 365">
          <a:extLst>
            <a:ext uri="{FF2B5EF4-FFF2-40B4-BE49-F238E27FC236}">
              <a16:creationId xmlns:a16="http://schemas.microsoft.com/office/drawing/2014/main" id="{74A4E929-A411-4DD7-87D3-FEE29140E6B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7" name="直線コネクタ 366">
          <a:extLst>
            <a:ext uri="{FF2B5EF4-FFF2-40B4-BE49-F238E27FC236}">
              <a16:creationId xmlns:a16="http://schemas.microsoft.com/office/drawing/2014/main" id="{37D5D6F2-D9E0-4C7A-AAF4-3AB57FD1D43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8" name="テキスト ボックス 367">
          <a:extLst>
            <a:ext uri="{FF2B5EF4-FFF2-40B4-BE49-F238E27FC236}">
              <a16:creationId xmlns:a16="http://schemas.microsoft.com/office/drawing/2014/main" id="{73CF13FA-E73C-4535-AB98-75947D92586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9" name="直線コネクタ 368">
          <a:extLst>
            <a:ext uri="{FF2B5EF4-FFF2-40B4-BE49-F238E27FC236}">
              <a16:creationId xmlns:a16="http://schemas.microsoft.com/office/drawing/2014/main" id="{565F47B8-EC1F-4EDC-B442-D35A111F525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0" name="テキスト ボックス 369">
          <a:extLst>
            <a:ext uri="{FF2B5EF4-FFF2-40B4-BE49-F238E27FC236}">
              <a16:creationId xmlns:a16="http://schemas.microsoft.com/office/drawing/2014/main" id="{596692C4-6C67-49DC-817A-D0577538D3B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1" name="直線コネクタ 370">
          <a:extLst>
            <a:ext uri="{FF2B5EF4-FFF2-40B4-BE49-F238E27FC236}">
              <a16:creationId xmlns:a16="http://schemas.microsoft.com/office/drawing/2014/main" id="{FD9AE9AF-7156-4D17-A4A4-2CDC2DD7007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2" name="テキスト ボックス 371">
          <a:extLst>
            <a:ext uri="{FF2B5EF4-FFF2-40B4-BE49-F238E27FC236}">
              <a16:creationId xmlns:a16="http://schemas.microsoft.com/office/drawing/2014/main" id="{663F5019-B754-4F46-8998-4FB4CD92B47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3" name="直線コネクタ 372">
          <a:extLst>
            <a:ext uri="{FF2B5EF4-FFF2-40B4-BE49-F238E27FC236}">
              <a16:creationId xmlns:a16="http://schemas.microsoft.com/office/drawing/2014/main" id="{1B3B7CE0-3841-4CC3-84D2-B5930F49D46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4" name="テキスト ボックス 373">
          <a:extLst>
            <a:ext uri="{FF2B5EF4-FFF2-40B4-BE49-F238E27FC236}">
              <a16:creationId xmlns:a16="http://schemas.microsoft.com/office/drawing/2014/main" id="{4B24D444-F47D-47E6-AEEA-3F1031AFE81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5" name="直線コネクタ 374">
          <a:extLst>
            <a:ext uri="{FF2B5EF4-FFF2-40B4-BE49-F238E27FC236}">
              <a16:creationId xmlns:a16="http://schemas.microsoft.com/office/drawing/2014/main" id="{1238F10F-7E50-4CF0-979F-FD819B42855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6" name="テキスト ボックス 375">
          <a:extLst>
            <a:ext uri="{FF2B5EF4-FFF2-40B4-BE49-F238E27FC236}">
              <a16:creationId xmlns:a16="http://schemas.microsoft.com/office/drawing/2014/main" id="{53253F9F-01CA-4B65-B41A-882C06380EE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7" name="【市民会館】&#10;一人当たり面積グラフ枠">
          <a:extLst>
            <a:ext uri="{FF2B5EF4-FFF2-40B4-BE49-F238E27FC236}">
              <a16:creationId xmlns:a16="http://schemas.microsoft.com/office/drawing/2014/main" id="{12B0689F-26AA-4901-8CDE-50FA3D1F224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378" name="直線コネクタ 377">
          <a:extLst>
            <a:ext uri="{FF2B5EF4-FFF2-40B4-BE49-F238E27FC236}">
              <a16:creationId xmlns:a16="http://schemas.microsoft.com/office/drawing/2014/main" id="{B691CED4-7D84-403E-A68C-BF0ED061447C}"/>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79" name="【市民会館】&#10;一人当たり面積最小値テキスト">
          <a:extLst>
            <a:ext uri="{FF2B5EF4-FFF2-40B4-BE49-F238E27FC236}">
              <a16:creationId xmlns:a16="http://schemas.microsoft.com/office/drawing/2014/main" id="{876A5BE2-431E-4F72-A316-72BC52CA3668}"/>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80" name="直線コネクタ 379">
          <a:extLst>
            <a:ext uri="{FF2B5EF4-FFF2-40B4-BE49-F238E27FC236}">
              <a16:creationId xmlns:a16="http://schemas.microsoft.com/office/drawing/2014/main" id="{E1C5A01C-BFD7-46D1-8DCB-221DAF8D1059}"/>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381" name="【市民会館】&#10;一人当たり面積最大値テキスト">
          <a:extLst>
            <a:ext uri="{FF2B5EF4-FFF2-40B4-BE49-F238E27FC236}">
              <a16:creationId xmlns:a16="http://schemas.microsoft.com/office/drawing/2014/main" id="{336284AA-80C3-4F4A-A9BF-57C50118BA01}"/>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382" name="直線コネクタ 381">
          <a:extLst>
            <a:ext uri="{FF2B5EF4-FFF2-40B4-BE49-F238E27FC236}">
              <a16:creationId xmlns:a16="http://schemas.microsoft.com/office/drawing/2014/main" id="{FDEC3760-9C21-493A-B587-B3E347D9F583}"/>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383" name="【市民会館】&#10;一人当たり面積平均値テキスト">
          <a:extLst>
            <a:ext uri="{FF2B5EF4-FFF2-40B4-BE49-F238E27FC236}">
              <a16:creationId xmlns:a16="http://schemas.microsoft.com/office/drawing/2014/main" id="{204028FE-8F39-4D03-91AE-316AA87EDAA7}"/>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384" name="フローチャート: 判断 383">
          <a:extLst>
            <a:ext uri="{FF2B5EF4-FFF2-40B4-BE49-F238E27FC236}">
              <a16:creationId xmlns:a16="http://schemas.microsoft.com/office/drawing/2014/main" id="{4C195A46-A3AD-49AA-AC12-9ABDBE66D8F6}"/>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385" name="フローチャート: 判断 384">
          <a:extLst>
            <a:ext uri="{FF2B5EF4-FFF2-40B4-BE49-F238E27FC236}">
              <a16:creationId xmlns:a16="http://schemas.microsoft.com/office/drawing/2014/main" id="{16B97E1D-A6CC-4BA6-8CE9-B968764ADF6D}"/>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386" name="フローチャート: 判断 385">
          <a:extLst>
            <a:ext uri="{FF2B5EF4-FFF2-40B4-BE49-F238E27FC236}">
              <a16:creationId xmlns:a16="http://schemas.microsoft.com/office/drawing/2014/main" id="{B13FEDD5-CE38-478F-A9AF-C98D2FD52BD8}"/>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387" name="フローチャート: 判断 386">
          <a:extLst>
            <a:ext uri="{FF2B5EF4-FFF2-40B4-BE49-F238E27FC236}">
              <a16:creationId xmlns:a16="http://schemas.microsoft.com/office/drawing/2014/main" id="{6E181EF2-7115-4F93-8148-873A1070BBDB}"/>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388" name="フローチャート: 判断 387">
          <a:extLst>
            <a:ext uri="{FF2B5EF4-FFF2-40B4-BE49-F238E27FC236}">
              <a16:creationId xmlns:a16="http://schemas.microsoft.com/office/drawing/2014/main" id="{DEBC8A43-D07A-4897-B109-28C5FDA40EEE}"/>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4C1B7A10-946F-45C4-857C-C9C5249DB4F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B0D6DF9C-E8D6-4FD0-A614-F53590F80EA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7CC0FAF-6525-4D9B-B98C-4FC949BB36B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3052905B-5E63-43EA-ADD6-A999C9B947D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11E4D837-129A-4CCF-97AC-86946559985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36830</xdr:rowOff>
    </xdr:from>
    <xdr:to>
      <xdr:col>36</xdr:col>
      <xdr:colOff>165100</xdr:colOff>
      <xdr:row>105</xdr:row>
      <xdr:rowOff>138430</xdr:rowOff>
    </xdr:to>
    <xdr:sp macro="" textlink="">
      <xdr:nvSpPr>
        <xdr:cNvPr id="394" name="楕円 393">
          <a:extLst>
            <a:ext uri="{FF2B5EF4-FFF2-40B4-BE49-F238E27FC236}">
              <a16:creationId xmlns:a16="http://schemas.microsoft.com/office/drawing/2014/main" id="{DAB782F5-74F1-429F-AB63-12D1FFBBF086}"/>
            </a:ext>
          </a:extLst>
        </xdr:cNvPr>
        <xdr:cNvSpPr/>
      </xdr:nvSpPr>
      <xdr:spPr>
        <a:xfrm>
          <a:off x="692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48277</xdr:rowOff>
    </xdr:from>
    <xdr:ext cx="469744" cy="259045"/>
    <xdr:sp macro="" textlink="">
      <xdr:nvSpPr>
        <xdr:cNvPr id="395" name="n_1aveValue【市民会館】&#10;一人当たり面積">
          <a:extLst>
            <a:ext uri="{FF2B5EF4-FFF2-40B4-BE49-F238E27FC236}">
              <a16:creationId xmlns:a16="http://schemas.microsoft.com/office/drawing/2014/main" id="{224D6475-B3AD-42DC-B900-68D4497512DC}"/>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396" name="n_2aveValue【市民会館】&#10;一人当たり面積">
          <a:extLst>
            <a:ext uri="{FF2B5EF4-FFF2-40B4-BE49-F238E27FC236}">
              <a16:creationId xmlns:a16="http://schemas.microsoft.com/office/drawing/2014/main" id="{760EF32B-1646-471C-A708-74F7C5F7C940}"/>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397" name="n_3aveValue【市民会館】&#10;一人当たり面積">
          <a:extLst>
            <a:ext uri="{FF2B5EF4-FFF2-40B4-BE49-F238E27FC236}">
              <a16:creationId xmlns:a16="http://schemas.microsoft.com/office/drawing/2014/main" id="{EA6B17A5-A765-4EFC-9AD5-25C4B8351114}"/>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398" name="n_4aveValue【市民会館】&#10;一人当たり面積">
          <a:extLst>
            <a:ext uri="{FF2B5EF4-FFF2-40B4-BE49-F238E27FC236}">
              <a16:creationId xmlns:a16="http://schemas.microsoft.com/office/drawing/2014/main" id="{22914DD9-2687-48F7-A617-84E4540C07D8}"/>
            </a:ext>
          </a:extLst>
        </xdr:cNvPr>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399" name="n_4mainValue【市民会館】&#10;一人当たり面積">
          <a:extLst>
            <a:ext uri="{FF2B5EF4-FFF2-40B4-BE49-F238E27FC236}">
              <a16:creationId xmlns:a16="http://schemas.microsoft.com/office/drawing/2014/main" id="{FF9B3C4C-E4DD-4FF9-8E7B-32B235D6736D}"/>
            </a:ext>
          </a:extLst>
        </xdr:cNvPr>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a:extLst>
            <a:ext uri="{FF2B5EF4-FFF2-40B4-BE49-F238E27FC236}">
              <a16:creationId xmlns:a16="http://schemas.microsoft.com/office/drawing/2014/main" id="{24B0F132-EEA4-4544-BE3C-0CEE89FC0BD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a:extLst>
            <a:ext uri="{FF2B5EF4-FFF2-40B4-BE49-F238E27FC236}">
              <a16:creationId xmlns:a16="http://schemas.microsoft.com/office/drawing/2014/main" id="{2BD4C69F-BB52-4024-B297-B3D7C73B959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a:extLst>
            <a:ext uri="{FF2B5EF4-FFF2-40B4-BE49-F238E27FC236}">
              <a16:creationId xmlns:a16="http://schemas.microsoft.com/office/drawing/2014/main" id="{0ACC10FB-11C9-4AD5-919B-05B259DBC49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a:extLst>
            <a:ext uri="{FF2B5EF4-FFF2-40B4-BE49-F238E27FC236}">
              <a16:creationId xmlns:a16="http://schemas.microsoft.com/office/drawing/2014/main" id="{97D9E0DC-52FE-4B11-B1F8-1EC7BDC7A2E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a:extLst>
            <a:ext uri="{FF2B5EF4-FFF2-40B4-BE49-F238E27FC236}">
              <a16:creationId xmlns:a16="http://schemas.microsoft.com/office/drawing/2014/main" id="{07813D68-CB2F-4B57-A60E-AD495BC0864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a:extLst>
            <a:ext uri="{FF2B5EF4-FFF2-40B4-BE49-F238E27FC236}">
              <a16:creationId xmlns:a16="http://schemas.microsoft.com/office/drawing/2014/main" id="{D9D4E941-C079-475F-8B71-F39B56305FE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a:extLst>
            <a:ext uri="{FF2B5EF4-FFF2-40B4-BE49-F238E27FC236}">
              <a16:creationId xmlns:a16="http://schemas.microsoft.com/office/drawing/2014/main" id="{BF99C510-F3BB-42D0-9A8C-F3335BEA0C3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a:extLst>
            <a:ext uri="{FF2B5EF4-FFF2-40B4-BE49-F238E27FC236}">
              <a16:creationId xmlns:a16="http://schemas.microsoft.com/office/drawing/2014/main" id="{D9EE4311-D4DB-4D72-AFAF-0906C90215D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a:extLst>
            <a:ext uri="{FF2B5EF4-FFF2-40B4-BE49-F238E27FC236}">
              <a16:creationId xmlns:a16="http://schemas.microsoft.com/office/drawing/2014/main" id="{88E051E1-3B90-43A1-8F98-AF962799EF7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a:extLst>
            <a:ext uri="{FF2B5EF4-FFF2-40B4-BE49-F238E27FC236}">
              <a16:creationId xmlns:a16="http://schemas.microsoft.com/office/drawing/2014/main" id="{4388D41C-8035-4F7E-8165-3241DF9EFFB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a:extLst>
            <a:ext uri="{FF2B5EF4-FFF2-40B4-BE49-F238E27FC236}">
              <a16:creationId xmlns:a16="http://schemas.microsoft.com/office/drawing/2014/main" id="{7579B6B4-C055-4409-AD94-BB8A728DB6B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1" name="直線コネクタ 410">
          <a:extLst>
            <a:ext uri="{FF2B5EF4-FFF2-40B4-BE49-F238E27FC236}">
              <a16:creationId xmlns:a16="http://schemas.microsoft.com/office/drawing/2014/main" id="{009BF44E-3BA3-4EC4-ACAF-191BFFC48A1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2" name="テキスト ボックス 411">
          <a:extLst>
            <a:ext uri="{FF2B5EF4-FFF2-40B4-BE49-F238E27FC236}">
              <a16:creationId xmlns:a16="http://schemas.microsoft.com/office/drawing/2014/main" id="{1BEE3A88-4739-44B7-9D78-2E25D0E7669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3" name="直線コネクタ 412">
          <a:extLst>
            <a:ext uri="{FF2B5EF4-FFF2-40B4-BE49-F238E27FC236}">
              <a16:creationId xmlns:a16="http://schemas.microsoft.com/office/drawing/2014/main" id="{9AC1F0EE-BFD1-48E1-93BD-4458FE502C7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4" name="テキスト ボックス 413">
          <a:extLst>
            <a:ext uri="{FF2B5EF4-FFF2-40B4-BE49-F238E27FC236}">
              <a16:creationId xmlns:a16="http://schemas.microsoft.com/office/drawing/2014/main" id="{328BCD1D-E31E-48D6-9FAA-DA2850BE7B5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5" name="直線コネクタ 414">
          <a:extLst>
            <a:ext uri="{FF2B5EF4-FFF2-40B4-BE49-F238E27FC236}">
              <a16:creationId xmlns:a16="http://schemas.microsoft.com/office/drawing/2014/main" id="{B1AA7D9D-8961-4677-AAB2-C30F5CA70C4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6" name="テキスト ボックス 415">
          <a:extLst>
            <a:ext uri="{FF2B5EF4-FFF2-40B4-BE49-F238E27FC236}">
              <a16:creationId xmlns:a16="http://schemas.microsoft.com/office/drawing/2014/main" id="{D059213E-4F6B-4066-8917-A4B73043A21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7" name="直線コネクタ 416">
          <a:extLst>
            <a:ext uri="{FF2B5EF4-FFF2-40B4-BE49-F238E27FC236}">
              <a16:creationId xmlns:a16="http://schemas.microsoft.com/office/drawing/2014/main" id="{22C34EDE-FC7F-4786-9094-EAC0588899D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8" name="テキスト ボックス 417">
          <a:extLst>
            <a:ext uri="{FF2B5EF4-FFF2-40B4-BE49-F238E27FC236}">
              <a16:creationId xmlns:a16="http://schemas.microsoft.com/office/drawing/2014/main" id="{260C62C8-9274-4943-85E0-0C8CD0C522D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9" name="直線コネクタ 418">
          <a:extLst>
            <a:ext uri="{FF2B5EF4-FFF2-40B4-BE49-F238E27FC236}">
              <a16:creationId xmlns:a16="http://schemas.microsoft.com/office/drawing/2014/main" id="{994D2369-F6E5-4D92-A4EE-1CA2475FA9E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0" name="テキスト ボックス 419">
          <a:extLst>
            <a:ext uri="{FF2B5EF4-FFF2-40B4-BE49-F238E27FC236}">
              <a16:creationId xmlns:a16="http://schemas.microsoft.com/office/drawing/2014/main" id="{B5F08E82-8343-46FA-9C3A-C0932DA897B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1" name="直線コネクタ 420">
          <a:extLst>
            <a:ext uri="{FF2B5EF4-FFF2-40B4-BE49-F238E27FC236}">
              <a16:creationId xmlns:a16="http://schemas.microsoft.com/office/drawing/2014/main" id="{5C9336A9-61ED-4880-8C86-E87E9CCD375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2" name="テキスト ボックス 421">
          <a:extLst>
            <a:ext uri="{FF2B5EF4-FFF2-40B4-BE49-F238E27FC236}">
              <a16:creationId xmlns:a16="http://schemas.microsoft.com/office/drawing/2014/main" id="{CC17FDCC-1276-4CB9-AA7B-5CB4FBD24EF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3" name="直線コネクタ 422">
          <a:extLst>
            <a:ext uri="{FF2B5EF4-FFF2-40B4-BE49-F238E27FC236}">
              <a16:creationId xmlns:a16="http://schemas.microsoft.com/office/drawing/2014/main" id="{BDE47D3D-D7B2-4CC5-9FDF-7C268DA054A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4" name="【一般廃棄物処理施設】&#10;有形固定資産減価償却率グラフ枠">
          <a:extLst>
            <a:ext uri="{FF2B5EF4-FFF2-40B4-BE49-F238E27FC236}">
              <a16:creationId xmlns:a16="http://schemas.microsoft.com/office/drawing/2014/main" id="{95EEE2B0-4C0E-4180-8D94-5B03B2280C0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5" name="直線コネクタ 424">
          <a:extLst>
            <a:ext uri="{FF2B5EF4-FFF2-40B4-BE49-F238E27FC236}">
              <a16:creationId xmlns:a16="http://schemas.microsoft.com/office/drawing/2014/main" id="{0C7D8373-79EE-45EB-BC45-39B0351031E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6" name="【一般廃棄物処理施設】&#10;有形固定資産減価償却率最小値テキスト">
          <a:extLst>
            <a:ext uri="{FF2B5EF4-FFF2-40B4-BE49-F238E27FC236}">
              <a16:creationId xmlns:a16="http://schemas.microsoft.com/office/drawing/2014/main" id="{74356617-2499-4D1D-A060-E63B866F77F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7" name="直線コネクタ 426">
          <a:extLst>
            <a:ext uri="{FF2B5EF4-FFF2-40B4-BE49-F238E27FC236}">
              <a16:creationId xmlns:a16="http://schemas.microsoft.com/office/drawing/2014/main" id="{EA0B5742-CE0B-4F1D-AFE5-C5EA2637F1C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8" name="【一般廃棄物処理施設】&#10;有形固定資産減価償却率最大値テキスト">
          <a:extLst>
            <a:ext uri="{FF2B5EF4-FFF2-40B4-BE49-F238E27FC236}">
              <a16:creationId xmlns:a16="http://schemas.microsoft.com/office/drawing/2014/main" id="{2FB3F397-DD37-48E1-8C2D-2238148F6982}"/>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9" name="直線コネクタ 428">
          <a:extLst>
            <a:ext uri="{FF2B5EF4-FFF2-40B4-BE49-F238E27FC236}">
              <a16:creationId xmlns:a16="http://schemas.microsoft.com/office/drawing/2014/main" id="{5B8A9ADE-9EBF-447F-8E44-EEA5A76391D5}"/>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430" name="【一般廃棄物処理施設】&#10;有形固定資産減価償却率平均値テキスト">
          <a:extLst>
            <a:ext uri="{FF2B5EF4-FFF2-40B4-BE49-F238E27FC236}">
              <a16:creationId xmlns:a16="http://schemas.microsoft.com/office/drawing/2014/main" id="{554B1417-961F-442E-A64F-909C129FD115}"/>
            </a:ext>
          </a:extLst>
        </xdr:cNvPr>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31" name="フローチャート: 判断 430">
          <a:extLst>
            <a:ext uri="{FF2B5EF4-FFF2-40B4-BE49-F238E27FC236}">
              <a16:creationId xmlns:a16="http://schemas.microsoft.com/office/drawing/2014/main" id="{A39603EC-0814-4538-8D82-699CC1E054E6}"/>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32" name="フローチャート: 判断 431">
          <a:extLst>
            <a:ext uri="{FF2B5EF4-FFF2-40B4-BE49-F238E27FC236}">
              <a16:creationId xmlns:a16="http://schemas.microsoft.com/office/drawing/2014/main" id="{469FE911-6E00-4EB8-8EC5-7FE190B9C862}"/>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33" name="フローチャート: 判断 432">
          <a:extLst>
            <a:ext uri="{FF2B5EF4-FFF2-40B4-BE49-F238E27FC236}">
              <a16:creationId xmlns:a16="http://schemas.microsoft.com/office/drawing/2014/main" id="{558843BF-64CF-4A99-AEBA-5EE41170DF12}"/>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34" name="フローチャート: 判断 433">
          <a:extLst>
            <a:ext uri="{FF2B5EF4-FFF2-40B4-BE49-F238E27FC236}">
              <a16:creationId xmlns:a16="http://schemas.microsoft.com/office/drawing/2014/main" id="{AB44102A-74A1-4706-89AD-14EA10CDD0F7}"/>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5" name="フローチャート: 判断 434">
          <a:extLst>
            <a:ext uri="{FF2B5EF4-FFF2-40B4-BE49-F238E27FC236}">
              <a16:creationId xmlns:a16="http://schemas.microsoft.com/office/drawing/2014/main" id="{FB0A1534-403B-4A9F-AE99-456D5280CFD2}"/>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5A87A37A-CA04-4016-8097-1450B1E5DEA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741B756-46E0-4BD2-BAE3-994E0D3B504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B1B4EDA6-A022-4F1F-9BEE-768711EEC8B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F92DD6F5-B930-4C6A-A594-48EC9872D5D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D527F6DC-7E6C-456F-A371-7A755CACAA2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46627</xdr:rowOff>
    </xdr:from>
    <xdr:to>
      <xdr:col>67</xdr:col>
      <xdr:colOff>101600</xdr:colOff>
      <xdr:row>36</xdr:row>
      <xdr:rowOff>148227</xdr:rowOff>
    </xdr:to>
    <xdr:sp macro="" textlink="">
      <xdr:nvSpPr>
        <xdr:cNvPr id="441" name="楕円 440">
          <a:extLst>
            <a:ext uri="{FF2B5EF4-FFF2-40B4-BE49-F238E27FC236}">
              <a16:creationId xmlns:a16="http://schemas.microsoft.com/office/drawing/2014/main" id="{910E96F4-0FD7-48D8-8D3D-93DE2E1D15C7}"/>
            </a:ext>
          </a:extLst>
        </xdr:cNvPr>
        <xdr:cNvSpPr/>
      </xdr:nvSpPr>
      <xdr:spPr>
        <a:xfrm>
          <a:off x="12763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166387</xdr:rowOff>
    </xdr:from>
    <xdr:ext cx="405111" cy="259045"/>
    <xdr:sp macro="" textlink="">
      <xdr:nvSpPr>
        <xdr:cNvPr id="442" name="n_1aveValue【一般廃棄物処理施設】&#10;有形固定資産減価償却率">
          <a:extLst>
            <a:ext uri="{FF2B5EF4-FFF2-40B4-BE49-F238E27FC236}">
              <a16:creationId xmlns:a16="http://schemas.microsoft.com/office/drawing/2014/main" id="{0EF14E17-BBAE-4AFF-87C3-88168907D2D1}"/>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443" name="n_2aveValue【一般廃棄物処理施設】&#10;有形固定資産減価償却率">
          <a:extLst>
            <a:ext uri="{FF2B5EF4-FFF2-40B4-BE49-F238E27FC236}">
              <a16:creationId xmlns:a16="http://schemas.microsoft.com/office/drawing/2014/main" id="{87545BC9-6236-41BA-8BCB-5CD266BDD165}"/>
            </a:ext>
          </a:extLst>
        </xdr:cNvPr>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44" name="n_3aveValue【一般廃棄物処理施設】&#10;有形固定資産減価償却率">
          <a:extLst>
            <a:ext uri="{FF2B5EF4-FFF2-40B4-BE49-F238E27FC236}">
              <a16:creationId xmlns:a16="http://schemas.microsoft.com/office/drawing/2014/main" id="{F005169B-4537-4D60-86D1-3797C0376AFB}"/>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445" name="n_4aveValue【一般廃棄物処理施設】&#10;有形固定資産減価償却率">
          <a:extLst>
            <a:ext uri="{FF2B5EF4-FFF2-40B4-BE49-F238E27FC236}">
              <a16:creationId xmlns:a16="http://schemas.microsoft.com/office/drawing/2014/main" id="{0DB88E18-2424-4C04-B8A3-DDC649651183}"/>
            </a:ext>
          </a:extLst>
        </xdr:cNvPr>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164754</xdr:rowOff>
    </xdr:from>
    <xdr:ext cx="405111" cy="259045"/>
    <xdr:sp macro="" textlink="">
      <xdr:nvSpPr>
        <xdr:cNvPr id="446" name="n_4mainValue【一般廃棄物処理施設】&#10;有形固定資産減価償却率">
          <a:extLst>
            <a:ext uri="{FF2B5EF4-FFF2-40B4-BE49-F238E27FC236}">
              <a16:creationId xmlns:a16="http://schemas.microsoft.com/office/drawing/2014/main" id="{EB9652FE-4137-4649-A67F-C917C8DFBC84}"/>
            </a:ext>
          </a:extLst>
        </xdr:cNvPr>
        <xdr:cNvSpPr txBox="1"/>
      </xdr:nvSpPr>
      <xdr:spPr>
        <a:xfrm>
          <a:off x="12611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D3CABBAA-BEE2-442B-89BE-9D0AA664656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64FC77AB-0D7E-4D35-BB1B-0847368550B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FA1E122B-E4C0-4331-AF90-78A3F546478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B6ABE5D8-5843-4FC0-9991-0DC9BC5016A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16E6F396-BB87-4455-A028-2FA870D9E75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635BD2D6-4472-4032-95E6-E2B1F305975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3CC58441-3A99-480F-9347-18E1F0602F3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243E85C2-EDD0-493C-8D2D-D5FFD6EBDB2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199641EA-EE9F-4332-B350-3EAE9D0841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FBFAA2BB-CB13-4E7D-8FDE-1FAECAB89FC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a:extLst>
            <a:ext uri="{FF2B5EF4-FFF2-40B4-BE49-F238E27FC236}">
              <a16:creationId xmlns:a16="http://schemas.microsoft.com/office/drawing/2014/main" id="{2155978A-1640-414D-AD87-79225A09296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8" name="テキスト ボックス 457">
          <a:extLst>
            <a:ext uri="{FF2B5EF4-FFF2-40B4-BE49-F238E27FC236}">
              <a16:creationId xmlns:a16="http://schemas.microsoft.com/office/drawing/2014/main" id="{5A79718B-667D-4823-A4E0-5860629B821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a:extLst>
            <a:ext uri="{FF2B5EF4-FFF2-40B4-BE49-F238E27FC236}">
              <a16:creationId xmlns:a16="http://schemas.microsoft.com/office/drawing/2014/main" id="{F1AA3179-B842-4BB2-90DB-121CDC682B2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0" name="テキスト ボックス 459">
          <a:extLst>
            <a:ext uri="{FF2B5EF4-FFF2-40B4-BE49-F238E27FC236}">
              <a16:creationId xmlns:a16="http://schemas.microsoft.com/office/drawing/2014/main" id="{E1A9B181-65BC-48EA-BC48-03DD5F4D85B6}"/>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a:extLst>
            <a:ext uri="{FF2B5EF4-FFF2-40B4-BE49-F238E27FC236}">
              <a16:creationId xmlns:a16="http://schemas.microsoft.com/office/drawing/2014/main" id="{D9D5D3F0-103F-46BA-91BA-88AFD87747C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2" name="テキスト ボックス 461">
          <a:extLst>
            <a:ext uri="{FF2B5EF4-FFF2-40B4-BE49-F238E27FC236}">
              <a16:creationId xmlns:a16="http://schemas.microsoft.com/office/drawing/2014/main" id="{FFB8C764-B0DC-423E-8E7F-EB49EE8FEFB8}"/>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a:extLst>
            <a:ext uri="{FF2B5EF4-FFF2-40B4-BE49-F238E27FC236}">
              <a16:creationId xmlns:a16="http://schemas.microsoft.com/office/drawing/2014/main" id="{8CC031A5-F02C-41C5-B179-EFBA6C57D05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4" name="テキスト ボックス 463">
          <a:extLst>
            <a:ext uri="{FF2B5EF4-FFF2-40B4-BE49-F238E27FC236}">
              <a16:creationId xmlns:a16="http://schemas.microsoft.com/office/drawing/2014/main" id="{97B9CB02-B760-4BA4-B15B-B12943C3A1ED}"/>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A07A3E21-01A2-4184-816D-E00CFC24692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6" name="テキスト ボックス 465">
          <a:extLst>
            <a:ext uri="{FF2B5EF4-FFF2-40B4-BE49-F238E27FC236}">
              <a16:creationId xmlns:a16="http://schemas.microsoft.com/office/drawing/2014/main" id="{5605AF7E-9B94-478F-B5EC-3E6CDF1D3BA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a:extLst>
            <a:ext uri="{FF2B5EF4-FFF2-40B4-BE49-F238E27FC236}">
              <a16:creationId xmlns:a16="http://schemas.microsoft.com/office/drawing/2014/main" id="{7B794707-8617-4B63-A177-F5B8A22B47A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468" name="直線コネクタ 467">
          <a:extLst>
            <a:ext uri="{FF2B5EF4-FFF2-40B4-BE49-F238E27FC236}">
              <a16:creationId xmlns:a16="http://schemas.microsoft.com/office/drawing/2014/main" id="{45336FEB-574E-4898-836B-51FE8F59C2CE}"/>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69" name="【一般廃棄物処理施設】&#10;一人当たり有形固定資産（償却資産）額最小値テキスト">
          <a:extLst>
            <a:ext uri="{FF2B5EF4-FFF2-40B4-BE49-F238E27FC236}">
              <a16:creationId xmlns:a16="http://schemas.microsoft.com/office/drawing/2014/main" id="{E55838F3-EE07-43AB-89DA-E0ACACD3BF2F}"/>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0" name="直線コネクタ 469">
          <a:extLst>
            <a:ext uri="{FF2B5EF4-FFF2-40B4-BE49-F238E27FC236}">
              <a16:creationId xmlns:a16="http://schemas.microsoft.com/office/drawing/2014/main" id="{8A31FC7B-FF01-42EB-83EB-2A15CCEE7605}"/>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471" name="【一般廃棄物処理施設】&#10;一人当たり有形固定資産（償却資産）額最大値テキスト">
          <a:extLst>
            <a:ext uri="{FF2B5EF4-FFF2-40B4-BE49-F238E27FC236}">
              <a16:creationId xmlns:a16="http://schemas.microsoft.com/office/drawing/2014/main" id="{F16DE304-0898-4C08-A47F-3EB80584F27B}"/>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472" name="直線コネクタ 471">
          <a:extLst>
            <a:ext uri="{FF2B5EF4-FFF2-40B4-BE49-F238E27FC236}">
              <a16:creationId xmlns:a16="http://schemas.microsoft.com/office/drawing/2014/main" id="{35F863C7-6BE5-4583-8B92-7F7AD4C06106}"/>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473" name="【一般廃棄物処理施設】&#10;一人当たり有形固定資産（償却資産）額平均値テキスト">
          <a:extLst>
            <a:ext uri="{FF2B5EF4-FFF2-40B4-BE49-F238E27FC236}">
              <a16:creationId xmlns:a16="http://schemas.microsoft.com/office/drawing/2014/main" id="{DD011194-F933-4AFC-B5B5-9FAA2E91989D}"/>
            </a:ext>
          </a:extLst>
        </xdr:cNvPr>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474" name="フローチャート: 判断 473">
          <a:extLst>
            <a:ext uri="{FF2B5EF4-FFF2-40B4-BE49-F238E27FC236}">
              <a16:creationId xmlns:a16="http://schemas.microsoft.com/office/drawing/2014/main" id="{82E6BFCE-F688-4D4D-A204-7896998F1997}"/>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475" name="フローチャート: 判断 474">
          <a:extLst>
            <a:ext uri="{FF2B5EF4-FFF2-40B4-BE49-F238E27FC236}">
              <a16:creationId xmlns:a16="http://schemas.microsoft.com/office/drawing/2014/main" id="{B696FCF9-B0F0-4696-91BC-EDF2FA72EF65}"/>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476" name="フローチャート: 判断 475">
          <a:extLst>
            <a:ext uri="{FF2B5EF4-FFF2-40B4-BE49-F238E27FC236}">
              <a16:creationId xmlns:a16="http://schemas.microsoft.com/office/drawing/2014/main" id="{9B8F5E60-24D8-4460-AAA7-EE9BA1A2EDDC}"/>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477" name="フローチャート: 判断 476">
          <a:extLst>
            <a:ext uri="{FF2B5EF4-FFF2-40B4-BE49-F238E27FC236}">
              <a16:creationId xmlns:a16="http://schemas.microsoft.com/office/drawing/2014/main" id="{768C1E80-5D98-47F1-B42B-E50E73977642}"/>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478" name="フローチャート: 判断 477">
          <a:extLst>
            <a:ext uri="{FF2B5EF4-FFF2-40B4-BE49-F238E27FC236}">
              <a16:creationId xmlns:a16="http://schemas.microsoft.com/office/drawing/2014/main" id="{481D6442-5712-4F65-9385-2757E44CD92B}"/>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14807258-0563-437D-BB3B-41047BF51DB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BC0674C5-0CEC-481D-9122-C7114FFBD6A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9A34E497-D2FB-49E4-88D8-69805A30CDD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7039AB62-60BA-46C7-9542-6D783D85CD6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C513BF56-8954-403F-9AC0-DB47A325526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150035</xdr:rowOff>
    </xdr:from>
    <xdr:to>
      <xdr:col>98</xdr:col>
      <xdr:colOff>38100</xdr:colOff>
      <xdr:row>41</xdr:row>
      <xdr:rowOff>80185</xdr:rowOff>
    </xdr:to>
    <xdr:sp macro="" textlink="">
      <xdr:nvSpPr>
        <xdr:cNvPr id="484" name="楕円 483">
          <a:extLst>
            <a:ext uri="{FF2B5EF4-FFF2-40B4-BE49-F238E27FC236}">
              <a16:creationId xmlns:a16="http://schemas.microsoft.com/office/drawing/2014/main" id="{8F480A42-95C1-4F35-A65F-98B877FE3238}"/>
            </a:ext>
          </a:extLst>
        </xdr:cNvPr>
        <xdr:cNvSpPr/>
      </xdr:nvSpPr>
      <xdr:spPr>
        <a:xfrm>
          <a:off x="18605500" y="700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117926</xdr:rowOff>
    </xdr:from>
    <xdr:ext cx="599010" cy="259045"/>
    <xdr:sp macro="" textlink="">
      <xdr:nvSpPr>
        <xdr:cNvPr id="485" name="n_1aveValue【一般廃棄物処理施設】&#10;一人当たり有形固定資産（償却資産）額">
          <a:extLst>
            <a:ext uri="{FF2B5EF4-FFF2-40B4-BE49-F238E27FC236}">
              <a16:creationId xmlns:a16="http://schemas.microsoft.com/office/drawing/2014/main" id="{9BCEA690-0D26-4218-A00B-797C8AD138B1}"/>
            </a:ext>
          </a:extLst>
        </xdr:cNvPr>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486" name="n_2aveValue【一般廃棄物処理施設】&#10;一人当たり有形固定資産（償却資産）額">
          <a:extLst>
            <a:ext uri="{FF2B5EF4-FFF2-40B4-BE49-F238E27FC236}">
              <a16:creationId xmlns:a16="http://schemas.microsoft.com/office/drawing/2014/main" id="{39A9EA16-131B-480A-9F99-3B6A9BAEDB46}"/>
            </a:ext>
          </a:extLst>
        </xdr:cNvPr>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487" name="n_3aveValue【一般廃棄物処理施設】&#10;一人当たり有形固定資産（償却資産）額">
          <a:extLst>
            <a:ext uri="{FF2B5EF4-FFF2-40B4-BE49-F238E27FC236}">
              <a16:creationId xmlns:a16="http://schemas.microsoft.com/office/drawing/2014/main" id="{EFC6A00C-6453-4DFA-B4DA-DECF402C83BE}"/>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488" name="n_4aveValue【一般廃棄物処理施設】&#10;一人当たり有形固定資産（償却資産）額">
          <a:extLst>
            <a:ext uri="{FF2B5EF4-FFF2-40B4-BE49-F238E27FC236}">
              <a16:creationId xmlns:a16="http://schemas.microsoft.com/office/drawing/2014/main" id="{97AD9714-A930-4486-97C2-E2671E1BD782}"/>
            </a:ext>
          </a:extLst>
        </xdr:cNvPr>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71312</xdr:rowOff>
    </xdr:from>
    <xdr:ext cx="534377" cy="259045"/>
    <xdr:sp macro="" textlink="">
      <xdr:nvSpPr>
        <xdr:cNvPr id="489" name="n_4mainValue【一般廃棄物処理施設】&#10;一人当たり有形固定資産（償却資産）額">
          <a:extLst>
            <a:ext uri="{FF2B5EF4-FFF2-40B4-BE49-F238E27FC236}">
              <a16:creationId xmlns:a16="http://schemas.microsoft.com/office/drawing/2014/main" id="{51A669BD-39B3-45B0-BF75-E5C8C651FE21}"/>
            </a:ext>
          </a:extLst>
        </xdr:cNvPr>
        <xdr:cNvSpPr txBox="1"/>
      </xdr:nvSpPr>
      <xdr:spPr>
        <a:xfrm>
          <a:off x="18389111" y="710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0" name="正方形/長方形 489">
          <a:extLst>
            <a:ext uri="{FF2B5EF4-FFF2-40B4-BE49-F238E27FC236}">
              <a16:creationId xmlns:a16="http://schemas.microsoft.com/office/drawing/2014/main" id="{C2CC1EFA-B3F0-4D34-A7F7-C614280A55D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1" name="正方形/長方形 490">
          <a:extLst>
            <a:ext uri="{FF2B5EF4-FFF2-40B4-BE49-F238E27FC236}">
              <a16:creationId xmlns:a16="http://schemas.microsoft.com/office/drawing/2014/main" id="{CDB1D3A8-98F0-4B2A-9896-446F1C1C775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2" name="正方形/長方形 491">
          <a:extLst>
            <a:ext uri="{FF2B5EF4-FFF2-40B4-BE49-F238E27FC236}">
              <a16:creationId xmlns:a16="http://schemas.microsoft.com/office/drawing/2014/main" id="{34E05B3B-DF13-40A2-B40E-674109823EB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3" name="正方形/長方形 492">
          <a:extLst>
            <a:ext uri="{FF2B5EF4-FFF2-40B4-BE49-F238E27FC236}">
              <a16:creationId xmlns:a16="http://schemas.microsoft.com/office/drawing/2014/main" id="{BB8EBA7F-CF5B-45ED-AB6F-79EBFDE2D9C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4" name="正方形/長方形 493">
          <a:extLst>
            <a:ext uri="{FF2B5EF4-FFF2-40B4-BE49-F238E27FC236}">
              <a16:creationId xmlns:a16="http://schemas.microsoft.com/office/drawing/2014/main" id="{4C0E4ED1-3780-4377-9A62-B50FBB1FFA8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5" name="正方形/長方形 494">
          <a:extLst>
            <a:ext uri="{FF2B5EF4-FFF2-40B4-BE49-F238E27FC236}">
              <a16:creationId xmlns:a16="http://schemas.microsoft.com/office/drawing/2014/main" id="{969956F1-478B-4361-A01A-25F0A7CAD2F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6" name="正方形/長方形 495">
          <a:extLst>
            <a:ext uri="{FF2B5EF4-FFF2-40B4-BE49-F238E27FC236}">
              <a16:creationId xmlns:a16="http://schemas.microsoft.com/office/drawing/2014/main" id="{C18FD3EE-785B-4322-A2CA-F2261D4A43D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7" name="正方形/長方形 496">
          <a:extLst>
            <a:ext uri="{FF2B5EF4-FFF2-40B4-BE49-F238E27FC236}">
              <a16:creationId xmlns:a16="http://schemas.microsoft.com/office/drawing/2014/main" id="{0463BE9B-13EC-4671-B772-E443A3BED6B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8" name="テキスト ボックス 497">
          <a:extLst>
            <a:ext uri="{FF2B5EF4-FFF2-40B4-BE49-F238E27FC236}">
              <a16:creationId xmlns:a16="http://schemas.microsoft.com/office/drawing/2014/main" id="{A7796B2B-6988-4F4A-AB27-8BCED1ADED8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9" name="直線コネクタ 498">
          <a:extLst>
            <a:ext uri="{FF2B5EF4-FFF2-40B4-BE49-F238E27FC236}">
              <a16:creationId xmlns:a16="http://schemas.microsoft.com/office/drawing/2014/main" id="{704BF55A-03EC-4946-A6CE-83A7FA2FF2C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0" name="テキスト ボックス 499">
          <a:extLst>
            <a:ext uri="{FF2B5EF4-FFF2-40B4-BE49-F238E27FC236}">
              <a16:creationId xmlns:a16="http://schemas.microsoft.com/office/drawing/2014/main" id="{BD8B6469-5255-46E7-BBAB-0D0C9AB779C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1" name="直線コネクタ 500">
          <a:extLst>
            <a:ext uri="{FF2B5EF4-FFF2-40B4-BE49-F238E27FC236}">
              <a16:creationId xmlns:a16="http://schemas.microsoft.com/office/drawing/2014/main" id="{21D1027E-9A18-4B6F-B7E6-2FE5FAA68D1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2" name="テキスト ボックス 501">
          <a:extLst>
            <a:ext uri="{FF2B5EF4-FFF2-40B4-BE49-F238E27FC236}">
              <a16:creationId xmlns:a16="http://schemas.microsoft.com/office/drawing/2014/main" id="{A31C4FAF-FB88-4451-B188-0C1F09399B6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3" name="直線コネクタ 502">
          <a:extLst>
            <a:ext uri="{FF2B5EF4-FFF2-40B4-BE49-F238E27FC236}">
              <a16:creationId xmlns:a16="http://schemas.microsoft.com/office/drawing/2014/main" id="{5C380A7B-BE60-4076-A562-937DB0C402E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4" name="テキスト ボックス 503">
          <a:extLst>
            <a:ext uri="{FF2B5EF4-FFF2-40B4-BE49-F238E27FC236}">
              <a16:creationId xmlns:a16="http://schemas.microsoft.com/office/drawing/2014/main" id="{50ED2FB8-03E5-4CAE-AFC8-81D48704E2C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5" name="直線コネクタ 504">
          <a:extLst>
            <a:ext uri="{FF2B5EF4-FFF2-40B4-BE49-F238E27FC236}">
              <a16:creationId xmlns:a16="http://schemas.microsoft.com/office/drawing/2014/main" id="{8EC568B5-C1E0-4C5F-8AC8-4CE9A8807F4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6" name="テキスト ボックス 505">
          <a:extLst>
            <a:ext uri="{FF2B5EF4-FFF2-40B4-BE49-F238E27FC236}">
              <a16:creationId xmlns:a16="http://schemas.microsoft.com/office/drawing/2014/main" id="{BBACFCD1-F059-405D-97EE-18930F43222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7" name="直線コネクタ 506">
          <a:extLst>
            <a:ext uri="{FF2B5EF4-FFF2-40B4-BE49-F238E27FC236}">
              <a16:creationId xmlns:a16="http://schemas.microsoft.com/office/drawing/2014/main" id="{1A3CF482-AD21-4968-B3BF-25145411160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8" name="テキスト ボックス 507">
          <a:extLst>
            <a:ext uri="{FF2B5EF4-FFF2-40B4-BE49-F238E27FC236}">
              <a16:creationId xmlns:a16="http://schemas.microsoft.com/office/drawing/2014/main" id="{87894147-BC51-4FD9-BDEE-7A97CC92030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9" name="直線コネクタ 508">
          <a:extLst>
            <a:ext uri="{FF2B5EF4-FFF2-40B4-BE49-F238E27FC236}">
              <a16:creationId xmlns:a16="http://schemas.microsoft.com/office/drawing/2014/main" id="{4E4FB62B-D5AE-439E-AD44-DEA8B5F5F72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0" name="テキスト ボックス 509">
          <a:extLst>
            <a:ext uri="{FF2B5EF4-FFF2-40B4-BE49-F238E27FC236}">
              <a16:creationId xmlns:a16="http://schemas.microsoft.com/office/drawing/2014/main" id="{D877979D-729D-49E5-8C0F-3BBE59C038F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1" name="直線コネクタ 510">
          <a:extLst>
            <a:ext uri="{FF2B5EF4-FFF2-40B4-BE49-F238E27FC236}">
              <a16:creationId xmlns:a16="http://schemas.microsoft.com/office/drawing/2014/main" id="{B2290CC9-20FE-404C-AC34-D61659F651E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2" name="テキスト ボックス 511">
          <a:extLst>
            <a:ext uri="{FF2B5EF4-FFF2-40B4-BE49-F238E27FC236}">
              <a16:creationId xmlns:a16="http://schemas.microsoft.com/office/drawing/2014/main" id="{F8277A20-E4FD-4BFC-8E28-EF90483C579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3" name="直線コネクタ 512">
          <a:extLst>
            <a:ext uri="{FF2B5EF4-FFF2-40B4-BE49-F238E27FC236}">
              <a16:creationId xmlns:a16="http://schemas.microsoft.com/office/drawing/2014/main" id="{C4096F47-02C5-4476-946C-CBCAD4B5E8C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保健センター・保健所】&#10;有形固定資産減価償却率グラフ枠">
          <a:extLst>
            <a:ext uri="{FF2B5EF4-FFF2-40B4-BE49-F238E27FC236}">
              <a16:creationId xmlns:a16="http://schemas.microsoft.com/office/drawing/2014/main" id="{B4CAF6BD-324C-490B-AAD3-4A6F0555612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15" name="直線コネクタ 514">
          <a:extLst>
            <a:ext uri="{FF2B5EF4-FFF2-40B4-BE49-F238E27FC236}">
              <a16:creationId xmlns:a16="http://schemas.microsoft.com/office/drawing/2014/main" id="{5C2E8D49-2537-4235-A764-A27E7AF855D6}"/>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6" name="【保健センター・保健所】&#10;有形固定資産減価償却率最小値テキスト">
          <a:extLst>
            <a:ext uri="{FF2B5EF4-FFF2-40B4-BE49-F238E27FC236}">
              <a16:creationId xmlns:a16="http://schemas.microsoft.com/office/drawing/2014/main" id="{E414B127-7E7B-414C-82D9-1D4FF080792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7" name="直線コネクタ 516">
          <a:extLst>
            <a:ext uri="{FF2B5EF4-FFF2-40B4-BE49-F238E27FC236}">
              <a16:creationId xmlns:a16="http://schemas.microsoft.com/office/drawing/2014/main" id="{95F225C2-B6B6-4B9A-A904-F559ECD6AB8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18" name="【保健センター・保健所】&#10;有形固定資産減価償却率最大値テキスト">
          <a:extLst>
            <a:ext uri="{FF2B5EF4-FFF2-40B4-BE49-F238E27FC236}">
              <a16:creationId xmlns:a16="http://schemas.microsoft.com/office/drawing/2014/main" id="{C34DEDE3-F74F-4B18-83BF-360A4C2817E1}"/>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19" name="直線コネクタ 518">
          <a:extLst>
            <a:ext uri="{FF2B5EF4-FFF2-40B4-BE49-F238E27FC236}">
              <a16:creationId xmlns:a16="http://schemas.microsoft.com/office/drawing/2014/main" id="{7FD84102-28C3-46AF-B4BC-019705FFC505}"/>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20" name="【保健センター・保健所】&#10;有形固定資産減価償却率平均値テキスト">
          <a:extLst>
            <a:ext uri="{FF2B5EF4-FFF2-40B4-BE49-F238E27FC236}">
              <a16:creationId xmlns:a16="http://schemas.microsoft.com/office/drawing/2014/main" id="{45B5E3A7-D139-42DD-8577-5115A5C24988}"/>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21" name="フローチャート: 判断 520">
          <a:extLst>
            <a:ext uri="{FF2B5EF4-FFF2-40B4-BE49-F238E27FC236}">
              <a16:creationId xmlns:a16="http://schemas.microsoft.com/office/drawing/2014/main" id="{C95D7C34-351F-4801-A52F-0F9085F6696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22" name="フローチャート: 判断 521">
          <a:extLst>
            <a:ext uri="{FF2B5EF4-FFF2-40B4-BE49-F238E27FC236}">
              <a16:creationId xmlns:a16="http://schemas.microsoft.com/office/drawing/2014/main" id="{642EE5F6-5D5E-4DBA-BAEC-D4F29DFF597C}"/>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23" name="フローチャート: 判断 522">
          <a:extLst>
            <a:ext uri="{FF2B5EF4-FFF2-40B4-BE49-F238E27FC236}">
              <a16:creationId xmlns:a16="http://schemas.microsoft.com/office/drawing/2014/main" id="{63674DA4-2202-47DA-9973-1E7A35E16904}"/>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24" name="フローチャート: 判断 523">
          <a:extLst>
            <a:ext uri="{FF2B5EF4-FFF2-40B4-BE49-F238E27FC236}">
              <a16:creationId xmlns:a16="http://schemas.microsoft.com/office/drawing/2014/main" id="{4748E54B-B7D8-44EE-B45E-310592F1CE8F}"/>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25" name="フローチャート: 判断 524">
          <a:extLst>
            <a:ext uri="{FF2B5EF4-FFF2-40B4-BE49-F238E27FC236}">
              <a16:creationId xmlns:a16="http://schemas.microsoft.com/office/drawing/2014/main" id="{182E82D8-C749-4BE5-982B-18630B29851D}"/>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2CD89BE2-1420-493D-B56A-16666DD3305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C7DED959-0BA4-4891-B356-88B6A5F09E6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868D3192-7747-4A07-A789-5B2CBCBBB4E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3F5E26C-91E9-40BA-9040-39784126879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2DC5584B-59DD-4E21-9F09-C25F7B5C281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122283</xdr:rowOff>
    </xdr:from>
    <xdr:to>
      <xdr:col>67</xdr:col>
      <xdr:colOff>101600</xdr:colOff>
      <xdr:row>60</xdr:row>
      <xdr:rowOff>52433</xdr:rowOff>
    </xdr:to>
    <xdr:sp macro="" textlink="">
      <xdr:nvSpPr>
        <xdr:cNvPr id="531" name="楕円 530">
          <a:extLst>
            <a:ext uri="{FF2B5EF4-FFF2-40B4-BE49-F238E27FC236}">
              <a16:creationId xmlns:a16="http://schemas.microsoft.com/office/drawing/2014/main" id="{C50A2B88-E360-47C0-AF5B-CC869BC022F6}"/>
            </a:ext>
          </a:extLst>
        </xdr:cNvPr>
        <xdr:cNvSpPr/>
      </xdr:nvSpPr>
      <xdr:spPr>
        <a:xfrm>
          <a:off x="12763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28139</xdr:rowOff>
    </xdr:from>
    <xdr:ext cx="405111" cy="259045"/>
    <xdr:sp macro="" textlink="">
      <xdr:nvSpPr>
        <xdr:cNvPr id="532" name="n_1aveValue【保健センター・保健所】&#10;有形固定資産減価償却率">
          <a:extLst>
            <a:ext uri="{FF2B5EF4-FFF2-40B4-BE49-F238E27FC236}">
              <a16:creationId xmlns:a16="http://schemas.microsoft.com/office/drawing/2014/main" id="{C7890328-2A60-47AE-8572-94AA28A34B02}"/>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33" name="n_2aveValue【保健センター・保健所】&#10;有形固定資産減価償却率">
          <a:extLst>
            <a:ext uri="{FF2B5EF4-FFF2-40B4-BE49-F238E27FC236}">
              <a16:creationId xmlns:a16="http://schemas.microsoft.com/office/drawing/2014/main" id="{A091AFDE-D0D5-47E3-B109-2AEC89C501CC}"/>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534" name="n_3aveValue【保健センター・保健所】&#10;有形固定資産減価償却率">
          <a:extLst>
            <a:ext uri="{FF2B5EF4-FFF2-40B4-BE49-F238E27FC236}">
              <a16:creationId xmlns:a16="http://schemas.microsoft.com/office/drawing/2014/main" id="{4C8DA318-60E7-4261-BC0B-59FDC853FC95}"/>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35" name="n_4aveValue【保健センター・保健所】&#10;有形固定資産減価償却率">
          <a:extLst>
            <a:ext uri="{FF2B5EF4-FFF2-40B4-BE49-F238E27FC236}">
              <a16:creationId xmlns:a16="http://schemas.microsoft.com/office/drawing/2014/main" id="{D7F03A7B-F516-4A46-BF44-6158DF090B9E}"/>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43560</xdr:rowOff>
    </xdr:from>
    <xdr:ext cx="405111" cy="259045"/>
    <xdr:sp macro="" textlink="">
      <xdr:nvSpPr>
        <xdr:cNvPr id="536" name="n_4mainValue【保健センター・保健所】&#10;有形固定資産減価償却率">
          <a:extLst>
            <a:ext uri="{FF2B5EF4-FFF2-40B4-BE49-F238E27FC236}">
              <a16:creationId xmlns:a16="http://schemas.microsoft.com/office/drawing/2014/main" id="{FDCA7B5C-2937-43C0-A365-A079C4E9A881}"/>
            </a:ext>
          </a:extLst>
        </xdr:cNvPr>
        <xdr:cNvSpPr txBox="1"/>
      </xdr:nvSpPr>
      <xdr:spPr>
        <a:xfrm>
          <a:off x="12611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a:extLst>
            <a:ext uri="{FF2B5EF4-FFF2-40B4-BE49-F238E27FC236}">
              <a16:creationId xmlns:a16="http://schemas.microsoft.com/office/drawing/2014/main" id="{2976F754-16F7-4E3E-9882-359C90DBA4C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a:extLst>
            <a:ext uri="{FF2B5EF4-FFF2-40B4-BE49-F238E27FC236}">
              <a16:creationId xmlns:a16="http://schemas.microsoft.com/office/drawing/2014/main" id="{F4FE9C4B-01D8-40D5-B972-C0990D7F944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a:extLst>
            <a:ext uri="{FF2B5EF4-FFF2-40B4-BE49-F238E27FC236}">
              <a16:creationId xmlns:a16="http://schemas.microsoft.com/office/drawing/2014/main" id="{1DA05A95-0933-4C31-918B-925767BDADC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a:extLst>
            <a:ext uri="{FF2B5EF4-FFF2-40B4-BE49-F238E27FC236}">
              <a16:creationId xmlns:a16="http://schemas.microsoft.com/office/drawing/2014/main" id="{873F7223-EDA5-4118-89C2-219B6728D89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a:extLst>
            <a:ext uri="{FF2B5EF4-FFF2-40B4-BE49-F238E27FC236}">
              <a16:creationId xmlns:a16="http://schemas.microsoft.com/office/drawing/2014/main" id="{749BAE2B-DFA8-4A1B-88B5-5BE246A6155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a:extLst>
            <a:ext uri="{FF2B5EF4-FFF2-40B4-BE49-F238E27FC236}">
              <a16:creationId xmlns:a16="http://schemas.microsoft.com/office/drawing/2014/main" id="{D6E65C3E-9217-47CD-BA7C-E08E3730B71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a:extLst>
            <a:ext uri="{FF2B5EF4-FFF2-40B4-BE49-F238E27FC236}">
              <a16:creationId xmlns:a16="http://schemas.microsoft.com/office/drawing/2014/main" id="{2AD49F98-27E1-43C5-A547-3BD8913D71D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a:extLst>
            <a:ext uri="{FF2B5EF4-FFF2-40B4-BE49-F238E27FC236}">
              <a16:creationId xmlns:a16="http://schemas.microsoft.com/office/drawing/2014/main" id="{537BF711-AE2D-4D0E-B1FE-BDE27D1E13D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a:extLst>
            <a:ext uri="{FF2B5EF4-FFF2-40B4-BE49-F238E27FC236}">
              <a16:creationId xmlns:a16="http://schemas.microsoft.com/office/drawing/2014/main" id="{04D2A313-3D04-40F5-A560-1933A6C78E4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a:extLst>
            <a:ext uri="{FF2B5EF4-FFF2-40B4-BE49-F238E27FC236}">
              <a16:creationId xmlns:a16="http://schemas.microsoft.com/office/drawing/2014/main" id="{5D974BAE-817B-4AC7-A444-D7EDFEA0302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7" name="直線コネクタ 546">
          <a:extLst>
            <a:ext uri="{FF2B5EF4-FFF2-40B4-BE49-F238E27FC236}">
              <a16:creationId xmlns:a16="http://schemas.microsoft.com/office/drawing/2014/main" id="{409B9F05-0E05-4890-925D-6345F020879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8" name="テキスト ボックス 547">
          <a:extLst>
            <a:ext uri="{FF2B5EF4-FFF2-40B4-BE49-F238E27FC236}">
              <a16:creationId xmlns:a16="http://schemas.microsoft.com/office/drawing/2014/main" id="{80023592-701A-43D6-819B-29CF0B3639F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9" name="直線コネクタ 548">
          <a:extLst>
            <a:ext uri="{FF2B5EF4-FFF2-40B4-BE49-F238E27FC236}">
              <a16:creationId xmlns:a16="http://schemas.microsoft.com/office/drawing/2014/main" id="{B6E3677C-2536-4BC7-BE77-78A4DB7559E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0" name="テキスト ボックス 549">
          <a:extLst>
            <a:ext uri="{FF2B5EF4-FFF2-40B4-BE49-F238E27FC236}">
              <a16:creationId xmlns:a16="http://schemas.microsoft.com/office/drawing/2014/main" id="{F8F376DA-A7C6-4FBE-92B4-04078B2E7F6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1" name="直線コネクタ 550">
          <a:extLst>
            <a:ext uri="{FF2B5EF4-FFF2-40B4-BE49-F238E27FC236}">
              <a16:creationId xmlns:a16="http://schemas.microsoft.com/office/drawing/2014/main" id="{E4E18299-3AA9-4C61-9602-8EE53CC7CAD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2" name="テキスト ボックス 551">
          <a:extLst>
            <a:ext uri="{FF2B5EF4-FFF2-40B4-BE49-F238E27FC236}">
              <a16:creationId xmlns:a16="http://schemas.microsoft.com/office/drawing/2014/main" id="{83C4CDE7-5A79-4C17-9254-7A2BFB86A7C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3" name="直線コネクタ 552">
          <a:extLst>
            <a:ext uri="{FF2B5EF4-FFF2-40B4-BE49-F238E27FC236}">
              <a16:creationId xmlns:a16="http://schemas.microsoft.com/office/drawing/2014/main" id="{85E13640-F034-47FD-9DC6-216A01F64A0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4" name="テキスト ボックス 553">
          <a:extLst>
            <a:ext uri="{FF2B5EF4-FFF2-40B4-BE49-F238E27FC236}">
              <a16:creationId xmlns:a16="http://schemas.microsoft.com/office/drawing/2014/main" id="{9AE46629-6464-488D-8666-29C8827E988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5" name="直線コネクタ 554">
          <a:extLst>
            <a:ext uri="{FF2B5EF4-FFF2-40B4-BE49-F238E27FC236}">
              <a16:creationId xmlns:a16="http://schemas.microsoft.com/office/drawing/2014/main" id="{238B76B3-CDD8-410F-8AAB-1C08F85F17A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6" name="テキスト ボックス 555">
          <a:extLst>
            <a:ext uri="{FF2B5EF4-FFF2-40B4-BE49-F238E27FC236}">
              <a16:creationId xmlns:a16="http://schemas.microsoft.com/office/drawing/2014/main" id="{8CBB7BF8-E40E-49BD-BBB5-A455765A4C2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a:extLst>
            <a:ext uri="{FF2B5EF4-FFF2-40B4-BE49-F238E27FC236}">
              <a16:creationId xmlns:a16="http://schemas.microsoft.com/office/drawing/2014/main" id="{21128E4C-2471-4063-A1DC-CA750D61236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a:extLst>
            <a:ext uri="{FF2B5EF4-FFF2-40B4-BE49-F238E27FC236}">
              <a16:creationId xmlns:a16="http://schemas.microsoft.com/office/drawing/2014/main" id="{F9F415C9-81B5-4C01-84A5-0FBC6735A68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保健センター・保健所】&#10;一人当たり面積グラフ枠">
          <a:extLst>
            <a:ext uri="{FF2B5EF4-FFF2-40B4-BE49-F238E27FC236}">
              <a16:creationId xmlns:a16="http://schemas.microsoft.com/office/drawing/2014/main" id="{0B0E4034-70AE-4E19-AD9B-A8859460E72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60" name="直線コネクタ 559">
          <a:extLst>
            <a:ext uri="{FF2B5EF4-FFF2-40B4-BE49-F238E27FC236}">
              <a16:creationId xmlns:a16="http://schemas.microsoft.com/office/drawing/2014/main" id="{2D19B5DA-710C-4B59-B81F-FEBE92EC1981}"/>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61" name="【保健センター・保健所】&#10;一人当たり面積最小値テキスト">
          <a:extLst>
            <a:ext uri="{FF2B5EF4-FFF2-40B4-BE49-F238E27FC236}">
              <a16:creationId xmlns:a16="http://schemas.microsoft.com/office/drawing/2014/main" id="{504078C0-7EAF-4259-B302-C41DE61B7097}"/>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62" name="直線コネクタ 561">
          <a:extLst>
            <a:ext uri="{FF2B5EF4-FFF2-40B4-BE49-F238E27FC236}">
              <a16:creationId xmlns:a16="http://schemas.microsoft.com/office/drawing/2014/main" id="{476CC4AB-7EE1-42DF-8CDE-11FF03AF46B5}"/>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63" name="【保健センター・保健所】&#10;一人当たり面積最大値テキスト">
          <a:extLst>
            <a:ext uri="{FF2B5EF4-FFF2-40B4-BE49-F238E27FC236}">
              <a16:creationId xmlns:a16="http://schemas.microsoft.com/office/drawing/2014/main" id="{99A65F23-C6EC-45AD-87F4-D7913A993A05}"/>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64" name="直線コネクタ 563">
          <a:extLst>
            <a:ext uri="{FF2B5EF4-FFF2-40B4-BE49-F238E27FC236}">
              <a16:creationId xmlns:a16="http://schemas.microsoft.com/office/drawing/2014/main" id="{315685CF-C4CE-4DC3-9120-6706C3BBD5E7}"/>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565" name="【保健センター・保健所】&#10;一人当たり面積平均値テキスト">
          <a:extLst>
            <a:ext uri="{FF2B5EF4-FFF2-40B4-BE49-F238E27FC236}">
              <a16:creationId xmlns:a16="http://schemas.microsoft.com/office/drawing/2014/main" id="{96007B0C-7238-46D7-B656-31F795268940}"/>
            </a:ext>
          </a:extLst>
        </xdr:cNvPr>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66" name="フローチャート: 判断 565">
          <a:extLst>
            <a:ext uri="{FF2B5EF4-FFF2-40B4-BE49-F238E27FC236}">
              <a16:creationId xmlns:a16="http://schemas.microsoft.com/office/drawing/2014/main" id="{632FAB10-8A60-41AA-AD30-759CB815905D}"/>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567" name="フローチャート: 判断 566">
          <a:extLst>
            <a:ext uri="{FF2B5EF4-FFF2-40B4-BE49-F238E27FC236}">
              <a16:creationId xmlns:a16="http://schemas.microsoft.com/office/drawing/2014/main" id="{C5A146E7-37C4-441A-B3E8-A43DAAC56ECE}"/>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568" name="フローチャート: 判断 567">
          <a:extLst>
            <a:ext uri="{FF2B5EF4-FFF2-40B4-BE49-F238E27FC236}">
              <a16:creationId xmlns:a16="http://schemas.microsoft.com/office/drawing/2014/main" id="{5D24D1BB-F7FB-4629-9A74-A5083AC6F0D1}"/>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569" name="フローチャート: 判断 568">
          <a:extLst>
            <a:ext uri="{FF2B5EF4-FFF2-40B4-BE49-F238E27FC236}">
              <a16:creationId xmlns:a16="http://schemas.microsoft.com/office/drawing/2014/main" id="{22A394C0-4B7A-4440-A9F6-4C3BFD6F0FDD}"/>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570" name="フローチャート: 判断 569">
          <a:extLst>
            <a:ext uri="{FF2B5EF4-FFF2-40B4-BE49-F238E27FC236}">
              <a16:creationId xmlns:a16="http://schemas.microsoft.com/office/drawing/2014/main" id="{3C8133E7-662C-439D-9BEB-3659A757F3BE}"/>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DF2661A1-1435-4653-8A21-C3EDC12ACC9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9A58CE8A-C38E-4DD4-B90E-E10545C5023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8A518F6-3C23-4076-948F-76C1EB21CDD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1F4946CF-2FD2-45D3-B777-1CE6DC1F431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D505B96-9BB0-40B1-A466-E4F8157E99C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63500</xdr:rowOff>
    </xdr:from>
    <xdr:to>
      <xdr:col>98</xdr:col>
      <xdr:colOff>38100</xdr:colOff>
      <xdr:row>61</xdr:row>
      <xdr:rowOff>165100</xdr:rowOff>
    </xdr:to>
    <xdr:sp macro="" textlink="">
      <xdr:nvSpPr>
        <xdr:cNvPr id="576" name="楕円 575">
          <a:extLst>
            <a:ext uri="{FF2B5EF4-FFF2-40B4-BE49-F238E27FC236}">
              <a16:creationId xmlns:a16="http://schemas.microsoft.com/office/drawing/2014/main" id="{3E898C40-42BC-4439-A54E-E7B369D8AF66}"/>
            </a:ext>
          </a:extLst>
        </xdr:cNvPr>
        <xdr:cNvSpPr/>
      </xdr:nvSpPr>
      <xdr:spPr>
        <a:xfrm>
          <a:off x="18605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166387</xdr:rowOff>
    </xdr:from>
    <xdr:ext cx="469744" cy="259045"/>
    <xdr:sp macro="" textlink="">
      <xdr:nvSpPr>
        <xdr:cNvPr id="577" name="n_1aveValue【保健センター・保健所】&#10;一人当たり面積">
          <a:extLst>
            <a:ext uri="{FF2B5EF4-FFF2-40B4-BE49-F238E27FC236}">
              <a16:creationId xmlns:a16="http://schemas.microsoft.com/office/drawing/2014/main" id="{1D2B322B-4876-4582-87FA-F8CB97127CF2}"/>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578" name="n_2aveValue【保健センター・保健所】&#10;一人当たり面積">
          <a:extLst>
            <a:ext uri="{FF2B5EF4-FFF2-40B4-BE49-F238E27FC236}">
              <a16:creationId xmlns:a16="http://schemas.microsoft.com/office/drawing/2014/main" id="{17FA7EE5-D03B-42AE-8715-2F502445B780}"/>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579" name="n_3aveValue【保健センター・保健所】&#10;一人当たり面積">
          <a:extLst>
            <a:ext uri="{FF2B5EF4-FFF2-40B4-BE49-F238E27FC236}">
              <a16:creationId xmlns:a16="http://schemas.microsoft.com/office/drawing/2014/main" id="{9101DC7E-B61E-4C25-BBBA-C8A2C222C135}"/>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580" name="n_4aveValue【保健センター・保健所】&#10;一人当たり面積">
          <a:extLst>
            <a:ext uri="{FF2B5EF4-FFF2-40B4-BE49-F238E27FC236}">
              <a16:creationId xmlns:a16="http://schemas.microsoft.com/office/drawing/2014/main" id="{A35B4DF2-5F63-4A9B-9878-ED53609FDF9A}"/>
            </a:ext>
          </a:extLst>
        </xdr:cNvPr>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581" name="n_4mainValue【保健センター・保健所】&#10;一人当たり面積">
          <a:extLst>
            <a:ext uri="{FF2B5EF4-FFF2-40B4-BE49-F238E27FC236}">
              <a16:creationId xmlns:a16="http://schemas.microsoft.com/office/drawing/2014/main" id="{F9C0A6E2-483E-43F0-ADAD-DF38C1E7BDC4}"/>
            </a:ext>
          </a:extLst>
        </xdr:cNvPr>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2" name="正方形/長方形 581">
          <a:extLst>
            <a:ext uri="{FF2B5EF4-FFF2-40B4-BE49-F238E27FC236}">
              <a16:creationId xmlns:a16="http://schemas.microsoft.com/office/drawing/2014/main" id="{5207F00C-106E-4362-A9F2-0DE372A07A1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3" name="正方形/長方形 582">
          <a:extLst>
            <a:ext uri="{FF2B5EF4-FFF2-40B4-BE49-F238E27FC236}">
              <a16:creationId xmlns:a16="http://schemas.microsoft.com/office/drawing/2014/main" id="{CF8F0D13-9370-4F59-90AC-9D4F7C16E6A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4" name="正方形/長方形 583">
          <a:extLst>
            <a:ext uri="{FF2B5EF4-FFF2-40B4-BE49-F238E27FC236}">
              <a16:creationId xmlns:a16="http://schemas.microsoft.com/office/drawing/2014/main" id="{53B60905-D8A2-47CC-9D65-056C1A2FCD8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5" name="正方形/長方形 584">
          <a:extLst>
            <a:ext uri="{FF2B5EF4-FFF2-40B4-BE49-F238E27FC236}">
              <a16:creationId xmlns:a16="http://schemas.microsoft.com/office/drawing/2014/main" id="{67E71267-6AA4-4487-B2EE-428459B9A1E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6" name="正方形/長方形 585">
          <a:extLst>
            <a:ext uri="{FF2B5EF4-FFF2-40B4-BE49-F238E27FC236}">
              <a16:creationId xmlns:a16="http://schemas.microsoft.com/office/drawing/2014/main" id="{BC193200-CD68-470E-83EE-1D8AC397EE1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7" name="正方形/長方形 586">
          <a:extLst>
            <a:ext uri="{FF2B5EF4-FFF2-40B4-BE49-F238E27FC236}">
              <a16:creationId xmlns:a16="http://schemas.microsoft.com/office/drawing/2014/main" id="{69996737-96A9-4AC5-88D3-0A8D8B3B27A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8" name="正方形/長方形 587">
          <a:extLst>
            <a:ext uri="{FF2B5EF4-FFF2-40B4-BE49-F238E27FC236}">
              <a16:creationId xmlns:a16="http://schemas.microsoft.com/office/drawing/2014/main" id="{8904D58A-528F-4595-B538-29292B9CC71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9" name="正方形/長方形 588">
          <a:extLst>
            <a:ext uri="{FF2B5EF4-FFF2-40B4-BE49-F238E27FC236}">
              <a16:creationId xmlns:a16="http://schemas.microsoft.com/office/drawing/2014/main" id="{28B8B9BF-7BAB-4C75-A013-59691D8C44C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0" name="テキスト ボックス 589">
          <a:extLst>
            <a:ext uri="{FF2B5EF4-FFF2-40B4-BE49-F238E27FC236}">
              <a16:creationId xmlns:a16="http://schemas.microsoft.com/office/drawing/2014/main" id="{F43D483B-7D3D-4804-B415-D4D63954545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1" name="直線コネクタ 590">
          <a:extLst>
            <a:ext uri="{FF2B5EF4-FFF2-40B4-BE49-F238E27FC236}">
              <a16:creationId xmlns:a16="http://schemas.microsoft.com/office/drawing/2014/main" id="{C27915D2-DA90-4ADB-8A27-657BE9DEECE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2" name="テキスト ボックス 591">
          <a:extLst>
            <a:ext uri="{FF2B5EF4-FFF2-40B4-BE49-F238E27FC236}">
              <a16:creationId xmlns:a16="http://schemas.microsoft.com/office/drawing/2014/main" id="{BB84D4BD-B11E-45EB-8DA7-0A4FD769A72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3" name="直線コネクタ 592">
          <a:extLst>
            <a:ext uri="{FF2B5EF4-FFF2-40B4-BE49-F238E27FC236}">
              <a16:creationId xmlns:a16="http://schemas.microsoft.com/office/drawing/2014/main" id="{5AEA7929-FE9D-429B-844F-BA52723CC14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4" name="テキスト ボックス 593">
          <a:extLst>
            <a:ext uri="{FF2B5EF4-FFF2-40B4-BE49-F238E27FC236}">
              <a16:creationId xmlns:a16="http://schemas.microsoft.com/office/drawing/2014/main" id="{D8127A46-0BD3-4BCF-A095-9FE77ECCC8F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5" name="直線コネクタ 594">
          <a:extLst>
            <a:ext uri="{FF2B5EF4-FFF2-40B4-BE49-F238E27FC236}">
              <a16:creationId xmlns:a16="http://schemas.microsoft.com/office/drawing/2014/main" id="{57DA094F-1DFC-40AF-9A89-7839C539F6F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6" name="テキスト ボックス 595">
          <a:extLst>
            <a:ext uri="{FF2B5EF4-FFF2-40B4-BE49-F238E27FC236}">
              <a16:creationId xmlns:a16="http://schemas.microsoft.com/office/drawing/2014/main" id="{343C2C34-C213-496B-AAC4-2523E6D4ACD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7" name="直線コネクタ 596">
          <a:extLst>
            <a:ext uri="{FF2B5EF4-FFF2-40B4-BE49-F238E27FC236}">
              <a16:creationId xmlns:a16="http://schemas.microsoft.com/office/drawing/2014/main" id="{DF4AB8F8-8E21-452F-9563-554E8071301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8" name="テキスト ボックス 597">
          <a:extLst>
            <a:ext uri="{FF2B5EF4-FFF2-40B4-BE49-F238E27FC236}">
              <a16:creationId xmlns:a16="http://schemas.microsoft.com/office/drawing/2014/main" id="{546D85A3-3C48-401A-82BD-FA17C6B983B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9" name="直線コネクタ 598">
          <a:extLst>
            <a:ext uri="{FF2B5EF4-FFF2-40B4-BE49-F238E27FC236}">
              <a16:creationId xmlns:a16="http://schemas.microsoft.com/office/drawing/2014/main" id="{2564B0E5-1F63-4D57-8CE3-FBFC9CF2C16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0" name="テキスト ボックス 599">
          <a:extLst>
            <a:ext uri="{FF2B5EF4-FFF2-40B4-BE49-F238E27FC236}">
              <a16:creationId xmlns:a16="http://schemas.microsoft.com/office/drawing/2014/main" id="{34C61A53-EB0A-437C-828D-5D04CDD0C82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1" name="直線コネクタ 600">
          <a:extLst>
            <a:ext uri="{FF2B5EF4-FFF2-40B4-BE49-F238E27FC236}">
              <a16:creationId xmlns:a16="http://schemas.microsoft.com/office/drawing/2014/main" id="{BCCA02A7-92B1-420C-9FFC-9327881AB05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02" name="テキスト ボックス 601">
          <a:extLst>
            <a:ext uri="{FF2B5EF4-FFF2-40B4-BE49-F238E27FC236}">
              <a16:creationId xmlns:a16="http://schemas.microsoft.com/office/drawing/2014/main" id="{6301D2D3-4387-4260-BBB5-B89D9FAD005C}"/>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3" name="直線コネクタ 602">
          <a:extLst>
            <a:ext uri="{FF2B5EF4-FFF2-40B4-BE49-F238E27FC236}">
              <a16:creationId xmlns:a16="http://schemas.microsoft.com/office/drawing/2014/main" id="{C9DDF01D-ADF4-4668-A933-8628BDF76FA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消防施設】&#10;有形固定資産減価償却率グラフ枠">
          <a:extLst>
            <a:ext uri="{FF2B5EF4-FFF2-40B4-BE49-F238E27FC236}">
              <a16:creationId xmlns:a16="http://schemas.microsoft.com/office/drawing/2014/main" id="{82D83DC9-41EC-4974-9A26-677D858A2BA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05" name="直線コネクタ 604">
          <a:extLst>
            <a:ext uri="{FF2B5EF4-FFF2-40B4-BE49-F238E27FC236}">
              <a16:creationId xmlns:a16="http://schemas.microsoft.com/office/drawing/2014/main" id="{70E8016F-828B-47E0-9A28-8B41CF5EEA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06" name="【消防施設】&#10;有形固定資産減価償却率最小値テキスト">
          <a:extLst>
            <a:ext uri="{FF2B5EF4-FFF2-40B4-BE49-F238E27FC236}">
              <a16:creationId xmlns:a16="http://schemas.microsoft.com/office/drawing/2014/main" id="{51245DF8-DAE1-421C-84CE-75FA244F48C4}"/>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07" name="直線コネクタ 606">
          <a:extLst>
            <a:ext uri="{FF2B5EF4-FFF2-40B4-BE49-F238E27FC236}">
              <a16:creationId xmlns:a16="http://schemas.microsoft.com/office/drawing/2014/main" id="{A1228810-53BD-47BA-851E-84D76CA5F6C4}"/>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08" name="【消防施設】&#10;有形固定資産減価償却率最大値テキスト">
          <a:extLst>
            <a:ext uri="{FF2B5EF4-FFF2-40B4-BE49-F238E27FC236}">
              <a16:creationId xmlns:a16="http://schemas.microsoft.com/office/drawing/2014/main" id="{37E93AB3-AAFF-41B4-AC8F-C22CA4AEF1E7}"/>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9" name="直線コネクタ 608">
          <a:extLst>
            <a:ext uri="{FF2B5EF4-FFF2-40B4-BE49-F238E27FC236}">
              <a16:creationId xmlns:a16="http://schemas.microsoft.com/office/drawing/2014/main" id="{6A8FF6F0-79B3-4741-84C1-44FB1DFAD841}"/>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10" name="【消防施設】&#10;有形固定資産減価償却率平均値テキスト">
          <a:extLst>
            <a:ext uri="{FF2B5EF4-FFF2-40B4-BE49-F238E27FC236}">
              <a16:creationId xmlns:a16="http://schemas.microsoft.com/office/drawing/2014/main" id="{39BBF794-778A-4E80-9A59-176A711252B9}"/>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11" name="フローチャート: 判断 610">
          <a:extLst>
            <a:ext uri="{FF2B5EF4-FFF2-40B4-BE49-F238E27FC236}">
              <a16:creationId xmlns:a16="http://schemas.microsoft.com/office/drawing/2014/main" id="{5629515A-C664-49C1-9489-1F7C9C8213E7}"/>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12" name="フローチャート: 判断 611">
          <a:extLst>
            <a:ext uri="{FF2B5EF4-FFF2-40B4-BE49-F238E27FC236}">
              <a16:creationId xmlns:a16="http://schemas.microsoft.com/office/drawing/2014/main" id="{7571ABAD-02A5-45E3-BC82-1E62B0690E04}"/>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13" name="フローチャート: 判断 612">
          <a:extLst>
            <a:ext uri="{FF2B5EF4-FFF2-40B4-BE49-F238E27FC236}">
              <a16:creationId xmlns:a16="http://schemas.microsoft.com/office/drawing/2014/main" id="{09B387C6-7950-4547-805A-E4D0C72B5A92}"/>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14" name="フローチャート: 判断 613">
          <a:extLst>
            <a:ext uri="{FF2B5EF4-FFF2-40B4-BE49-F238E27FC236}">
              <a16:creationId xmlns:a16="http://schemas.microsoft.com/office/drawing/2014/main" id="{5779664F-64A1-43E4-9783-A9C823AA7FFA}"/>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15" name="フローチャート: 判断 614">
          <a:extLst>
            <a:ext uri="{FF2B5EF4-FFF2-40B4-BE49-F238E27FC236}">
              <a16:creationId xmlns:a16="http://schemas.microsoft.com/office/drawing/2014/main" id="{7A658EE1-CB29-4FEB-971F-9392B8F37030}"/>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C482D8E5-42F7-465D-8C88-98232E46CDE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215D1495-D3CE-4DD2-BAF3-2834CA5F441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D9F8F5B2-3577-4E15-8DC5-C09C1BA31F8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B588D175-2F7F-4153-8DEA-A09C0076615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880972A5-39C0-462B-981F-EF904A7E11D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80</xdr:row>
      <xdr:rowOff>78739</xdr:rowOff>
    </xdr:from>
    <xdr:to>
      <xdr:col>67</xdr:col>
      <xdr:colOff>101600</xdr:colOff>
      <xdr:row>81</xdr:row>
      <xdr:rowOff>8889</xdr:rowOff>
    </xdr:to>
    <xdr:sp macro="" textlink="">
      <xdr:nvSpPr>
        <xdr:cNvPr id="621" name="楕円 620">
          <a:extLst>
            <a:ext uri="{FF2B5EF4-FFF2-40B4-BE49-F238E27FC236}">
              <a16:creationId xmlns:a16="http://schemas.microsoft.com/office/drawing/2014/main" id="{CED440CD-7A1D-49B7-8F42-115908424DD7}"/>
            </a:ext>
          </a:extLst>
        </xdr:cNvPr>
        <xdr:cNvSpPr/>
      </xdr:nvSpPr>
      <xdr:spPr>
        <a:xfrm>
          <a:off x="12763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128288</xdr:rowOff>
    </xdr:from>
    <xdr:ext cx="405111" cy="259045"/>
    <xdr:sp macro="" textlink="">
      <xdr:nvSpPr>
        <xdr:cNvPr id="622" name="n_1aveValue【消防施設】&#10;有形固定資産減価償却率">
          <a:extLst>
            <a:ext uri="{FF2B5EF4-FFF2-40B4-BE49-F238E27FC236}">
              <a16:creationId xmlns:a16="http://schemas.microsoft.com/office/drawing/2014/main" id="{477794C3-0EC4-4CB3-A3B4-904ECDCE51D9}"/>
            </a:ext>
          </a:extLst>
        </xdr:cNvPr>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623" name="n_2aveValue【消防施設】&#10;有形固定資産減価償却率">
          <a:extLst>
            <a:ext uri="{FF2B5EF4-FFF2-40B4-BE49-F238E27FC236}">
              <a16:creationId xmlns:a16="http://schemas.microsoft.com/office/drawing/2014/main" id="{E207DD31-BA0C-4C9D-BC35-7B3BD448EB11}"/>
            </a:ext>
          </a:extLst>
        </xdr:cNvPr>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624" name="n_3aveValue【消防施設】&#10;有形固定資産減価償却率">
          <a:extLst>
            <a:ext uri="{FF2B5EF4-FFF2-40B4-BE49-F238E27FC236}">
              <a16:creationId xmlns:a16="http://schemas.microsoft.com/office/drawing/2014/main" id="{D52B1916-0E93-4865-8D7F-0CF391E87BAC}"/>
            </a:ext>
          </a:extLst>
        </xdr:cNvPr>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625" name="n_4aveValue【消防施設】&#10;有形固定資産減価償却率">
          <a:extLst>
            <a:ext uri="{FF2B5EF4-FFF2-40B4-BE49-F238E27FC236}">
              <a16:creationId xmlns:a16="http://schemas.microsoft.com/office/drawing/2014/main" id="{E48D951E-10E4-432B-BE36-9E4CB125CC7D}"/>
            </a:ext>
          </a:extLst>
        </xdr:cNvPr>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25416</xdr:rowOff>
    </xdr:from>
    <xdr:ext cx="405111" cy="259045"/>
    <xdr:sp macro="" textlink="">
      <xdr:nvSpPr>
        <xdr:cNvPr id="626" name="n_4mainValue【消防施設】&#10;有形固定資産減価償却率">
          <a:extLst>
            <a:ext uri="{FF2B5EF4-FFF2-40B4-BE49-F238E27FC236}">
              <a16:creationId xmlns:a16="http://schemas.microsoft.com/office/drawing/2014/main" id="{B3896AC5-63FF-4D95-BEA8-EA7DF4D37F9F}"/>
            </a:ext>
          </a:extLst>
        </xdr:cNvPr>
        <xdr:cNvSpPr txBox="1"/>
      </xdr:nvSpPr>
      <xdr:spPr>
        <a:xfrm>
          <a:off x="12611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9F4191A3-F0DA-4DEC-A401-19A538702B9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5223E78B-5066-4B98-9214-9D8EEAC9969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57B85992-9D31-4965-9CCA-61FFBAC91AB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26A6F993-1787-44AA-9068-EEC8B737FCB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FA85783D-EA62-4A99-823D-BC9B7A56770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03FB798F-CD29-4445-A51F-C0B48CE9143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934A5BAE-7A78-4155-9CD6-D39C9511366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E2638895-76D9-4FA3-B09B-C2F7613A129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a:extLst>
            <a:ext uri="{FF2B5EF4-FFF2-40B4-BE49-F238E27FC236}">
              <a16:creationId xmlns:a16="http://schemas.microsoft.com/office/drawing/2014/main" id="{9273030C-35A6-4BCC-87F5-9074C6F376F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a:extLst>
            <a:ext uri="{FF2B5EF4-FFF2-40B4-BE49-F238E27FC236}">
              <a16:creationId xmlns:a16="http://schemas.microsoft.com/office/drawing/2014/main" id="{2D936BD4-6F73-4BB9-AC9D-1E2ECB5B34B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7" name="直線コネクタ 636">
          <a:extLst>
            <a:ext uri="{FF2B5EF4-FFF2-40B4-BE49-F238E27FC236}">
              <a16:creationId xmlns:a16="http://schemas.microsoft.com/office/drawing/2014/main" id="{C2340DA1-E3DD-4A0C-8DE2-C25813FB3F5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ABA0A0FF-3F52-497B-B095-8FC21FD429A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9" name="直線コネクタ 638">
          <a:extLst>
            <a:ext uri="{FF2B5EF4-FFF2-40B4-BE49-F238E27FC236}">
              <a16:creationId xmlns:a16="http://schemas.microsoft.com/office/drawing/2014/main" id="{417DC336-DF84-4905-8C9D-02DDB8D80C5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40" name="テキスト ボックス 639">
          <a:extLst>
            <a:ext uri="{FF2B5EF4-FFF2-40B4-BE49-F238E27FC236}">
              <a16:creationId xmlns:a16="http://schemas.microsoft.com/office/drawing/2014/main" id="{1AC87851-BDB4-44B2-97FE-ACF9E145F461}"/>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1" name="直線コネクタ 640">
          <a:extLst>
            <a:ext uri="{FF2B5EF4-FFF2-40B4-BE49-F238E27FC236}">
              <a16:creationId xmlns:a16="http://schemas.microsoft.com/office/drawing/2014/main" id="{BBAC5412-57FB-4BC8-8716-ED0F5F28205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42" name="テキスト ボックス 641">
          <a:extLst>
            <a:ext uri="{FF2B5EF4-FFF2-40B4-BE49-F238E27FC236}">
              <a16:creationId xmlns:a16="http://schemas.microsoft.com/office/drawing/2014/main" id="{53B12111-9C72-4D42-A3F1-ADFE1DC773BF}"/>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3" name="直線コネクタ 642">
          <a:extLst>
            <a:ext uri="{FF2B5EF4-FFF2-40B4-BE49-F238E27FC236}">
              <a16:creationId xmlns:a16="http://schemas.microsoft.com/office/drawing/2014/main" id="{A1E73383-18D2-41E0-9BBC-0E52CD66669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44" name="テキスト ボックス 643">
          <a:extLst>
            <a:ext uri="{FF2B5EF4-FFF2-40B4-BE49-F238E27FC236}">
              <a16:creationId xmlns:a16="http://schemas.microsoft.com/office/drawing/2014/main" id="{06980C30-835C-4E7C-8F60-25B41684FBFA}"/>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5" name="直線コネクタ 644">
          <a:extLst>
            <a:ext uri="{FF2B5EF4-FFF2-40B4-BE49-F238E27FC236}">
              <a16:creationId xmlns:a16="http://schemas.microsoft.com/office/drawing/2014/main" id="{F91C1229-1C8F-49D5-95A7-50E0F791FFA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646" name="テキスト ボックス 645">
          <a:extLst>
            <a:ext uri="{FF2B5EF4-FFF2-40B4-BE49-F238E27FC236}">
              <a16:creationId xmlns:a16="http://schemas.microsoft.com/office/drawing/2014/main" id="{287598CA-5FCE-4097-9956-ED7523509718}"/>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a:extLst>
            <a:ext uri="{FF2B5EF4-FFF2-40B4-BE49-F238E27FC236}">
              <a16:creationId xmlns:a16="http://schemas.microsoft.com/office/drawing/2014/main" id="{96D76C39-2DC3-4795-803B-FD0B47DBEC3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648" name="テキスト ボックス 647">
          <a:extLst>
            <a:ext uri="{FF2B5EF4-FFF2-40B4-BE49-F238E27FC236}">
              <a16:creationId xmlns:a16="http://schemas.microsoft.com/office/drawing/2014/main" id="{ED8F5591-1BA0-4504-AA0C-A81DCBA672FF}"/>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消防施設】&#10;一人当たり面積グラフ枠">
          <a:extLst>
            <a:ext uri="{FF2B5EF4-FFF2-40B4-BE49-F238E27FC236}">
              <a16:creationId xmlns:a16="http://schemas.microsoft.com/office/drawing/2014/main" id="{8A013099-1630-44F6-AA9D-D0A995B5A02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650" name="直線コネクタ 649">
          <a:extLst>
            <a:ext uri="{FF2B5EF4-FFF2-40B4-BE49-F238E27FC236}">
              <a16:creationId xmlns:a16="http://schemas.microsoft.com/office/drawing/2014/main" id="{FFE7DB34-96A1-4866-990E-4A93466AA3E6}"/>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651" name="【消防施設】&#10;一人当たり面積最小値テキスト">
          <a:extLst>
            <a:ext uri="{FF2B5EF4-FFF2-40B4-BE49-F238E27FC236}">
              <a16:creationId xmlns:a16="http://schemas.microsoft.com/office/drawing/2014/main" id="{0D9D8045-1538-4411-A5FF-45FFBF2A574C}"/>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652" name="直線コネクタ 651">
          <a:extLst>
            <a:ext uri="{FF2B5EF4-FFF2-40B4-BE49-F238E27FC236}">
              <a16:creationId xmlns:a16="http://schemas.microsoft.com/office/drawing/2014/main" id="{E4358221-0232-4519-A186-2AEA28879C09}"/>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653" name="【消防施設】&#10;一人当たり面積最大値テキスト">
          <a:extLst>
            <a:ext uri="{FF2B5EF4-FFF2-40B4-BE49-F238E27FC236}">
              <a16:creationId xmlns:a16="http://schemas.microsoft.com/office/drawing/2014/main" id="{796FCC4E-EFE5-43DB-8323-75C09FED5EFC}"/>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654" name="直線コネクタ 653">
          <a:extLst>
            <a:ext uri="{FF2B5EF4-FFF2-40B4-BE49-F238E27FC236}">
              <a16:creationId xmlns:a16="http://schemas.microsoft.com/office/drawing/2014/main" id="{98862CB8-F3A8-4D99-8601-7DB6FBFD5F9E}"/>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34486</xdr:rowOff>
    </xdr:from>
    <xdr:ext cx="469744" cy="259045"/>
    <xdr:sp macro="" textlink="">
      <xdr:nvSpPr>
        <xdr:cNvPr id="655" name="【消防施設】&#10;一人当たり面積平均値テキスト">
          <a:extLst>
            <a:ext uri="{FF2B5EF4-FFF2-40B4-BE49-F238E27FC236}">
              <a16:creationId xmlns:a16="http://schemas.microsoft.com/office/drawing/2014/main" id="{02BEA8D6-B616-4067-BD04-E25714CDA26A}"/>
            </a:ext>
          </a:extLst>
        </xdr:cNvPr>
        <xdr:cNvSpPr txBox="1"/>
      </xdr:nvSpPr>
      <xdr:spPr>
        <a:xfrm>
          <a:off x="22199600" y="14779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656" name="フローチャート: 判断 655">
          <a:extLst>
            <a:ext uri="{FF2B5EF4-FFF2-40B4-BE49-F238E27FC236}">
              <a16:creationId xmlns:a16="http://schemas.microsoft.com/office/drawing/2014/main" id="{7138B64C-AF23-473A-8B38-7078032CAF00}"/>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657" name="フローチャート: 判断 656">
          <a:extLst>
            <a:ext uri="{FF2B5EF4-FFF2-40B4-BE49-F238E27FC236}">
              <a16:creationId xmlns:a16="http://schemas.microsoft.com/office/drawing/2014/main" id="{C5B5C0B9-CAF3-4DAC-A19D-C4A1C7C544D4}"/>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658" name="フローチャート: 判断 657">
          <a:extLst>
            <a:ext uri="{FF2B5EF4-FFF2-40B4-BE49-F238E27FC236}">
              <a16:creationId xmlns:a16="http://schemas.microsoft.com/office/drawing/2014/main" id="{9F932432-4D6B-4DBE-AB88-AAF3C3514697}"/>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659" name="フローチャート: 判断 658">
          <a:extLst>
            <a:ext uri="{FF2B5EF4-FFF2-40B4-BE49-F238E27FC236}">
              <a16:creationId xmlns:a16="http://schemas.microsoft.com/office/drawing/2014/main" id="{09A23FD4-99BA-412F-B416-6D3891C6E923}"/>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660" name="フローチャート: 判断 659">
          <a:extLst>
            <a:ext uri="{FF2B5EF4-FFF2-40B4-BE49-F238E27FC236}">
              <a16:creationId xmlns:a16="http://schemas.microsoft.com/office/drawing/2014/main" id="{657639DE-8D67-4FF1-93B6-15D7144FCE86}"/>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00B46D0-8281-47E0-85EF-851433CA1BB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9BAD5FFC-287A-4B45-9277-9AD92D884CC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C33414BA-11B2-4CF4-87F7-4B73F51B9C5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473335CC-26E1-4584-B7DE-FD3AABBC97A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3BA2550-AF4D-4CC9-B7B2-E30BFAF0AE8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86</xdr:row>
      <xdr:rowOff>62700</xdr:rowOff>
    </xdr:from>
    <xdr:to>
      <xdr:col>98</xdr:col>
      <xdr:colOff>38100</xdr:colOff>
      <xdr:row>86</xdr:row>
      <xdr:rowOff>164300</xdr:rowOff>
    </xdr:to>
    <xdr:sp macro="" textlink="">
      <xdr:nvSpPr>
        <xdr:cNvPr id="666" name="楕円 665">
          <a:extLst>
            <a:ext uri="{FF2B5EF4-FFF2-40B4-BE49-F238E27FC236}">
              <a16:creationId xmlns:a16="http://schemas.microsoft.com/office/drawing/2014/main" id="{DA2261AB-F4A8-4CF5-A9DD-7C0B318D8FDF}"/>
            </a:ext>
          </a:extLst>
        </xdr:cNvPr>
        <xdr:cNvSpPr/>
      </xdr:nvSpPr>
      <xdr:spPr>
        <a:xfrm>
          <a:off x="18605500" y="1480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9639</xdr:rowOff>
    </xdr:from>
    <xdr:ext cx="469744" cy="259045"/>
    <xdr:sp macro="" textlink="">
      <xdr:nvSpPr>
        <xdr:cNvPr id="667" name="n_1aveValue【消防施設】&#10;一人当たり面積">
          <a:extLst>
            <a:ext uri="{FF2B5EF4-FFF2-40B4-BE49-F238E27FC236}">
              <a16:creationId xmlns:a16="http://schemas.microsoft.com/office/drawing/2014/main" id="{838B5132-8854-4E14-AF2E-9D747A04ED67}"/>
            </a:ext>
          </a:extLst>
        </xdr:cNvPr>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668" name="n_2aveValue【消防施設】&#10;一人当たり面積">
          <a:extLst>
            <a:ext uri="{FF2B5EF4-FFF2-40B4-BE49-F238E27FC236}">
              <a16:creationId xmlns:a16="http://schemas.microsoft.com/office/drawing/2014/main" id="{5480C26C-8F9A-4AE3-9387-3E373D50C549}"/>
            </a:ext>
          </a:extLst>
        </xdr:cNvPr>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669" name="n_3aveValue【消防施設】&#10;一人当たり面積">
          <a:extLst>
            <a:ext uri="{FF2B5EF4-FFF2-40B4-BE49-F238E27FC236}">
              <a16:creationId xmlns:a16="http://schemas.microsoft.com/office/drawing/2014/main" id="{9B12B1BA-F438-4B7C-A4C4-006D75D7B9EF}"/>
            </a:ext>
          </a:extLst>
        </xdr:cNvPr>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670" name="n_4aveValue【消防施設】&#10;一人当たり面積">
          <a:extLst>
            <a:ext uri="{FF2B5EF4-FFF2-40B4-BE49-F238E27FC236}">
              <a16:creationId xmlns:a16="http://schemas.microsoft.com/office/drawing/2014/main" id="{850CACC2-F672-4A22-B1ED-D8E73EB42E73}"/>
            </a:ext>
          </a:extLst>
        </xdr:cNvPr>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9377</xdr:rowOff>
    </xdr:from>
    <xdr:ext cx="469744" cy="259045"/>
    <xdr:sp macro="" textlink="">
      <xdr:nvSpPr>
        <xdr:cNvPr id="671" name="n_4mainValue【消防施設】&#10;一人当たり面積">
          <a:extLst>
            <a:ext uri="{FF2B5EF4-FFF2-40B4-BE49-F238E27FC236}">
              <a16:creationId xmlns:a16="http://schemas.microsoft.com/office/drawing/2014/main" id="{1BE05A2B-DD4B-4F34-9F7D-B1BF477F2EF7}"/>
            </a:ext>
          </a:extLst>
        </xdr:cNvPr>
        <xdr:cNvSpPr txBox="1"/>
      </xdr:nvSpPr>
      <xdr:spPr>
        <a:xfrm>
          <a:off x="18421427" y="1458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a:extLst>
            <a:ext uri="{FF2B5EF4-FFF2-40B4-BE49-F238E27FC236}">
              <a16:creationId xmlns:a16="http://schemas.microsoft.com/office/drawing/2014/main" id="{665698A1-69CA-49C2-95EB-973C3E77425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a:extLst>
            <a:ext uri="{FF2B5EF4-FFF2-40B4-BE49-F238E27FC236}">
              <a16:creationId xmlns:a16="http://schemas.microsoft.com/office/drawing/2014/main" id="{CF765FA3-E677-4DDB-BE98-9544E83310F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a:extLst>
            <a:ext uri="{FF2B5EF4-FFF2-40B4-BE49-F238E27FC236}">
              <a16:creationId xmlns:a16="http://schemas.microsoft.com/office/drawing/2014/main" id="{6FAB7846-05CC-4099-B90B-0E3FCD9760D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a:extLst>
            <a:ext uri="{FF2B5EF4-FFF2-40B4-BE49-F238E27FC236}">
              <a16:creationId xmlns:a16="http://schemas.microsoft.com/office/drawing/2014/main" id="{0019F495-C64E-4464-9207-17CD40D8F03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a:extLst>
            <a:ext uri="{FF2B5EF4-FFF2-40B4-BE49-F238E27FC236}">
              <a16:creationId xmlns:a16="http://schemas.microsoft.com/office/drawing/2014/main" id="{05E726FC-09B0-4B79-8D83-0F569767F48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a:extLst>
            <a:ext uri="{FF2B5EF4-FFF2-40B4-BE49-F238E27FC236}">
              <a16:creationId xmlns:a16="http://schemas.microsoft.com/office/drawing/2014/main" id="{E354C5B0-9819-4F93-A3C1-AA601660E7A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a:extLst>
            <a:ext uri="{FF2B5EF4-FFF2-40B4-BE49-F238E27FC236}">
              <a16:creationId xmlns:a16="http://schemas.microsoft.com/office/drawing/2014/main" id="{7B2BD4F8-F9EA-44CE-8581-25B0764CF6B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a:extLst>
            <a:ext uri="{FF2B5EF4-FFF2-40B4-BE49-F238E27FC236}">
              <a16:creationId xmlns:a16="http://schemas.microsoft.com/office/drawing/2014/main" id="{F7171D9C-F4F3-4159-BFF6-AB48E1B0AB6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a:extLst>
            <a:ext uri="{FF2B5EF4-FFF2-40B4-BE49-F238E27FC236}">
              <a16:creationId xmlns:a16="http://schemas.microsoft.com/office/drawing/2014/main" id="{8B4B72A5-606A-4963-8DCC-DA0D1C0B606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a:extLst>
            <a:ext uri="{FF2B5EF4-FFF2-40B4-BE49-F238E27FC236}">
              <a16:creationId xmlns:a16="http://schemas.microsoft.com/office/drawing/2014/main" id="{FF9EF51F-E36F-4E46-86ED-E8AC0076B17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2" name="テキスト ボックス 681">
          <a:extLst>
            <a:ext uri="{FF2B5EF4-FFF2-40B4-BE49-F238E27FC236}">
              <a16:creationId xmlns:a16="http://schemas.microsoft.com/office/drawing/2014/main" id="{E558EE7C-B219-4729-94FD-D317CF1CCB4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3" name="直線コネクタ 682">
          <a:extLst>
            <a:ext uri="{FF2B5EF4-FFF2-40B4-BE49-F238E27FC236}">
              <a16:creationId xmlns:a16="http://schemas.microsoft.com/office/drawing/2014/main" id="{B96DF29A-BFDF-4CEF-846E-4BFB5795C26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4" name="テキスト ボックス 683">
          <a:extLst>
            <a:ext uri="{FF2B5EF4-FFF2-40B4-BE49-F238E27FC236}">
              <a16:creationId xmlns:a16="http://schemas.microsoft.com/office/drawing/2014/main" id="{997D8426-3384-47F7-AA36-DA0035F7CBE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5" name="直線コネクタ 684">
          <a:extLst>
            <a:ext uri="{FF2B5EF4-FFF2-40B4-BE49-F238E27FC236}">
              <a16:creationId xmlns:a16="http://schemas.microsoft.com/office/drawing/2014/main" id="{1023D0FA-476B-4153-AF9B-34F958026F6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6" name="テキスト ボックス 685">
          <a:extLst>
            <a:ext uri="{FF2B5EF4-FFF2-40B4-BE49-F238E27FC236}">
              <a16:creationId xmlns:a16="http://schemas.microsoft.com/office/drawing/2014/main" id="{F46F2636-A54F-4C03-9227-F48D78DD078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7" name="直線コネクタ 686">
          <a:extLst>
            <a:ext uri="{FF2B5EF4-FFF2-40B4-BE49-F238E27FC236}">
              <a16:creationId xmlns:a16="http://schemas.microsoft.com/office/drawing/2014/main" id="{8C70DF48-96B6-4CAB-A6D0-AE686F69B9C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8" name="テキスト ボックス 687">
          <a:extLst>
            <a:ext uri="{FF2B5EF4-FFF2-40B4-BE49-F238E27FC236}">
              <a16:creationId xmlns:a16="http://schemas.microsoft.com/office/drawing/2014/main" id="{137961AC-D88A-4DD4-84A8-559887CA791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9" name="直線コネクタ 688">
          <a:extLst>
            <a:ext uri="{FF2B5EF4-FFF2-40B4-BE49-F238E27FC236}">
              <a16:creationId xmlns:a16="http://schemas.microsoft.com/office/drawing/2014/main" id="{0CA5FE29-38C4-44AE-8D8C-B65D5EEA2FB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0" name="テキスト ボックス 689">
          <a:extLst>
            <a:ext uri="{FF2B5EF4-FFF2-40B4-BE49-F238E27FC236}">
              <a16:creationId xmlns:a16="http://schemas.microsoft.com/office/drawing/2014/main" id="{01161F32-19C4-49DC-8EF0-81F725D18B4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1" name="直線コネクタ 690">
          <a:extLst>
            <a:ext uri="{FF2B5EF4-FFF2-40B4-BE49-F238E27FC236}">
              <a16:creationId xmlns:a16="http://schemas.microsoft.com/office/drawing/2014/main" id="{4E64E13E-73B9-45A6-8A95-87AF165DAF2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2" name="テキスト ボックス 691">
          <a:extLst>
            <a:ext uri="{FF2B5EF4-FFF2-40B4-BE49-F238E27FC236}">
              <a16:creationId xmlns:a16="http://schemas.microsoft.com/office/drawing/2014/main" id="{AFC428EF-BCD6-4E46-A965-EFEF4CD1CEB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3" name="直線コネクタ 692">
          <a:extLst>
            <a:ext uri="{FF2B5EF4-FFF2-40B4-BE49-F238E27FC236}">
              <a16:creationId xmlns:a16="http://schemas.microsoft.com/office/drawing/2014/main" id="{81AAF1FB-6BA7-4EEC-B04B-853D9FF69A1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4" name="テキスト ボックス 693">
          <a:extLst>
            <a:ext uri="{FF2B5EF4-FFF2-40B4-BE49-F238E27FC236}">
              <a16:creationId xmlns:a16="http://schemas.microsoft.com/office/drawing/2014/main" id="{81FBE04D-25CF-45AD-951F-77035EFF303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a:extLst>
            <a:ext uri="{FF2B5EF4-FFF2-40B4-BE49-F238E27FC236}">
              <a16:creationId xmlns:a16="http://schemas.microsoft.com/office/drawing/2014/main" id="{88BE0A6E-BB51-4282-A83B-6620773773D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庁舎】&#10;有形固定資産減価償却率グラフ枠">
          <a:extLst>
            <a:ext uri="{FF2B5EF4-FFF2-40B4-BE49-F238E27FC236}">
              <a16:creationId xmlns:a16="http://schemas.microsoft.com/office/drawing/2014/main" id="{F3405160-AE9B-48A6-9848-286CBD4BFA5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697" name="直線コネクタ 696">
          <a:extLst>
            <a:ext uri="{FF2B5EF4-FFF2-40B4-BE49-F238E27FC236}">
              <a16:creationId xmlns:a16="http://schemas.microsoft.com/office/drawing/2014/main" id="{C31D0835-FAE4-4567-B8B5-56A5CDE2F8F2}"/>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98" name="【庁舎】&#10;有形固定資産減価償却率最小値テキスト">
          <a:extLst>
            <a:ext uri="{FF2B5EF4-FFF2-40B4-BE49-F238E27FC236}">
              <a16:creationId xmlns:a16="http://schemas.microsoft.com/office/drawing/2014/main" id="{110DD17F-76FF-49F0-8DD2-E2A9CE9C5C6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99" name="直線コネクタ 698">
          <a:extLst>
            <a:ext uri="{FF2B5EF4-FFF2-40B4-BE49-F238E27FC236}">
              <a16:creationId xmlns:a16="http://schemas.microsoft.com/office/drawing/2014/main" id="{1AF28AAD-976B-4FEB-A312-BD4F071B9BB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00" name="【庁舎】&#10;有形固定資産減価償却率最大値テキスト">
          <a:extLst>
            <a:ext uri="{FF2B5EF4-FFF2-40B4-BE49-F238E27FC236}">
              <a16:creationId xmlns:a16="http://schemas.microsoft.com/office/drawing/2014/main" id="{DF70EEB3-AF84-4AEB-90D5-593CA3365D4E}"/>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01" name="直線コネクタ 700">
          <a:extLst>
            <a:ext uri="{FF2B5EF4-FFF2-40B4-BE49-F238E27FC236}">
              <a16:creationId xmlns:a16="http://schemas.microsoft.com/office/drawing/2014/main" id="{44FCF69B-5113-4D50-AA05-C2D2287B2475}"/>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702" name="【庁舎】&#10;有形固定資産減価償却率平均値テキスト">
          <a:extLst>
            <a:ext uri="{FF2B5EF4-FFF2-40B4-BE49-F238E27FC236}">
              <a16:creationId xmlns:a16="http://schemas.microsoft.com/office/drawing/2014/main" id="{69EDD7E7-3547-43B1-87E1-3CD8D956C38C}"/>
            </a:ext>
          </a:extLst>
        </xdr:cNvPr>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03" name="フローチャート: 判断 702">
          <a:extLst>
            <a:ext uri="{FF2B5EF4-FFF2-40B4-BE49-F238E27FC236}">
              <a16:creationId xmlns:a16="http://schemas.microsoft.com/office/drawing/2014/main" id="{DB752C0E-599E-411A-8948-FB0919CE3651}"/>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04" name="フローチャート: 判断 703">
          <a:extLst>
            <a:ext uri="{FF2B5EF4-FFF2-40B4-BE49-F238E27FC236}">
              <a16:creationId xmlns:a16="http://schemas.microsoft.com/office/drawing/2014/main" id="{6F60862E-7AA0-45DD-86CB-C035B6735472}"/>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05" name="フローチャート: 判断 704">
          <a:extLst>
            <a:ext uri="{FF2B5EF4-FFF2-40B4-BE49-F238E27FC236}">
              <a16:creationId xmlns:a16="http://schemas.microsoft.com/office/drawing/2014/main" id="{FF774010-CE97-499B-B9AC-A1890A17BC01}"/>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06" name="フローチャート: 判断 705">
          <a:extLst>
            <a:ext uri="{FF2B5EF4-FFF2-40B4-BE49-F238E27FC236}">
              <a16:creationId xmlns:a16="http://schemas.microsoft.com/office/drawing/2014/main" id="{113D43C9-E320-46B2-B587-7884C3F1400D}"/>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07" name="フローチャート: 判断 706">
          <a:extLst>
            <a:ext uri="{FF2B5EF4-FFF2-40B4-BE49-F238E27FC236}">
              <a16:creationId xmlns:a16="http://schemas.microsoft.com/office/drawing/2014/main" id="{126C4B3C-36A2-4C1F-B049-F442F0FDFC70}"/>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3DFA75C4-4FD7-43D7-A503-158642BFB0B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742EB7F-1607-47AA-AD48-DF26F6A56AE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1B325A7-E46D-4D54-B7FE-057B3B10EA8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33C0D775-448A-434A-BA24-379F31EA856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5D5156D8-F998-4232-B326-6C8E7B16D45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107</xdr:row>
      <xdr:rowOff>107043</xdr:rowOff>
    </xdr:from>
    <xdr:to>
      <xdr:col>67</xdr:col>
      <xdr:colOff>101600</xdr:colOff>
      <xdr:row>108</xdr:row>
      <xdr:rowOff>37193</xdr:rowOff>
    </xdr:to>
    <xdr:sp macro="" textlink="">
      <xdr:nvSpPr>
        <xdr:cNvPr id="713" name="楕円 712">
          <a:extLst>
            <a:ext uri="{FF2B5EF4-FFF2-40B4-BE49-F238E27FC236}">
              <a16:creationId xmlns:a16="http://schemas.microsoft.com/office/drawing/2014/main" id="{48A63AD4-52E8-431D-872A-08D08B9B996B}"/>
            </a:ext>
          </a:extLst>
        </xdr:cNvPr>
        <xdr:cNvSpPr/>
      </xdr:nvSpPr>
      <xdr:spPr>
        <a:xfrm>
          <a:off x="12763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166388</xdr:rowOff>
    </xdr:from>
    <xdr:ext cx="405111" cy="259045"/>
    <xdr:sp macro="" textlink="">
      <xdr:nvSpPr>
        <xdr:cNvPr id="714" name="n_1aveValue【庁舎】&#10;有形固定資産減価償却率">
          <a:extLst>
            <a:ext uri="{FF2B5EF4-FFF2-40B4-BE49-F238E27FC236}">
              <a16:creationId xmlns:a16="http://schemas.microsoft.com/office/drawing/2014/main" id="{36D79E09-1DA3-4A11-9D76-BA73AB755E97}"/>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15" name="n_2aveValue【庁舎】&#10;有形固定資産減価償却率">
          <a:extLst>
            <a:ext uri="{FF2B5EF4-FFF2-40B4-BE49-F238E27FC236}">
              <a16:creationId xmlns:a16="http://schemas.microsoft.com/office/drawing/2014/main" id="{75173D64-8CC5-43EF-AD57-0B95E4C7CC4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16" name="n_3aveValue【庁舎】&#10;有形固定資産減価償却率">
          <a:extLst>
            <a:ext uri="{FF2B5EF4-FFF2-40B4-BE49-F238E27FC236}">
              <a16:creationId xmlns:a16="http://schemas.microsoft.com/office/drawing/2014/main" id="{C5D85A3C-DF79-4F72-B5D5-7229292A5F83}"/>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717" name="n_4aveValue【庁舎】&#10;有形固定資産減価償却率">
          <a:extLst>
            <a:ext uri="{FF2B5EF4-FFF2-40B4-BE49-F238E27FC236}">
              <a16:creationId xmlns:a16="http://schemas.microsoft.com/office/drawing/2014/main" id="{6E07D18D-104E-4630-ABE5-1E937C5F4AE5}"/>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28320</xdr:rowOff>
    </xdr:from>
    <xdr:ext cx="405111" cy="259045"/>
    <xdr:sp macro="" textlink="">
      <xdr:nvSpPr>
        <xdr:cNvPr id="718" name="n_4mainValue【庁舎】&#10;有形固定資産減価償却率">
          <a:extLst>
            <a:ext uri="{FF2B5EF4-FFF2-40B4-BE49-F238E27FC236}">
              <a16:creationId xmlns:a16="http://schemas.microsoft.com/office/drawing/2014/main" id="{9EEDA1CB-3EB6-448F-B3CA-0736CD12FE5E}"/>
            </a:ext>
          </a:extLst>
        </xdr:cNvPr>
        <xdr:cNvSpPr txBox="1"/>
      </xdr:nvSpPr>
      <xdr:spPr>
        <a:xfrm>
          <a:off x="12611744" y="185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9" name="正方形/長方形 718">
          <a:extLst>
            <a:ext uri="{FF2B5EF4-FFF2-40B4-BE49-F238E27FC236}">
              <a16:creationId xmlns:a16="http://schemas.microsoft.com/office/drawing/2014/main" id="{249C4FC8-FBED-4F1E-B286-CB716C068EB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0" name="正方形/長方形 719">
          <a:extLst>
            <a:ext uri="{FF2B5EF4-FFF2-40B4-BE49-F238E27FC236}">
              <a16:creationId xmlns:a16="http://schemas.microsoft.com/office/drawing/2014/main" id="{B8319EB8-E246-4C8D-8D89-208E02EDBF0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1" name="正方形/長方形 720">
          <a:extLst>
            <a:ext uri="{FF2B5EF4-FFF2-40B4-BE49-F238E27FC236}">
              <a16:creationId xmlns:a16="http://schemas.microsoft.com/office/drawing/2014/main" id="{88AB49FC-1F46-480C-99C9-55EDD3DEE26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2" name="正方形/長方形 721">
          <a:extLst>
            <a:ext uri="{FF2B5EF4-FFF2-40B4-BE49-F238E27FC236}">
              <a16:creationId xmlns:a16="http://schemas.microsoft.com/office/drawing/2014/main" id="{E66A694B-3327-412D-89C5-BEF87D06942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3" name="正方形/長方形 722">
          <a:extLst>
            <a:ext uri="{FF2B5EF4-FFF2-40B4-BE49-F238E27FC236}">
              <a16:creationId xmlns:a16="http://schemas.microsoft.com/office/drawing/2014/main" id="{DCF1F94E-F997-4A32-89E8-7D7B89D9FB0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4" name="正方形/長方形 723">
          <a:extLst>
            <a:ext uri="{FF2B5EF4-FFF2-40B4-BE49-F238E27FC236}">
              <a16:creationId xmlns:a16="http://schemas.microsoft.com/office/drawing/2014/main" id="{75A72279-0AF1-48DB-9C08-C52B91B1653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5" name="正方形/長方形 724">
          <a:extLst>
            <a:ext uri="{FF2B5EF4-FFF2-40B4-BE49-F238E27FC236}">
              <a16:creationId xmlns:a16="http://schemas.microsoft.com/office/drawing/2014/main" id="{65CCCEA8-359A-4325-8E8C-D4C97F68EC8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6" name="正方形/長方形 725">
          <a:extLst>
            <a:ext uri="{FF2B5EF4-FFF2-40B4-BE49-F238E27FC236}">
              <a16:creationId xmlns:a16="http://schemas.microsoft.com/office/drawing/2014/main" id="{21997487-23D0-49BF-A83F-596E70DC7AF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7" name="テキスト ボックス 726">
          <a:extLst>
            <a:ext uri="{FF2B5EF4-FFF2-40B4-BE49-F238E27FC236}">
              <a16:creationId xmlns:a16="http://schemas.microsoft.com/office/drawing/2014/main" id="{0C25269D-1995-49D3-BB9F-0B6CBDF64CB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8" name="直線コネクタ 727">
          <a:extLst>
            <a:ext uri="{FF2B5EF4-FFF2-40B4-BE49-F238E27FC236}">
              <a16:creationId xmlns:a16="http://schemas.microsoft.com/office/drawing/2014/main" id="{727371D1-2B07-4816-8B49-6251FF6D014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9" name="直線コネクタ 728">
          <a:extLst>
            <a:ext uri="{FF2B5EF4-FFF2-40B4-BE49-F238E27FC236}">
              <a16:creationId xmlns:a16="http://schemas.microsoft.com/office/drawing/2014/main" id="{EF419EB0-F5D5-45B5-9428-A28480F802D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0" name="テキスト ボックス 729">
          <a:extLst>
            <a:ext uri="{FF2B5EF4-FFF2-40B4-BE49-F238E27FC236}">
              <a16:creationId xmlns:a16="http://schemas.microsoft.com/office/drawing/2014/main" id="{F2B49E3C-A6A6-4BA3-B9EA-D37E032CC04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1" name="直線コネクタ 730">
          <a:extLst>
            <a:ext uri="{FF2B5EF4-FFF2-40B4-BE49-F238E27FC236}">
              <a16:creationId xmlns:a16="http://schemas.microsoft.com/office/drawing/2014/main" id="{EE5575FF-180E-461F-A70D-99A7858BE8A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2" name="テキスト ボックス 731">
          <a:extLst>
            <a:ext uri="{FF2B5EF4-FFF2-40B4-BE49-F238E27FC236}">
              <a16:creationId xmlns:a16="http://schemas.microsoft.com/office/drawing/2014/main" id="{44DC1684-08FC-412E-B2A3-5DDD61FBC42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3" name="直線コネクタ 732">
          <a:extLst>
            <a:ext uri="{FF2B5EF4-FFF2-40B4-BE49-F238E27FC236}">
              <a16:creationId xmlns:a16="http://schemas.microsoft.com/office/drawing/2014/main" id="{2738912A-0DA8-4516-AC1C-1BC30600A53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4" name="テキスト ボックス 733">
          <a:extLst>
            <a:ext uri="{FF2B5EF4-FFF2-40B4-BE49-F238E27FC236}">
              <a16:creationId xmlns:a16="http://schemas.microsoft.com/office/drawing/2014/main" id="{963B180E-AE58-405A-AC5E-08648F54AFA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5" name="直線コネクタ 734">
          <a:extLst>
            <a:ext uri="{FF2B5EF4-FFF2-40B4-BE49-F238E27FC236}">
              <a16:creationId xmlns:a16="http://schemas.microsoft.com/office/drawing/2014/main" id="{1091466D-5CFE-4026-82F1-F19AD5534B5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6" name="テキスト ボックス 735">
          <a:extLst>
            <a:ext uri="{FF2B5EF4-FFF2-40B4-BE49-F238E27FC236}">
              <a16:creationId xmlns:a16="http://schemas.microsoft.com/office/drawing/2014/main" id="{C9D0CA40-9EC8-49EF-97A3-CF2D615E21E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7" name="直線コネクタ 736">
          <a:extLst>
            <a:ext uri="{FF2B5EF4-FFF2-40B4-BE49-F238E27FC236}">
              <a16:creationId xmlns:a16="http://schemas.microsoft.com/office/drawing/2014/main" id="{CC1D822C-64C1-4FE9-9E00-333372F04EE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8" name="テキスト ボックス 737">
          <a:extLst>
            <a:ext uri="{FF2B5EF4-FFF2-40B4-BE49-F238E27FC236}">
              <a16:creationId xmlns:a16="http://schemas.microsoft.com/office/drawing/2014/main" id="{250C90AA-7330-4E5D-A25D-AF4C4143C62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9" name="直線コネクタ 738">
          <a:extLst>
            <a:ext uri="{FF2B5EF4-FFF2-40B4-BE49-F238E27FC236}">
              <a16:creationId xmlns:a16="http://schemas.microsoft.com/office/drawing/2014/main" id="{51C2DF8A-57FA-446F-897B-25A72FD839A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0" name="テキスト ボックス 739">
          <a:extLst>
            <a:ext uri="{FF2B5EF4-FFF2-40B4-BE49-F238E27FC236}">
              <a16:creationId xmlns:a16="http://schemas.microsoft.com/office/drawing/2014/main" id="{1320CCDC-AAD2-440D-990B-BA9253FFBAC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1" name="直線コネクタ 740">
          <a:extLst>
            <a:ext uri="{FF2B5EF4-FFF2-40B4-BE49-F238E27FC236}">
              <a16:creationId xmlns:a16="http://schemas.microsoft.com/office/drawing/2014/main" id="{20A869AE-57F5-48A9-BB99-261048EAE0D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2" name="テキスト ボックス 741">
          <a:extLst>
            <a:ext uri="{FF2B5EF4-FFF2-40B4-BE49-F238E27FC236}">
              <a16:creationId xmlns:a16="http://schemas.microsoft.com/office/drawing/2014/main" id="{2675A014-8C75-44DC-81E5-A7AA3F42DA2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3" name="【庁舎】&#10;一人当たり面積グラフ枠">
          <a:extLst>
            <a:ext uri="{FF2B5EF4-FFF2-40B4-BE49-F238E27FC236}">
              <a16:creationId xmlns:a16="http://schemas.microsoft.com/office/drawing/2014/main" id="{C802B111-1190-4B78-8A69-BE6E6044D61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744" name="直線コネクタ 743">
          <a:extLst>
            <a:ext uri="{FF2B5EF4-FFF2-40B4-BE49-F238E27FC236}">
              <a16:creationId xmlns:a16="http://schemas.microsoft.com/office/drawing/2014/main" id="{5B5B63AB-377A-479F-BE70-0BAC0A5C70D1}"/>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745" name="【庁舎】&#10;一人当たり面積最小値テキスト">
          <a:extLst>
            <a:ext uri="{FF2B5EF4-FFF2-40B4-BE49-F238E27FC236}">
              <a16:creationId xmlns:a16="http://schemas.microsoft.com/office/drawing/2014/main" id="{C20A9703-D87A-498C-8FC9-E52C582487C4}"/>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46" name="直線コネクタ 745">
          <a:extLst>
            <a:ext uri="{FF2B5EF4-FFF2-40B4-BE49-F238E27FC236}">
              <a16:creationId xmlns:a16="http://schemas.microsoft.com/office/drawing/2014/main" id="{4AE9C825-F88F-42E2-81BB-8DC6473CC921}"/>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747" name="【庁舎】&#10;一人当たり面積最大値テキスト">
          <a:extLst>
            <a:ext uri="{FF2B5EF4-FFF2-40B4-BE49-F238E27FC236}">
              <a16:creationId xmlns:a16="http://schemas.microsoft.com/office/drawing/2014/main" id="{3FD587DD-AE6C-47B0-BA60-4FEE533C56FB}"/>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748" name="直線コネクタ 747">
          <a:extLst>
            <a:ext uri="{FF2B5EF4-FFF2-40B4-BE49-F238E27FC236}">
              <a16:creationId xmlns:a16="http://schemas.microsoft.com/office/drawing/2014/main" id="{3BE74D44-93EC-41FB-AAE7-F10B789517C3}"/>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749" name="【庁舎】&#10;一人当たり面積平均値テキスト">
          <a:extLst>
            <a:ext uri="{FF2B5EF4-FFF2-40B4-BE49-F238E27FC236}">
              <a16:creationId xmlns:a16="http://schemas.microsoft.com/office/drawing/2014/main" id="{5165B5DA-52FA-4201-9E0D-DE3F6D5CD082}"/>
            </a:ext>
          </a:extLst>
        </xdr:cNvPr>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750" name="フローチャート: 判断 749">
          <a:extLst>
            <a:ext uri="{FF2B5EF4-FFF2-40B4-BE49-F238E27FC236}">
              <a16:creationId xmlns:a16="http://schemas.microsoft.com/office/drawing/2014/main" id="{2BD5CE48-1714-4F1D-ADCE-2C476D4321A6}"/>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751" name="フローチャート: 判断 750">
          <a:extLst>
            <a:ext uri="{FF2B5EF4-FFF2-40B4-BE49-F238E27FC236}">
              <a16:creationId xmlns:a16="http://schemas.microsoft.com/office/drawing/2014/main" id="{14915F60-697F-4252-9018-31167E8B4D91}"/>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752" name="フローチャート: 判断 751">
          <a:extLst>
            <a:ext uri="{FF2B5EF4-FFF2-40B4-BE49-F238E27FC236}">
              <a16:creationId xmlns:a16="http://schemas.microsoft.com/office/drawing/2014/main" id="{23CF1A5C-FB7F-4D02-BAA7-4F39BAA0B0D2}"/>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753" name="フローチャート: 判断 752">
          <a:extLst>
            <a:ext uri="{FF2B5EF4-FFF2-40B4-BE49-F238E27FC236}">
              <a16:creationId xmlns:a16="http://schemas.microsoft.com/office/drawing/2014/main" id="{24A55AAE-5CD0-438F-90BC-65F2BC5A3EA2}"/>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54" name="フローチャート: 判断 753">
          <a:extLst>
            <a:ext uri="{FF2B5EF4-FFF2-40B4-BE49-F238E27FC236}">
              <a16:creationId xmlns:a16="http://schemas.microsoft.com/office/drawing/2014/main" id="{03D03EC5-C9D3-4069-AF56-1E2B1A0E36C6}"/>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5FF35527-B78F-4742-B8A2-787F36FF901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3F2932C2-95B5-47A0-956E-2C34AAE2BCF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B555120E-ED4C-41B3-A857-811DB9AA53C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732B64D5-711E-447A-A654-4FC20C8B0FE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D08FE316-9302-4723-9054-D3861D9C2E3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141332</xdr:rowOff>
    </xdr:from>
    <xdr:to>
      <xdr:col>98</xdr:col>
      <xdr:colOff>38100</xdr:colOff>
      <xdr:row>107</xdr:row>
      <xdr:rowOff>71482</xdr:rowOff>
    </xdr:to>
    <xdr:sp macro="" textlink="">
      <xdr:nvSpPr>
        <xdr:cNvPr id="760" name="楕円 759">
          <a:extLst>
            <a:ext uri="{FF2B5EF4-FFF2-40B4-BE49-F238E27FC236}">
              <a16:creationId xmlns:a16="http://schemas.microsoft.com/office/drawing/2014/main" id="{B3CF7421-8A1D-4894-A18A-A56EA4E586C3}"/>
            </a:ext>
          </a:extLst>
        </xdr:cNvPr>
        <xdr:cNvSpPr/>
      </xdr:nvSpPr>
      <xdr:spPr>
        <a:xfrm>
          <a:off x="18605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171285</xdr:rowOff>
    </xdr:from>
    <xdr:ext cx="469744" cy="259045"/>
    <xdr:sp macro="" textlink="">
      <xdr:nvSpPr>
        <xdr:cNvPr id="761" name="n_1aveValue【庁舎】&#10;一人当たり面積">
          <a:extLst>
            <a:ext uri="{FF2B5EF4-FFF2-40B4-BE49-F238E27FC236}">
              <a16:creationId xmlns:a16="http://schemas.microsoft.com/office/drawing/2014/main" id="{8D8A9A3E-8D35-467B-AED5-2B705DD281C8}"/>
            </a:ext>
          </a:extLst>
        </xdr:cNvPr>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762" name="n_2aveValue【庁舎】&#10;一人当たり面積">
          <a:extLst>
            <a:ext uri="{FF2B5EF4-FFF2-40B4-BE49-F238E27FC236}">
              <a16:creationId xmlns:a16="http://schemas.microsoft.com/office/drawing/2014/main" id="{AB06EFB4-684A-4696-A3C2-4DC652FCF4BC}"/>
            </a:ext>
          </a:extLst>
        </xdr:cNvPr>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763" name="n_3aveValue【庁舎】&#10;一人当たり面積">
          <a:extLst>
            <a:ext uri="{FF2B5EF4-FFF2-40B4-BE49-F238E27FC236}">
              <a16:creationId xmlns:a16="http://schemas.microsoft.com/office/drawing/2014/main" id="{8CA0D5A6-454E-4425-9612-4901B14965BB}"/>
            </a:ext>
          </a:extLst>
        </xdr:cNvPr>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764" name="n_4aveValue【庁舎】&#10;一人当たり面積">
          <a:extLst>
            <a:ext uri="{FF2B5EF4-FFF2-40B4-BE49-F238E27FC236}">
              <a16:creationId xmlns:a16="http://schemas.microsoft.com/office/drawing/2014/main" id="{E2DA2682-E1F9-4D91-B6D8-B70ABC5A82A7}"/>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62609</xdr:rowOff>
    </xdr:from>
    <xdr:ext cx="469744" cy="259045"/>
    <xdr:sp macro="" textlink="">
      <xdr:nvSpPr>
        <xdr:cNvPr id="765" name="n_4mainValue【庁舎】&#10;一人当たり面積">
          <a:extLst>
            <a:ext uri="{FF2B5EF4-FFF2-40B4-BE49-F238E27FC236}">
              <a16:creationId xmlns:a16="http://schemas.microsoft.com/office/drawing/2014/main" id="{1040BB37-0705-4EC3-BE49-83110FF9238E}"/>
            </a:ext>
          </a:extLst>
        </xdr:cNvPr>
        <xdr:cNvSpPr txBox="1"/>
      </xdr:nvSpPr>
      <xdr:spPr>
        <a:xfrm>
          <a:off x="184214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6" name="正方形/長方形 765">
          <a:extLst>
            <a:ext uri="{FF2B5EF4-FFF2-40B4-BE49-F238E27FC236}">
              <a16:creationId xmlns:a16="http://schemas.microsoft.com/office/drawing/2014/main" id="{926CA2E2-6D74-40AD-ACB1-50AA6567556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7" name="正方形/長方形 766">
          <a:extLst>
            <a:ext uri="{FF2B5EF4-FFF2-40B4-BE49-F238E27FC236}">
              <a16:creationId xmlns:a16="http://schemas.microsoft.com/office/drawing/2014/main" id="{18E88799-5FBC-4896-A944-4A239510EF6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8" name="テキスト ボックス 767">
          <a:extLst>
            <a:ext uri="{FF2B5EF4-FFF2-40B4-BE49-F238E27FC236}">
              <a16:creationId xmlns:a16="http://schemas.microsoft.com/office/drawing/2014/main" id="{EEAEE79B-F875-4C7D-89FB-13861A21D5A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庁舎において有形固定資産減価償却率が類似団体内平均値より高い水準にある。昭和４８年建築以来耐震化等を行っていなかったため、平成３０年度より既存庁舎の耐震及び増築を実施した。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また、消防施設においては平成２８年度に新たに消防署を建築したため、有形固定資産減価償却率が類似団体平均値より低い水準である。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25,638
25,448
426.32
27,757,350
26,383,508
676,434
11,790,829
29,969,253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単年度の指標としては、市税等の基準財政収入額の増等により、</a:t>
          </a:r>
          <a:r>
            <a:rPr kumimoji="1" lang="en-US" altLang="ja-JP" sz="1300" baseline="0">
              <a:latin typeface="ＭＳ Ｐゴシック" panose="020B0600070205080204" pitchFamily="50" charset="-128"/>
              <a:ea typeface="ＭＳ Ｐゴシック" panose="020B0600070205080204" pitchFamily="50" charset="-128"/>
            </a:rPr>
            <a:t>0.011</a:t>
          </a:r>
          <a:r>
            <a:rPr kumimoji="1" lang="ja-JP" altLang="en-US" sz="1300" baseline="0">
              <a:latin typeface="ＭＳ Ｐゴシック" panose="020B0600070205080204" pitchFamily="50" charset="-128"/>
              <a:ea typeface="ＭＳ Ｐゴシック" panose="020B0600070205080204" pitchFamily="50" charset="-128"/>
            </a:rPr>
            <a:t>ポイント増加した。</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ヵ年平均では、近年横ばいで推移しており、人口減少や全国平均を上回る高齢化率</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R3.1</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月末</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45.4</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％）に</a:t>
          </a:r>
          <a:r>
            <a:rPr kumimoji="1" lang="ja-JP" altLang="en-US" sz="1300" baseline="0">
              <a:latin typeface="ＭＳ Ｐゴシック" panose="020B0600070205080204" pitchFamily="50" charset="-128"/>
              <a:ea typeface="ＭＳ Ｐゴシック" panose="020B0600070205080204" pitchFamily="50" charset="-128"/>
            </a:rPr>
            <a:t>より、依然として類似団体の平均を下回っている状況にある。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今後も引き続き「第二次輪島市総合計画」に基づき、主要事業の重点化による投資的経費の抑制や、市債権の適正な管理、市税の収納率向上に取り組み、財政の健全化を図る。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13758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13758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13758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270" baseline="0">
              <a:latin typeface="ＭＳ Ｐゴシック" panose="020B0600070205080204" pitchFamily="50" charset="-128"/>
              <a:ea typeface="ＭＳ Ｐゴシック" panose="020B0600070205080204" pitchFamily="50" charset="-128"/>
            </a:rPr>
            <a:t>経常収支比率は、森林環境譲与税や地方消費税交付金の増加等に伴い、経常一般財源等の総額が増加したことに加え、経常経費充当一般財源等において職員給の減少、定年退職者の減少や児童扶養手当の減少により全体で減少したことにより経常収支比率が前年度と比較して</a:t>
          </a:r>
          <a:r>
            <a:rPr kumimoji="1" lang="en-US" altLang="ja-JP" sz="1270" baseline="0">
              <a:latin typeface="ＭＳ Ｐゴシック" panose="020B0600070205080204" pitchFamily="50" charset="-128"/>
              <a:ea typeface="ＭＳ Ｐゴシック" panose="020B0600070205080204" pitchFamily="50" charset="-128"/>
            </a:rPr>
            <a:t>1.4</a:t>
          </a:r>
          <a:r>
            <a:rPr kumimoji="1" lang="ja-JP" altLang="en-US" sz="1270" baseline="0">
              <a:latin typeface="ＭＳ Ｐゴシック" panose="020B0600070205080204" pitchFamily="50" charset="-128"/>
              <a:ea typeface="ＭＳ Ｐゴシック" panose="020B0600070205080204" pitchFamily="50" charset="-128"/>
            </a:rPr>
            <a:t>ポイント減と改善した。</a:t>
          </a:r>
          <a:endParaRPr kumimoji="1" lang="en-US" altLang="ja-JP" sz="1270" baseline="0">
            <a:latin typeface="ＭＳ Ｐゴシック" panose="020B0600070205080204" pitchFamily="50" charset="-128"/>
            <a:ea typeface="ＭＳ Ｐゴシック" panose="020B0600070205080204" pitchFamily="50" charset="-128"/>
          </a:endParaRPr>
        </a:p>
        <a:p>
          <a:r>
            <a:rPr kumimoji="1" lang="ja-JP" altLang="en-US" sz="1270" baseline="0">
              <a:latin typeface="ＭＳ Ｐゴシック" panose="020B0600070205080204" pitchFamily="50" charset="-128"/>
              <a:ea typeface="ＭＳ Ｐゴシック" panose="020B0600070205080204" pitchFamily="50" charset="-128"/>
            </a:rPr>
            <a:t>　よって、経常収支比率は若干改善されたものの依然として高い水準であり、自立した財政運営を行えるよう、今まで以上に事務事業の見直しを強化するとともに、公共施設等の統廃合を積極的に進め、経常経費の削減に努める。</a:t>
          </a:r>
          <a:endParaRPr kumimoji="1" lang="ja-JP" altLang="en-US" sz="127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156391</xdr:rowOff>
    </xdr:from>
    <xdr:to>
      <xdr:col>23</xdr:col>
      <xdr:colOff>133350</xdr:colOff>
      <xdr:row>61</xdr:row>
      <xdr:rowOff>33201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43391"/>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33201</xdr:rowOff>
    </xdr:from>
    <xdr:to>
      <xdr:col>19</xdr:col>
      <xdr:colOff>133350</xdr:colOff>
      <xdr:row>61</xdr:row>
      <xdr:rowOff>53884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49165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5624</xdr:rowOff>
    </xdr:from>
    <xdr:to>
      <xdr:col>15</xdr:col>
      <xdr:colOff>82550</xdr:colOff>
      <xdr:row>61</xdr:row>
      <xdr:rowOff>53884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640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118473</xdr:rowOff>
    </xdr:from>
    <xdr:to>
      <xdr:col>11</xdr:col>
      <xdr:colOff>31750</xdr:colOff>
      <xdr:row>61</xdr:row>
      <xdr:rowOff>5624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40547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105591</xdr:rowOff>
    </xdr:from>
    <xdr:to>
      <xdr:col>23</xdr:col>
      <xdr:colOff>184150</xdr:colOff>
      <xdr:row>61</xdr:row>
      <xdr:rowOff>35741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77668</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6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153851</xdr:rowOff>
    </xdr:from>
    <xdr:to>
      <xdr:col>19</xdr:col>
      <xdr:colOff>184150</xdr:colOff>
      <xdr:row>61</xdr:row>
      <xdr:rowOff>84001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68778</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27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3084</xdr:rowOff>
    </xdr:from>
    <xdr:to>
      <xdr:col>15</xdr:col>
      <xdr:colOff>133350</xdr:colOff>
      <xdr:row>61</xdr:row>
      <xdr:rowOff>104684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89461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126274</xdr:rowOff>
    </xdr:from>
    <xdr:to>
      <xdr:col>11</xdr:col>
      <xdr:colOff>82550</xdr:colOff>
      <xdr:row>61</xdr:row>
      <xdr:rowOff>56424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41201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9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67673</xdr:rowOff>
    </xdr:from>
    <xdr:to>
      <xdr:col>7</xdr:col>
      <xdr:colOff>31750</xdr:colOff>
      <xdr:row>60</xdr:row>
      <xdr:rowOff>169273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154050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人件費は、会計年度任用職員制度の施行により前年度と比べ増加し、物件費についても</a:t>
          </a:r>
          <a:r>
            <a:rPr kumimoji="1" lang="en-US" altLang="ja-JP" sz="1300" baseline="0">
              <a:latin typeface="ＭＳ Ｐゴシック" panose="020B0600070205080204" pitchFamily="50" charset="-128"/>
              <a:ea typeface="ＭＳ Ｐゴシック" panose="020B0600070205080204" pitchFamily="50" charset="-128"/>
            </a:rPr>
            <a:t>ICT</a:t>
          </a:r>
          <a:r>
            <a:rPr kumimoji="1" lang="ja-JP" altLang="en-US" sz="1300" baseline="0">
              <a:latin typeface="ＭＳ Ｐゴシック" panose="020B0600070205080204" pitchFamily="50" charset="-128"/>
              <a:ea typeface="ＭＳ Ｐゴシック" panose="020B0600070205080204" pitchFamily="50" charset="-128"/>
            </a:rPr>
            <a:t>推進事業の増加等により、前年度と比べ増加した。</a:t>
          </a:r>
        </a:p>
        <a:p>
          <a:r>
            <a:rPr kumimoji="1" lang="ja-JP" altLang="en-US" sz="1300" baseline="0">
              <a:latin typeface="ＭＳ Ｐゴシック" panose="020B0600070205080204" pitchFamily="50" charset="-128"/>
              <a:ea typeface="ＭＳ Ｐゴシック" panose="020B0600070205080204" pitchFamily="50" charset="-128"/>
            </a:rPr>
            <a:t>　今後も引き続き事務事業の見直しを図るとともに、市内にある類似施設や遊休施設の在り方を検討し、経常経費の削減に努める。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128848</xdr:rowOff>
    </xdr:from>
    <xdr:to>
      <xdr:col>23</xdr:col>
      <xdr:colOff>133350</xdr:colOff>
      <xdr:row>84</xdr:row>
      <xdr:rowOff>23253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59198"/>
          <a:ext cx="838200" cy="6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126391</xdr:rowOff>
    </xdr:from>
    <xdr:to>
      <xdr:col>19</xdr:col>
      <xdr:colOff>133350</xdr:colOff>
      <xdr:row>83</xdr:row>
      <xdr:rowOff>128848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56741"/>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109348</xdr:rowOff>
    </xdr:from>
    <xdr:to>
      <xdr:col>15</xdr:col>
      <xdr:colOff>82550</xdr:colOff>
      <xdr:row>83</xdr:row>
      <xdr:rowOff>126391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39698"/>
          <a:ext cx="889000" cy="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97385</xdr:rowOff>
    </xdr:from>
    <xdr:to>
      <xdr:col>11</xdr:col>
      <xdr:colOff>31750</xdr:colOff>
      <xdr:row>83</xdr:row>
      <xdr:rowOff>109348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27735"/>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143903</xdr:rowOff>
    </xdr:from>
    <xdr:to>
      <xdr:col>23</xdr:col>
      <xdr:colOff>184150</xdr:colOff>
      <xdr:row>84</xdr:row>
      <xdr:rowOff>74053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7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115980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4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78048</xdr:rowOff>
    </xdr:from>
    <xdr:to>
      <xdr:col>19</xdr:col>
      <xdr:colOff>184150</xdr:colOff>
      <xdr:row>84</xdr:row>
      <xdr:rowOff>8198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0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164425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394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75591</xdr:rowOff>
    </xdr:from>
    <xdr:to>
      <xdr:col>15</xdr:col>
      <xdr:colOff>133350</xdr:colOff>
      <xdr:row>84</xdr:row>
      <xdr:rowOff>5741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0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161968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39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58548</xdr:rowOff>
    </xdr:from>
    <xdr:to>
      <xdr:col>11</xdr:col>
      <xdr:colOff>82550</xdr:colOff>
      <xdr:row>83</xdr:row>
      <xdr:rowOff>160148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8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144925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7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46585</xdr:rowOff>
    </xdr:from>
    <xdr:to>
      <xdr:col>7</xdr:col>
      <xdr:colOff>31750</xdr:colOff>
      <xdr:row>83</xdr:row>
      <xdr:rowOff>148185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132962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6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類似団体平均と同程度の水準にある。</a:t>
          </a:r>
        </a:p>
        <a:p>
          <a:r>
            <a:rPr kumimoji="1" lang="ja-JP" altLang="en-US" sz="1300">
              <a:latin typeface="ＭＳ Ｐゴシック" panose="020B0600070205080204" pitchFamily="50" charset="-128"/>
              <a:ea typeface="ＭＳ Ｐゴシック" panose="020B0600070205080204" pitchFamily="50" charset="-128"/>
            </a:rPr>
            <a:t>　今後も国や地域経済の実情に応じて給与の適正化を図る。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43241</xdr:rowOff>
    </xdr:from>
    <xdr:to>
      <xdr:col>81</xdr:col>
      <xdr:colOff>44450</xdr:colOff>
      <xdr:row>85</xdr:row>
      <xdr:rowOff>54732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61649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43241</xdr:rowOff>
    </xdr:from>
    <xdr:to>
      <xdr:col>77</xdr:col>
      <xdr:colOff>44450</xdr:colOff>
      <xdr:row>85</xdr:row>
      <xdr:rowOff>54732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164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43241</xdr:rowOff>
    </xdr:from>
    <xdr:to>
      <xdr:col>72</xdr:col>
      <xdr:colOff>203200</xdr:colOff>
      <xdr:row>85</xdr:row>
      <xdr:rowOff>66221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164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77712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394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135968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3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3932</xdr:rowOff>
    </xdr:from>
    <xdr:to>
      <xdr:col>77</xdr:col>
      <xdr:colOff>95250</xdr:colOff>
      <xdr:row>85</xdr:row>
      <xdr:rowOff>105532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163891</xdr:rowOff>
    </xdr:from>
    <xdr:to>
      <xdr:col>73</xdr:col>
      <xdr:colOff>44450</xdr:colOff>
      <xdr:row>85</xdr:row>
      <xdr:rowOff>94041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前年度比から微減したが、分母となる住基人口が減少してており、依然として類似団体平均を上回っているため、適切な人員配置に努めるとともに、可能な業務については積極的に民間活力を導入するなど組織の見直し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131535</xdr:rowOff>
    </xdr:from>
    <xdr:to>
      <xdr:col>81</xdr:col>
      <xdr:colOff>44450</xdr:colOff>
      <xdr:row>63</xdr:row>
      <xdr:rowOff>154517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93288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121194</xdr:rowOff>
    </xdr:from>
    <xdr:to>
      <xdr:col>77</xdr:col>
      <xdr:colOff>44450</xdr:colOff>
      <xdr:row>63</xdr:row>
      <xdr:rowOff>131535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92254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115449</xdr:rowOff>
    </xdr:from>
    <xdr:to>
      <xdr:col>72</xdr:col>
      <xdr:colOff>203200</xdr:colOff>
      <xdr:row>63</xdr:row>
      <xdr:rowOff>121194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91679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108555</xdr:rowOff>
    </xdr:from>
    <xdr:to>
      <xdr:col>68</xdr:col>
      <xdr:colOff>152400</xdr:colOff>
      <xdr:row>63</xdr:row>
      <xdr:rowOff>115449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90990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103717</xdr:rowOff>
    </xdr:from>
    <xdr:to>
      <xdr:col>81</xdr:col>
      <xdr:colOff>95250</xdr:colOff>
      <xdr:row>64</xdr:row>
      <xdr:rowOff>33867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75794</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80735</xdr:rowOff>
    </xdr:from>
    <xdr:to>
      <xdr:col>77</xdr:col>
      <xdr:colOff>95250</xdr:colOff>
      <xdr:row>64</xdr:row>
      <xdr:rowOff>10885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167112</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96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70394</xdr:rowOff>
    </xdr:from>
    <xdr:to>
      <xdr:col>73</xdr:col>
      <xdr:colOff>44450</xdr:colOff>
      <xdr:row>64</xdr:row>
      <xdr:rowOff>544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156771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64649</xdr:rowOff>
    </xdr:from>
    <xdr:to>
      <xdr:col>68</xdr:col>
      <xdr:colOff>203200</xdr:colOff>
      <xdr:row>63</xdr:row>
      <xdr:rowOff>166249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8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151026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95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57755</xdr:rowOff>
    </xdr:from>
    <xdr:to>
      <xdr:col>64</xdr:col>
      <xdr:colOff>152400</xdr:colOff>
      <xdr:row>63</xdr:row>
      <xdr:rowOff>159355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144132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令和元年度から大型事業（輪島中学校建設、おさよトンネル建設）の元金償還が開始され、合併算定替及び事業費補正の減などの影響により普通交付税が減少したことにより、前年度比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標準団体と比較しても地方債残高が多く、公債費比率も高く推移している。また、公営企業への準元利償還金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も増加するなど、財政の硬直化が懸念される。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46143</xdr:rowOff>
    </xdr:from>
    <xdr:to>
      <xdr:col>81</xdr:col>
      <xdr:colOff>44450</xdr:colOff>
      <xdr:row>37</xdr:row>
      <xdr:rowOff>54187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8979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40111</xdr:rowOff>
    </xdr:from>
    <xdr:to>
      <xdr:col>77</xdr:col>
      <xdr:colOff>44450</xdr:colOff>
      <xdr:row>37</xdr:row>
      <xdr:rowOff>46143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8376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40111</xdr:rowOff>
    </xdr:from>
    <xdr:to>
      <xdr:col>72</xdr:col>
      <xdr:colOff>203200</xdr:colOff>
      <xdr:row>37</xdr:row>
      <xdr:rowOff>70273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8376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70273</xdr:rowOff>
    </xdr:from>
    <xdr:to>
      <xdr:col>68</xdr:col>
      <xdr:colOff>152400</xdr:colOff>
      <xdr:row>37</xdr:row>
      <xdr:rowOff>98425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41392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3387</xdr:rowOff>
    </xdr:from>
    <xdr:to>
      <xdr:col>81</xdr:col>
      <xdr:colOff>95250</xdr:colOff>
      <xdr:row>37</xdr:row>
      <xdr:rowOff>104987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146914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1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166793</xdr:rowOff>
    </xdr:from>
    <xdr:to>
      <xdr:col>77</xdr:col>
      <xdr:colOff>95250</xdr:colOff>
      <xdr:row>37</xdr:row>
      <xdr:rowOff>96943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81720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25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160761</xdr:rowOff>
    </xdr:from>
    <xdr:to>
      <xdr:col>73</xdr:col>
      <xdr:colOff>44450</xdr:colOff>
      <xdr:row>37</xdr:row>
      <xdr:rowOff>90911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75688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19473</xdr:rowOff>
    </xdr:from>
    <xdr:to>
      <xdr:col>68</xdr:col>
      <xdr:colOff>203200</xdr:colOff>
      <xdr:row>37</xdr:row>
      <xdr:rowOff>121073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105850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47625</xdr:rowOff>
    </xdr:from>
    <xdr:to>
      <xdr:col>64</xdr:col>
      <xdr:colOff>152400</xdr:colOff>
      <xdr:row>37</xdr:row>
      <xdr:rowOff>149225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134002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将来負担比率については、前年度に比べ</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その要因としては、地方債残高の増加により将来負担額が増加したものの、財政調整基金に積み立てを行ったことで充当可能財源が増加したことが挙げられる。</a:t>
          </a:r>
        </a:p>
        <a:p>
          <a:r>
            <a:rPr kumimoji="1" lang="ja-JP" altLang="en-US" sz="1300">
              <a:latin typeface="ＭＳ Ｐゴシック" panose="020B0600070205080204" pitchFamily="50" charset="-128"/>
              <a:ea typeface="ＭＳ Ｐゴシック" panose="020B0600070205080204" pitchFamily="50" charset="-128"/>
            </a:rPr>
            <a:t>　今後も、財政状況を考慮しながら繰上償還の実施を検討するとともに、新たに地方債を発行する場合は、交付税算入上より有利なものを選択するなど一層の比率逓減を図り、財政の健全化に努める。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139552</xdr:rowOff>
    </xdr:from>
    <xdr:to>
      <xdr:col>81</xdr:col>
      <xdr:colOff>44450</xdr:colOff>
      <xdr:row>15</xdr:row>
      <xdr:rowOff>152421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711302"/>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147595</xdr:rowOff>
    </xdr:from>
    <xdr:to>
      <xdr:col>77</xdr:col>
      <xdr:colOff>44450</xdr:colOff>
      <xdr:row>15</xdr:row>
      <xdr:rowOff>152421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71934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147595</xdr:rowOff>
    </xdr:from>
    <xdr:to>
      <xdr:col>72</xdr:col>
      <xdr:colOff>203200</xdr:colOff>
      <xdr:row>16</xdr:row>
      <xdr:rowOff>6308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71934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6308</xdr:rowOff>
    </xdr:from>
    <xdr:to>
      <xdr:col>68</xdr:col>
      <xdr:colOff>152400</xdr:colOff>
      <xdr:row>16</xdr:row>
      <xdr:rowOff>28829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749508"/>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88752</xdr:rowOff>
    </xdr:from>
    <xdr:to>
      <xdr:col>81</xdr:col>
      <xdr:colOff>95250</xdr:colOff>
      <xdr:row>16</xdr:row>
      <xdr:rowOff>18902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60829</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63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101621</xdr:rowOff>
    </xdr:from>
    <xdr:to>
      <xdr:col>77</xdr:col>
      <xdr:colOff>95250</xdr:colOff>
      <xdr:row>16</xdr:row>
      <xdr:rowOff>31771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67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16548</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759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96795</xdr:rowOff>
    </xdr:from>
    <xdr:to>
      <xdr:col>73</xdr:col>
      <xdr:colOff>44450</xdr:colOff>
      <xdr:row>16</xdr:row>
      <xdr:rowOff>26945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6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11722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75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126958</xdr:rowOff>
    </xdr:from>
    <xdr:to>
      <xdr:col>68</xdr:col>
      <xdr:colOff>203200</xdr:colOff>
      <xdr:row>16</xdr:row>
      <xdr:rowOff>57108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69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41885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78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149479</xdr:rowOff>
    </xdr:from>
    <xdr:to>
      <xdr:col>64</xdr:col>
      <xdr:colOff>152400</xdr:colOff>
      <xdr:row>16</xdr:row>
      <xdr:rowOff>79629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64406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8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25,638
25,448
426.32
27,757,350
26,383,508
676,434
11,790,829
29,969,253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人件費は会計年度任用職員制度の施行により、従来、物件費（賃金）に計上されていた額も含むこととなったため</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今後も、人件費関係経費全体について抑制を図るとともに、引き続き給与及び職員数の適正化に取り組み、人件費の抑制に努める。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88900</xdr:rowOff>
    </xdr:from>
    <xdr:to>
      <xdr:col>24</xdr:col>
      <xdr:colOff>25400</xdr:colOff>
      <xdr:row>34</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18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34</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1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34</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1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20320</xdr:rowOff>
    </xdr:from>
    <xdr:to>
      <xdr:col>11</xdr:col>
      <xdr:colOff>9525</xdr:colOff>
      <xdr:row>34</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4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60960</xdr:rowOff>
    </xdr:from>
    <xdr:to>
      <xdr:col>24</xdr:col>
      <xdr:colOff>76200</xdr:colOff>
      <xdr:row>34</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60960</xdr:rowOff>
    </xdr:from>
    <xdr:to>
      <xdr:col>15</xdr:col>
      <xdr:colOff>149225</xdr:colOff>
      <xdr:row>34</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30480</xdr:rowOff>
    </xdr:from>
    <xdr:to>
      <xdr:col>11</xdr:col>
      <xdr:colOff>60325</xdr:colOff>
      <xdr:row>34</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140970</xdr:rowOff>
    </xdr:from>
    <xdr:to>
      <xdr:col>6</xdr:col>
      <xdr:colOff>171450</xdr:colOff>
      <xdr:row>34</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81297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経常収支比率に占める物件費の割合は、類似団体平均を下回っている。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会計年度任用職員制度の導入に伴い、これまで物件費としていた臨時職員の賃金が人件費へ移行等により、比率が</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今後も、公共施設の施設管理費の見直しをはじめ、事務事業の精査を行い経常経費の削減に努める。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63500</xdr:rowOff>
    </xdr:from>
    <xdr:to>
      <xdr:col>82</xdr:col>
      <xdr:colOff>107950</xdr:colOff>
      <xdr:row>16</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06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70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17</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94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38100</xdr:rowOff>
    </xdr:from>
    <xdr:to>
      <xdr:col>69</xdr:col>
      <xdr:colOff>92075</xdr:colOff>
      <xdr:row>16</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8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29227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158750</xdr:rowOff>
    </xdr:from>
    <xdr:to>
      <xdr:col>65</xdr:col>
      <xdr:colOff>53975</xdr:colOff>
      <xdr:row>16</xdr:row>
      <xdr:rowOff>88900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99077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経常収支比率における扶助費の割合は、類似団体平均を下回っている。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今後も、各種資格審査等の適正化に継続して取り組むとともに、市単独の施策については、財政負担とのバランスも考慮しながら、事業の取捨選択、拡大や縮小を実施する必要がある。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55</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12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5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56</xdr:row>
      <xdr:rowOff>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5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56</xdr:row>
      <xdr:rowOff>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8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31750</xdr:rowOff>
    </xdr:from>
    <xdr:to>
      <xdr:col>24</xdr:col>
      <xdr:colOff>76200</xdr:colOff>
      <xdr:row>55</xdr:row>
      <xdr:rowOff>133350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48277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69850</xdr:rowOff>
    </xdr:from>
    <xdr:to>
      <xdr:col>15</xdr:col>
      <xdr:colOff>149225</xdr:colOff>
      <xdr:row>56</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60977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107950</xdr:rowOff>
    </xdr:from>
    <xdr:to>
      <xdr:col>6</xdr:col>
      <xdr:colOff>171450</xdr:colOff>
      <xdr:row>56</xdr:row>
      <xdr:rowOff>38100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その他の経費については、ほとんどが他会計への繰出金であり、特に下水道事業会計への繰出金が多額であることが要因である。</a:t>
          </a:r>
        </a:p>
        <a:p>
          <a:r>
            <a:rPr kumimoji="1" lang="ja-JP" altLang="en-US" sz="1300">
              <a:latin typeface="ＭＳ Ｐゴシック" panose="020B0600070205080204" pitchFamily="50" charset="-128"/>
              <a:ea typeface="ＭＳ Ｐゴシック" panose="020B0600070205080204" pitchFamily="50" charset="-128"/>
            </a:rPr>
            <a:t>　今後も、経費の削減や各種保険料の適正化、公営企業については独立採算性のとれる料金を設定することにより、普通会計の負担低減に努める。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57</xdr:row>
      <xdr:rowOff>31750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977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96520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59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58</xdr:row>
      <xdr:rowOff>35560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5962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35560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11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類似団体平均を大きく上回っているのは、消防業務、ごみ処理業務等を一部事務組合で実施しているため、当該一部事務組合への負担金として支出していることが主な要因である。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今後も、引き続きこれらの一部事務組合の運営を注視し、適正な運営を求めていく。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85852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50951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85852</xdr:rowOff>
    </xdr:from>
    <xdr:to>
      <xdr:col>78</xdr:col>
      <xdr:colOff>69850</xdr:colOff>
      <xdr:row>38</xdr:row>
      <xdr:rowOff>94996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6009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38</xdr:row>
      <xdr:rowOff>94996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3636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92710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35052</xdr:rowOff>
    </xdr:from>
    <xdr:to>
      <xdr:col>78</xdr:col>
      <xdr:colOff>120650</xdr:colOff>
      <xdr:row>38</xdr:row>
      <xdr:rowOff>136652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121429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44196</xdr:rowOff>
    </xdr:from>
    <xdr:to>
      <xdr:col>74</xdr:col>
      <xdr:colOff>31750</xdr:colOff>
      <xdr:row>38</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130573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年度に約</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円の繰上償還を実施したが、依然として類似団体平均を上回る水準にある。今後は近年実施した大型建設事業（輪島中学校建設、本庁舎整備など）の元金償還や、公共施設の老朽化対策などの課題もあり、公債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今後も、繰上償還の実施の検討や、主要事業の見直し、事業平準化による投資的経費の抑制を図り、公債費の低減に努める。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xdr:rowOff>
    </xdr:from>
    <xdr:to>
      <xdr:col>24</xdr:col>
      <xdr:colOff>25400</xdr:colOff>
      <xdr:row>76</xdr:row>
      <xdr:rowOff>3175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0314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xdr:rowOff>
    </xdr:from>
    <xdr:to>
      <xdr:col>19</xdr:col>
      <xdr:colOff>187325</xdr:colOff>
      <xdr:row>76</xdr:row>
      <xdr:rowOff>3175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0314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167005</xdr:rowOff>
    </xdr:from>
    <xdr:to>
      <xdr:col>15</xdr:col>
      <xdr:colOff>98425</xdr:colOff>
      <xdr:row>76</xdr:row>
      <xdr:rowOff>1270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0257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167005</xdr:rowOff>
    </xdr:from>
    <xdr:to>
      <xdr:col>11</xdr:col>
      <xdr:colOff>9525</xdr:colOff>
      <xdr:row>76</xdr:row>
      <xdr:rowOff>1270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0257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121920</xdr:rowOff>
    </xdr:from>
    <xdr:to>
      <xdr:col>24</xdr:col>
      <xdr:colOff>76200</xdr:colOff>
      <xdr:row>76</xdr:row>
      <xdr:rowOff>52070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93997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123825</xdr:rowOff>
    </xdr:from>
    <xdr:to>
      <xdr:col>20</xdr:col>
      <xdr:colOff>38100</xdr:colOff>
      <xdr:row>76</xdr:row>
      <xdr:rowOff>53975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38752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06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121920</xdr:rowOff>
    </xdr:from>
    <xdr:to>
      <xdr:col>15</xdr:col>
      <xdr:colOff>149225</xdr:colOff>
      <xdr:row>76</xdr:row>
      <xdr:rowOff>52070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36847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116205</xdr:rowOff>
    </xdr:from>
    <xdr:to>
      <xdr:col>11</xdr:col>
      <xdr:colOff>60325</xdr:colOff>
      <xdr:row>76</xdr:row>
      <xdr:rowOff>46355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31132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6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121920</xdr:rowOff>
    </xdr:from>
    <xdr:to>
      <xdr:col>6</xdr:col>
      <xdr:colOff>171450</xdr:colOff>
      <xdr:row>76</xdr:row>
      <xdr:rowOff>52070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36847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係る経常収支比率については、類似団体平均を下回っているが、今後も人件費や物件費をはじめとする経費の削減に努めるとともに、補助費等についても事業内容、運営などから不適当と認められるものの廃止、見直し等を含めて検討し、適正化を図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65278</xdr:rowOff>
    </xdr:from>
    <xdr:to>
      <xdr:col>82</xdr:col>
      <xdr:colOff>107950</xdr:colOff>
      <xdr:row>75</xdr:row>
      <xdr:rowOff>124714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92402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75</xdr:row>
      <xdr:rowOff>156718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9834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106426</xdr:rowOff>
    </xdr:from>
    <xdr:to>
      <xdr:col>73</xdr:col>
      <xdr:colOff>180975</xdr:colOff>
      <xdr:row>75</xdr:row>
      <xdr:rowOff>156718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9651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xdr:rowOff>
    </xdr:from>
    <xdr:to>
      <xdr:col>69</xdr:col>
      <xdr:colOff>92075</xdr:colOff>
      <xdr:row>75</xdr:row>
      <xdr:rowOff>106426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87373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xdr:rowOff>
    </xdr:from>
    <xdr:to>
      <xdr:col>82</xdr:col>
      <xdr:colOff>158750</xdr:colOff>
      <xdr:row>75</xdr:row>
      <xdr:rowOff>116078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31005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73914</xdr:rowOff>
    </xdr:from>
    <xdr:to>
      <xdr:col>78</xdr:col>
      <xdr:colOff>120650</xdr:colOff>
      <xdr:row>76</xdr:row>
      <xdr:rowOff>4065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14241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105918</xdr:rowOff>
    </xdr:from>
    <xdr:to>
      <xdr:col>74</xdr:col>
      <xdr:colOff>31750</xdr:colOff>
      <xdr:row>76</xdr:row>
      <xdr:rowOff>36069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55626</xdr:rowOff>
    </xdr:from>
    <xdr:to>
      <xdr:col>69</xdr:col>
      <xdr:colOff>142875</xdr:colOff>
      <xdr:row>75</xdr:row>
      <xdr:rowOff>157226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167403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135636</xdr:rowOff>
    </xdr:from>
    <xdr:to>
      <xdr:col>65</xdr:col>
      <xdr:colOff>53975</xdr:colOff>
      <xdr:row>75</xdr:row>
      <xdr:rowOff>65786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75963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90032</xdr:rowOff>
    </xdr:from>
    <xdr:to>
      <xdr:col>29</xdr:col>
      <xdr:colOff>127000</xdr:colOff>
      <xdr:row>16</xdr:row>
      <xdr:rowOff>130179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80857"/>
          <a:ext cx="647700" cy="40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130179</xdr:rowOff>
    </xdr:from>
    <xdr:to>
      <xdr:col>26</xdr:col>
      <xdr:colOff>50800</xdr:colOff>
      <xdr:row>17</xdr:row>
      <xdr:rowOff>922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21004"/>
          <a:ext cx="698500" cy="42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922</xdr:rowOff>
    </xdr:from>
    <xdr:to>
      <xdr:col>22</xdr:col>
      <xdr:colOff>114300</xdr:colOff>
      <xdr:row>17</xdr:row>
      <xdr:rowOff>8977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63197"/>
          <a:ext cx="698500" cy="8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8977</xdr:rowOff>
    </xdr:from>
    <xdr:to>
      <xdr:col>18</xdr:col>
      <xdr:colOff>177800</xdr:colOff>
      <xdr:row>17</xdr:row>
      <xdr:rowOff>46184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71252"/>
          <a:ext cx="698500" cy="37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39232</xdr:rowOff>
    </xdr:from>
    <xdr:to>
      <xdr:col>29</xdr:col>
      <xdr:colOff>177800</xdr:colOff>
      <xdr:row>16</xdr:row>
      <xdr:rowOff>140832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30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55759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7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79379</xdr:rowOff>
    </xdr:from>
    <xdr:to>
      <xdr:col>26</xdr:col>
      <xdr:colOff>101600</xdr:colOff>
      <xdr:row>17</xdr:row>
      <xdr:rowOff>9529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70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19706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121572</xdr:rowOff>
    </xdr:from>
    <xdr:to>
      <xdr:col>22</xdr:col>
      <xdr:colOff>165100</xdr:colOff>
      <xdr:row>17</xdr:row>
      <xdr:rowOff>51722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12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61899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8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129627</xdr:rowOff>
    </xdr:from>
    <xdr:to>
      <xdr:col>19</xdr:col>
      <xdr:colOff>38100</xdr:colOff>
      <xdr:row>17</xdr:row>
      <xdr:rowOff>59777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20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69954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8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166834</xdr:rowOff>
    </xdr:from>
    <xdr:to>
      <xdr:col>15</xdr:col>
      <xdr:colOff>101600</xdr:colOff>
      <xdr:row>17</xdr:row>
      <xdr:rowOff>96984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57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107161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2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285610</xdr:rowOff>
    </xdr:from>
    <xdr:to>
      <xdr:col>29</xdr:col>
      <xdr:colOff>127000</xdr:colOff>
      <xdr:row>37</xdr:row>
      <xdr:rowOff>294716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10310"/>
          <a:ext cx="647700" cy="9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270387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395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294716</xdr:rowOff>
    </xdr:from>
    <xdr:to>
      <xdr:col>26</xdr:col>
      <xdr:colOff>50800</xdr:colOff>
      <xdr:row>37</xdr:row>
      <xdr:rowOff>320655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19416"/>
          <a:ext cx="698500" cy="25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311755</xdr:rowOff>
    </xdr:from>
    <xdr:to>
      <xdr:col>22</xdr:col>
      <xdr:colOff>114300</xdr:colOff>
      <xdr:row>37</xdr:row>
      <xdr:rowOff>320655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36455"/>
          <a:ext cx="698500" cy="8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306417</xdr:rowOff>
    </xdr:from>
    <xdr:to>
      <xdr:col>18</xdr:col>
      <xdr:colOff>177800</xdr:colOff>
      <xdr:row>37</xdr:row>
      <xdr:rowOff>311755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31117"/>
          <a:ext cx="698500" cy="5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234810</xdr:rowOff>
    </xdr:from>
    <xdr:to>
      <xdr:col>29</xdr:col>
      <xdr:colOff>177800</xdr:colOff>
      <xdr:row>37</xdr:row>
      <xdr:rowOff>336410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59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79887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0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243916</xdr:rowOff>
    </xdr:from>
    <xdr:to>
      <xdr:col>26</xdr:col>
      <xdr:colOff>101600</xdr:colOff>
      <xdr:row>38</xdr:row>
      <xdr:rowOff>2616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68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12793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3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269855</xdr:rowOff>
    </xdr:from>
    <xdr:to>
      <xdr:col>22</xdr:col>
      <xdr:colOff>165100</xdr:colOff>
      <xdr:row>38</xdr:row>
      <xdr:rowOff>28555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94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38732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6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260955</xdr:rowOff>
    </xdr:from>
    <xdr:to>
      <xdr:col>19</xdr:col>
      <xdr:colOff>38100</xdr:colOff>
      <xdr:row>38</xdr:row>
      <xdr:rowOff>19655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85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29832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255617</xdr:rowOff>
    </xdr:from>
    <xdr:to>
      <xdr:col>15</xdr:col>
      <xdr:colOff>101600</xdr:colOff>
      <xdr:row>38</xdr:row>
      <xdr:rowOff>14317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80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24494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49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25,638
25,448
426.32
27,757,350
26,383,508
676,434
11,790,829
29,969,253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21481</xdr:rowOff>
    </xdr:from>
    <xdr:to>
      <xdr:col>24</xdr:col>
      <xdr:colOff>63500</xdr:colOff>
      <xdr:row>35</xdr:row>
      <xdr:rowOff>54356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22231"/>
          <a:ext cx="838200" cy="3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54356</xdr:rowOff>
    </xdr:from>
    <xdr:to>
      <xdr:col>19</xdr:col>
      <xdr:colOff>177800</xdr:colOff>
      <xdr:row>35</xdr:row>
      <xdr:rowOff>93403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55106"/>
          <a:ext cx="889000" cy="3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93164</xdr:rowOff>
    </xdr:from>
    <xdr:to>
      <xdr:col>15</xdr:col>
      <xdr:colOff>50800</xdr:colOff>
      <xdr:row>35</xdr:row>
      <xdr:rowOff>93403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93914"/>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93164</xdr:rowOff>
    </xdr:from>
    <xdr:to>
      <xdr:col>10</xdr:col>
      <xdr:colOff>114300</xdr:colOff>
      <xdr:row>35</xdr:row>
      <xdr:rowOff>112486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93914"/>
          <a:ext cx="889000" cy="1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142131</xdr:rowOff>
    </xdr:from>
    <xdr:to>
      <xdr:col>24</xdr:col>
      <xdr:colOff>114300</xdr:colOff>
      <xdr:row>35</xdr:row>
      <xdr:rowOff>72281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7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120558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4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3556</xdr:rowOff>
    </xdr:from>
    <xdr:to>
      <xdr:col>20</xdr:col>
      <xdr:colOff>38100</xdr:colOff>
      <xdr:row>35</xdr:row>
      <xdr:rowOff>105156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121683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42603</xdr:rowOff>
    </xdr:from>
    <xdr:to>
      <xdr:col>15</xdr:col>
      <xdr:colOff>101600</xdr:colOff>
      <xdr:row>35</xdr:row>
      <xdr:rowOff>144203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160730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1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42364</xdr:rowOff>
    </xdr:from>
    <xdr:to>
      <xdr:col>10</xdr:col>
      <xdr:colOff>165100</xdr:colOff>
      <xdr:row>35</xdr:row>
      <xdr:rowOff>143964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4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160491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1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61686</xdr:rowOff>
    </xdr:from>
    <xdr:to>
      <xdr:col>6</xdr:col>
      <xdr:colOff>38100</xdr:colOff>
      <xdr:row>35</xdr:row>
      <xdr:rowOff>163286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6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8363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78095</xdr:rowOff>
    </xdr:from>
    <xdr:to>
      <xdr:col>24</xdr:col>
      <xdr:colOff>63500</xdr:colOff>
      <xdr:row>57</xdr:row>
      <xdr:rowOff>113313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850745"/>
          <a:ext cx="838200" cy="3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113313</xdr:rowOff>
    </xdr:from>
    <xdr:to>
      <xdr:col>19</xdr:col>
      <xdr:colOff>177800</xdr:colOff>
      <xdr:row>57</xdr:row>
      <xdr:rowOff>116598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85963"/>
          <a:ext cx="889000" cy="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116598</xdr:rowOff>
    </xdr:from>
    <xdr:to>
      <xdr:col>15</xdr:col>
      <xdr:colOff>50800</xdr:colOff>
      <xdr:row>57</xdr:row>
      <xdr:rowOff>154305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889248"/>
          <a:ext cx="889000" cy="3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142211</xdr:rowOff>
    </xdr:from>
    <xdr:to>
      <xdr:col>10</xdr:col>
      <xdr:colOff>114300</xdr:colOff>
      <xdr:row>57</xdr:row>
      <xdr:rowOff>154305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914861"/>
          <a:ext cx="889000" cy="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27295</xdr:rowOff>
    </xdr:from>
    <xdr:to>
      <xdr:col>24</xdr:col>
      <xdr:colOff>114300</xdr:colOff>
      <xdr:row>57</xdr:row>
      <xdr:rowOff>128895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7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50172</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5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62513</xdr:rowOff>
    </xdr:from>
    <xdr:to>
      <xdr:col>20</xdr:col>
      <xdr:colOff>38100</xdr:colOff>
      <xdr:row>57</xdr:row>
      <xdr:rowOff>164113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9190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61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65798</xdr:rowOff>
    </xdr:from>
    <xdr:to>
      <xdr:col>15</xdr:col>
      <xdr:colOff>101600</xdr:colOff>
      <xdr:row>57</xdr:row>
      <xdr:rowOff>167398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12475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6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103505</xdr:rowOff>
    </xdr:from>
    <xdr:to>
      <xdr:col>10</xdr:col>
      <xdr:colOff>165100</xdr:colOff>
      <xdr:row>58</xdr:row>
      <xdr:rowOff>33655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50182</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65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91411</xdr:rowOff>
    </xdr:from>
    <xdr:to>
      <xdr:col>6</xdr:col>
      <xdr:colOff>38100</xdr:colOff>
      <xdr:row>58</xdr:row>
      <xdr:rowOff>21561</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6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38088</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63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136556</xdr:rowOff>
    </xdr:from>
    <xdr:to>
      <xdr:col>24</xdr:col>
      <xdr:colOff>63500</xdr:colOff>
      <xdr:row>78</xdr:row>
      <xdr:rowOff>105296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338206"/>
          <a:ext cx="838200" cy="14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72606</xdr:rowOff>
    </xdr:from>
    <xdr:to>
      <xdr:col>19</xdr:col>
      <xdr:colOff>177800</xdr:colOff>
      <xdr:row>78</xdr:row>
      <xdr:rowOff>105296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445706"/>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132804</xdr:rowOff>
    </xdr:from>
    <xdr:to>
      <xdr:col>15</xdr:col>
      <xdr:colOff>50800</xdr:colOff>
      <xdr:row>78</xdr:row>
      <xdr:rowOff>72606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334454"/>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132804</xdr:rowOff>
    </xdr:from>
    <xdr:to>
      <xdr:col>10</xdr:col>
      <xdr:colOff>114300</xdr:colOff>
      <xdr:row>78</xdr:row>
      <xdr:rowOff>76797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334454"/>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85756</xdr:rowOff>
    </xdr:from>
    <xdr:to>
      <xdr:col>24</xdr:col>
      <xdr:colOff>114300</xdr:colOff>
      <xdr:row>78</xdr:row>
      <xdr:rowOff>15906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2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108633</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1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54496</xdr:rowOff>
    </xdr:from>
    <xdr:to>
      <xdr:col>20</xdr:col>
      <xdr:colOff>38100</xdr:colOff>
      <xdr:row>78</xdr:row>
      <xdr:rowOff>156096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147223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21806</xdr:rowOff>
    </xdr:from>
    <xdr:to>
      <xdr:col>15</xdr:col>
      <xdr:colOff>101600</xdr:colOff>
      <xdr:row>78</xdr:row>
      <xdr:rowOff>123406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9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114533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48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82004</xdr:rowOff>
    </xdr:from>
    <xdr:to>
      <xdr:col>10</xdr:col>
      <xdr:colOff>165100</xdr:colOff>
      <xdr:row>78</xdr:row>
      <xdr:rowOff>12154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28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28681</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05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25997</xdr:rowOff>
    </xdr:from>
    <xdr:to>
      <xdr:col>6</xdr:col>
      <xdr:colOff>38100</xdr:colOff>
      <xdr:row>78</xdr:row>
      <xdr:rowOff>127597</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144124</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17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137934</xdr:rowOff>
    </xdr:from>
    <xdr:to>
      <xdr:col>24</xdr:col>
      <xdr:colOff>63500</xdr:colOff>
      <xdr:row>96</xdr:row>
      <xdr:rowOff>144881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97134"/>
          <a:ext cx="8382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137934</xdr:rowOff>
    </xdr:from>
    <xdr:to>
      <xdr:col>19</xdr:col>
      <xdr:colOff>177800</xdr:colOff>
      <xdr:row>96</xdr:row>
      <xdr:rowOff>160413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97134"/>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160413</xdr:rowOff>
    </xdr:from>
    <xdr:to>
      <xdr:col>15</xdr:col>
      <xdr:colOff>50800</xdr:colOff>
      <xdr:row>96</xdr:row>
      <xdr:rowOff>167602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19613"/>
          <a:ext cx="889000" cy="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96901</xdr:rowOff>
    </xdr:from>
    <xdr:to>
      <xdr:col>10</xdr:col>
      <xdr:colOff>114300</xdr:colOff>
      <xdr:row>96</xdr:row>
      <xdr:rowOff>167602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556101"/>
          <a:ext cx="889000" cy="7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94081</xdr:rowOff>
    </xdr:from>
    <xdr:to>
      <xdr:col>24</xdr:col>
      <xdr:colOff>114300</xdr:colOff>
      <xdr:row>97</xdr:row>
      <xdr:rowOff>24231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5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72508</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3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87134</xdr:rowOff>
    </xdr:from>
    <xdr:to>
      <xdr:col>20</xdr:col>
      <xdr:colOff>38100</xdr:colOff>
      <xdr:row>97</xdr:row>
      <xdr:rowOff>17284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8411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3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109613</xdr:rowOff>
    </xdr:from>
    <xdr:to>
      <xdr:col>15</xdr:col>
      <xdr:colOff>101600</xdr:colOff>
      <xdr:row>97</xdr:row>
      <xdr:rowOff>39763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30890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6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116802</xdr:rowOff>
    </xdr:from>
    <xdr:to>
      <xdr:col>10</xdr:col>
      <xdr:colOff>165100</xdr:colOff>
      <xdr:row>97</xdr:row>
      <xdr:rowOff>46952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38079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6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46101</xdr:rowOff>
    </xdr:from>
    <xdr:to>
      <xdr:col>6</xdr:col>
      <xdr:colOff>38100</xdr:colOff>
      <xdr:row>96</xdr:row>
      <xdr:rowOff>147701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138828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59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131559</xdr:rowOff>
    </xdr:from>
    <xdr:to>
      <xdr:col>55</xdr:col>
      <xdr:colOff>0</xdr:colOff>
      <xdr:row>36</xdr:row>
      <xdr:rowOff>98033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960859"/>
          <a:ext cx="838200" cy="30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98033</xdr:rowOff>
    </xdr:from>
    <xdr:to>
      <xdr:col>50</xdr:col>
      <xdr:colOff>114300</xdr:colOff>
      <xdr:row>37</xdr:row>
      <xdr:rowOff>13268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270233"/>
          <a:ext cx="889000" cy="8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13268</xdr:rowOff>
    </xdr:from>
    <xdr:to>
      <xdr:col>45</xdr:col>
      <xdr:colOff>177800</xdr:colOff>
      <xdr:row>37</xdr:row>
      <xdr:rowOff>117434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356918"/>
          <a:ext cx="889000" cy="10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109290</xdr:rowOff>
    </xdr:from>
    <xdr:to>
      <xdr:col>41</xdr:col>
      <xdr:colOff>50800</xdr:colOff>
      <xdr:row>37</xdr:row>
      <xdr:rowOff>117434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452940"/>
          <a:ext cx="889000" cy="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80759</xdr:rowOff>
    </xdr:from>
    <xdr:to>
      <xdr:col>55</xdr:col>
      <xdr:colOff>50800</xdr:colOff>
      <xdr:row>35</xdr:row>
      <xdr:rowOff>10909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91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103636</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76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47233</xdr:rowOff>
    </xdr:from>
    <xdr:to>
      <xdr:col>50</xdr:col>
      <xdr:colOff>165100</xdr:colOff>
      <xdr:row>36</xdr:row>
      <xdr:rowOff>148833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1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165360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99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133918</xdr:rowOff>
    </xdr:from>
    <xdr:to>
      <xdr:col>46</xdr:col>
      <xdr:colOff>38100</xdr:colOff>
      <xdr:row>37</xdr:row>
      <xdr:rowOff>64068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0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80595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08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66634</xdr:rowOff>
    </xdr:from>
    <xdr:to>
      <xdr:col>41</xdr:col>
      <xdr:colOff>101600</xdr:colOff>
      <xdr:row>37</xdr:row>
      <xdr:rowOff>168235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10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13311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18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58490</xdr:rowOff>
    </xdr:from>
    <xdr:to>
      <xdr:col>36</xdr:col>
      <xdr:colOff>165100</xdr:colOff>
      <xdr:row>37</xdr:row>
      <xdr:rowOff>160089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02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5167</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17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87076</xdr:rowOff>
    </xdr:from>
    <xdr:to>
      <xdr:col>55</xdr:col>
      <xdr:colOff>0</xdr:colOff>
      <xdr:row>55</xdr:row>
      <xdr:rowOff>58154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002476"/>
          <a:ext cx="838200" cy="48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58154</xdr:rowOff>
    </xdr:from>
    <xdr:to>
      <xdr:col>50</xdr:col>
      <xdr:colOff>114300</xdr:colOff>
      <xdr:row>55</xdr:row>
      <xdr:rowOff>113603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487904"/>
          <a:ext cx="889000" cy="5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156063</xdr:rowOff>
    </xdr:from>
    <xdr:to>
      <xdr:col>45</xdr:col>
      <xdr:colOff>177800</xdr:colOff>
      <xdr:row>55</xdr:row>
      <xdr:rowOff>113603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242913"/>
          <a:ext cx="889000" cy="30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156063</xdr:rowOff>
    </xdr:from>
    <xdr:to>
      <xdr:col>41</xdr:col>
      <xdr:colOff>50800</xdr:colOff>
      <xdr:row>55</xdr:row>
      <xdr:rowOff>71610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242913"/>
          <a:ext cx="889000" cy="25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36276</xdr:rowOff>
    </xdr:from>
    <xdr:to>
      <xdr:col>55</xdr:col>
      <xdr:colOff>50800</xdr:colOff>
      <xdr:row>52</xdr:row>
      <xdr:rowOff>137876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895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59153</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80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7354</xdr:rowOff>
    </xdr:from>
    <xdr:to>
      <xdr:col>50</xdr:col>
      <xdr:colOff>165100</xdr:colOff>
      <xdr:row>55</xdr:row>
      <xdr:rowOff>108954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4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125481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21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62803</xdr:rowOff>
    </xdr:from>
    <xdr:to>
      <xdr:col>46</xdr:col>
      <xdr:colOff>38100</xdr:colOff>
      <xdr:row>55</xdr:row>
      <xdr:rowOff>164403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49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9480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26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105263</xdr:rowOff>
    </xdr:from>
    <xdr:to>
      <xdr:col>41</xdr:col>
      <xdr:colOff>101600</xdr:colOff>
      <xdr:row>54</xdr:row>
      <xdr:rowOff>35413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51940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896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20810</xdr:rowOff>
    </xdr:from>
    <xdr:to>
      <xdr:col>36</xdr:col>
      <xdr:colOff>165100</xdr:colOff>
      <xdr:row>55</xdr:row>
      <xdr:rowOff>122410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4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138937</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22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80657</xdr:rowOff>
    </xdr:from>
    <xdr:to>
      <xdr:col>55</xdr:col>
      <xdr:colOff>0</xdr:colOff>
      <xdr:row>76</xdr:row>
      <xdr:rowOff>155573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2425057"/>
          <a:ext cx="838200" cy="76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155573</xdr:rowOff>
    </xdr:from>
    <xdr:to>
      <xdr:col>50</xdr:col>
      <xdr:colOff>114300</xdr:colOff>
      <xdr:row>76</xdr:row>
      <xdr:rowOff>163182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185773"/>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163182</xdr:rowOff>
    </xdr:from>
    <xdr:to>
      <xdr:col>45</xdr:col>
      <xdr:colOff>177800</xdr:colOff>
      <xdr:row>78</xdr:row>
      <xdr:rowOff>8593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193382"/>
          <a:ext cx="889000" cy="18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106516</xdr:rowOff>
    </xdr:from>
    <xdr:to>
      <xdr:col>41</xdr:col>
      <xdr:colOff>50800</xdr:colOff>
      <xdr:row>78</xdr:row>
      <xdr:rowOff>8593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08166"/>
          <a:ext cx="889000" cy="7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29857</xdr:rowOff>
    </xdr:from>
    <xdr:to>
      <xdr:col>55</xdr:col>
      <xdr:colOff>50800</xdr:colOff>
      <xdr:row>72</xdr:row>
      <xdr:rowOff>131457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3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52734</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22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104773</xdr:rowOff>
    </xdr:from>
    <xdr:to>
      <xdr:col>50</xdr:col>
      <xdr:colOff>165100</xdr:colOff>
      <xdr:row>77</xdr:row>
      <xdr:rowOff>34923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51451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9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112382</xdr:rowOff>
    </xdr:from>
    <xdr:to>
      <xdr:col>46</xdr:col>
      <xdr:colOff>38100</xdr:colOff>
      <xdr:row>77</xdr:row>
      <xdr:rowOff>42532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1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59059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91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129243</xdr:rowOff>
    </xdr:from>
    <xdr:to>
      <xdr:col>41</xdr:col>
      <xdr:colOff>101600</xdr:colOff>
      <xdr:row>78</xdr:row>
      <xdr:rowOff>59393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50520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55716</xdr:rowOff>
    </xdr:from>
    <xdr:to>
      <xdr:col>36</xdr:col>
      <xdr:colOff>165100</xdr:colOff>
      <xdr:row>77</xdr:row>
      <xdr:rowOff>157316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148443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168743</xdr:rowOff>
    </xdr:from>
    <xdr:to>
      <xdr:col>55</xdr:col>
      <xdr:colOff>0</xdr:colOff>
      <xdr:row>95</xdr:row>
      <xdr:rowOff>11030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285043"/>
          <a:ext cx="838200" cy="1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168743</xdr:rowOff>
    </xdr:from>
    <xdr:to>
      <xdr:col>50</xdr:col>
      <xdr:colOff>114300</xdr:colOff>
      <xdr:row>96</xdr:row>
      <xdr:rowOff>11085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285043"/>
          <a:ext cx="889000" cy="18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15363</xdr:rowOff>
    </xdr:from>
    <xdr:to>
      <xdr:col>45</xdr:col>
      <xdr:colOff>177800</xdr:colOff>
      <xdr:row>96</xdr:row>
      <xdr:rowOff>11085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5617313"/>
          <a:ext cx="889000" cy="85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15363</xdr:rowOff>
    </xdr:from>
    <xdr:to>
      <xdr:col>41</xdr:col>
      <xdr:colOff>50800</xdr:colOff>
      <xdr:row>94</xdr:row>
      <xdr:rowOff>19554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5617313"/>
          <a:ext cx="889000" cy="51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131680</xdr:rowOff>
    </xdr:from>
    <xdr:to>
      <xdr:col>55</xdr:col>
      <xdr:colOff>50800</xdr:colOff>
      <xdr:row>95</xdr:row>
      <xdr:rowOff>61830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2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154557</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117943</xdr:rowOff>
    </xdr:from>
    <xdr:to>
      <xdr:col>50</xdr:col>
      <xdr:colOff>165100</xdr:colOff>
      <xdr:row>95</xdr:row>
      <xdr:rowOff>48093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23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64620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00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131735</xdr:rowOff>
    </xdr:from>
    <xdr:to>
      <xdr:col>46</xdr:col>
      <xdr:colOff>38100</xdr:colOff>
      <xdr:row>96</xdr:row>
      <xdr:rowOff>61885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1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78412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19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136013</xdr:rowOff>
    </xdr:from>
    <xdr:to>
      <xdr:col>41</xdr:col>
      <xdr:colOff>101600</xdr:colOff>
      <xdr:row>91</xdr:row>
      <xdr:rowOff>66163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55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82690</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534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140204</xdr:rowOff>
    </xdr:from>
    <xdr:to>
      <xdr:col>36</xdr:col>
      <xdr:colOff>165100</xdr:colOff>
      <xdr:row>94</xdr:row>
      <xdr:rowOff>70354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08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86881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58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88900</xdr:rowOff>
    </xdr:from>
    <xdr:to>
      <xdr:col>85</xdr:col>
      <xdr:colOff>127000</xdr:colOff>
      <xdr:row>38</xdr:row>
      <xdr:rowOff>155397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04000"/>
          <a:ext cx="838200" cy="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42431</xdr:rowOff>
    </xdr:from>
    <xdr:to>
      <xdr:col>81</xdr:col>
      <xdr:colOff>50800</xdr:colOff>
      <xdr:row>38</xdr:row>
      <xdr:rowOff>88900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557531"/>
          <a:ext cx="889000" cy="4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42431</xdr:rowOff>
    </xdr:from>
    <xdr:to>
      <xdr:col>76</xdr:col>
      <xdr:colOff>114300</xdr:colOff>
      <xdr:row>38</xdr:row>
      <xdr:rowOff>123431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557531"/>
          <a:ext cx="889000" cy="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123431</xdr:rowOff>
    </xdr:from>
    <xdr:to>
      <xdr:col>71</xdr:col>
      <xdr:colOff>177800</xdr:colOff>
      <xdr:row>39</xdr:row>
      <xdr:rowOff>20371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38531"/>
          <a:ext cx="8890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104597</xdr:rowOff>
    </xdr:from>
    <xdr:to>
      <xdr:col>85</xdr:col>
      <xdr:colOff>177800</xdr:colOff>
      <xdr:row>39</xdr:row>
      <xdr:rowOff>34747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38100</xdr:rowOff>
    </xdr:from>
    <xdr:to>
      <xdr:col>81</xdr:col>
      <xdr:colOff>101600</xdr:colOff>
      <xdr:row>38</xdr:row>
      <xdr:rowOff>139700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130827</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64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163081</xdr:rowOff>
    </xdr:from>
    <xdr:to>
      <xdr:col>76</xdr:col>
      <xdr:colOff>165100</xdr:colOff>
      <xdr:row>38</xdr:row>
      <xdr:rowOff>93231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0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109758</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628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72631</xdr:rowOff>
    </xdr:from>
    <xdr:to>
      <xdr:col>72</xdr:col>
      <xdr:colOff>38100</xdr:colOff>
      <xdr:row>39</xdr:row>
      <xdr:rowOff>2781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19308</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36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141021</xdr:rowOff>
    </xdr:from>
    <xdr:to>
      <xdr:col>67</xdr:col>
      <xdr:colOff>101600</xdr:colOff>
      <xdr:row>39</xdr:row>
      <xdr:rowOff>71171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62298</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4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6093</xdr:rowOff>
    </xdr:from>
    <xdr:to>
      <xdr:col>85</xdr:col>
      <xdr:colOff>127000</xdr:colOff>
      <xdr:row>77</xdr:row>
      <xdr:rowOff>18907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207743"/>
          <a:ext cx="838200" cy="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154761</xdr:rowOff>
    </xdr:from>
    <xdr:to>
      <xdr:col>81</xdr:col>
      <xdr:colOff>50800</xdr:colOff>
      <xdr:row>77</xdr:row>
      <xdr:rowOff>18907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184961"/>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94402</xdr:rowOff>
    </xdr:from>
    <xdr:to>
      <xdr:col>76</xdr:col>
      <xdr:colOff>114300</xdr:colOff>
      <xdr:row>76</xdr:row>
      <xdr:rowOff>154761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124602"/>
          <a:ext cx="889000" cy="6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94402</xdr:rowOff>
    </xdr:from>
    <xdr:to>
      <xdr:col>71</xdr:col>
      <xdr:colOff>177800</xdr:colOff>
      <xdr:row>76</xdr:row>
      <xdr:rowOff>122921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124602"/>
          <a:ext cx="889000" cy="2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126743</xdr:rowOff>
    </xdr:from>
    <xdr:to>
      <xdr:col>85</xdr:col>
      <xdr:colOff>177800</xdr:colOff>
      <xdr:row>77</xdr:row>
      <xdr:rowOff>56893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149620</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0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139557</xdr:rowOff>
    </xdr:from>
    <xdr:to>
      <xdr:col>81</xdr:col>
      <xdr:colOff>101600</xdr:colOff>
      <xdr:row>77</xdr:row>
      <xdr:rowOff>69707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6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86234</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94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103961</xdr:rowOff>
    </xdr:from>
    <xdr:to>
      <xdr:col>76</xdr:col>
      <xdr:colOff>165100</xdr:colOff>
      <xdr:row>77</xdr:row>
      <xdr:rowOff>34111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50638</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90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43602</xdr:rowOff>
    </xdr:from>
    <xdr:to>
      <xdr:col>72</xdr:col>
      <xdr:colOff>38100</xdr:colOff>
      <xdr:row>76</xdr:row>
      <xdr:rowOff>145202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07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161728</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84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72121</xdr:rowOff>
    </xdr:from>
    <xdr:to>
      <xdr:col>67</xdr:col>
      <xdr:colOff>101600</xdr:colOff>
      <xdr:row>77</xdr:row>
      <xdr:rowOff>2271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0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18797</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87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129648</xdr:rowOff>
    </xdr:from>
    <xdr:to>
      <xdr:col>85</xdr:col>
      <xdr:colOff>127000</xdr:colOff>
      <xdr:row>98</xdr:row>
      <xdr:rowOff>129680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31748"/>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129422</xdr:rowOff>
    </xdr:from>
    <xdr:to>
      <xdr:col>81</xdr:col>
      <xdr:colOff>50800</xdr:colOff>
      <xdr:row>98</xdr:row>
      <xdr:rowOff>129680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31522"/>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123915</xdr:rowOff>
    </xdr:from>
    <xdr:to>
      <xdr:col>76</xdr:col>
      <xdr:colOff>114300</xdr:colOff>
      <xdr:row>98</xdr:row>
      <xdr:rowOff>129422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26015"/>
          <a:ext cx="889000" cy="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119255</xdr:rowOff>
    </xdr:from>
    <xdr:to>
      <xdr:col>71</xdr:col>
      <xdr:colOff>177800</xdr:colOff>
      <xdr:row>98</xdr:row>
      <xdr:rowOff>123915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21355"/>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78848</xdr:rowOff>
    </xdr:from>
    <xdr:to>
      <xdr:col>85</xdr:col>
      <xdr:colOff>177800</xdr:colOff>
      <xdr:row>99</xdr:row>
      <xdr:rowOff>8998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8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78880</xdr:rowOff>
    </xdr:from>
    <xdr:to>
      <xdr:col>81</xdr:col>
      <xdr:colOff>101600</xdr:colOff>
      <xdr:row>99</xdr:row>
      <xdr:rowOff>9030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157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78622</xdr:rowOff>
    </xdr:from>
    <xdr:to>
      <xdr:col>76</xdr:col>
      <xdr:colOff>165100</xdr:colOff>
      <xdr:row>99</xdr:row>
      <xdr:rowOff>8772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171349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7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73115</xdr:rowOff>
    </xdr:from>
    <xdr:to>
      <xdr:col>72</xdr:col>
      <xdr:colOff>38100</xdr:colOff>
      <xdr:row>99</xdr:row>
      <xdr:rowOff>3265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165842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6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68455</xdr:rowOff>
    </xdr:from>
    <xdr:to>
      <xdr:col>67</xdr:col>
      <xdr:colOff>101600</xdr:colOff>
      <xdr:row>98</xdr:row>
      <xdr:rowOff>170055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7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161182</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6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150033</xdr:rowOff>
    </xdr:from>
    <xdr:to>
      <xdr:col>116</xdr:col>
      <xdr:colOff>63500</xdr:colOff>
      <xdr:row>36</xdr:row>
      <xdr:rowOff>48580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5807883"/>
          <a:ext cx="838200" cy="4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48580</xdr:rowOff>
    </xdr:from>
    <xdr:to>
      <xdr:col>111</xdr:col>
      <xdr:colOff>177800</xdr:colOff>
      <xdr:row>36</xdr:row>
      <xdr:rowOff>91099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220780"/>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91099</xdr:rowOff>
    </xdr:from>
    <xdr:to>
      <xdr:col>107</xdr:col>
      <xdr:colOff>50800</xdr:colOff>
      <xdr:row>37</xdr:row>
      <xdr:rowOff>75098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263299"/>
          <a:ext cx="889000" cy="15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75098</xdr:rowOff>
    </xdr:from>
    <xdr:to>
      <xdr:col>102</xdr:col>
      <xdr:colOff>114300</xdr:colOff>
      <xdr:row>37</xdr:row>
      <xdr:rowOff>140020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418748"/>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99233</xdr:rowOff>
    </xdr:from>
    <xdr:to>
      <xdr:col>116</xdr:col>
      <xdr:colOff>114300</xdr:colOff>
      <xdr:row>34</xdr:row>
      <xdr:rowOff>29383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575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122110</xdr:rowOff>
    </xdr:from>
    <xdr:ext cx="534377"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560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169230</xdr:rowOff>
    </xdr:from>
    <xdr:to>
      <xdr:col>112</xdr:col>
      <xdr:colOff>38100</xdr:colOff>
      <xdr:row>36</xdr:row>
      <xdr:rowOff>99380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16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115907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59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40299</xdr:rowOff>
    </xdr:from>
    <xdr:to>
      <xdr:col>107</xdr:col>
      <xdr:colOff>101600</xdr:colOff>
      <xdr:row>36</xdr:row>
      <xdr:rowOff>141899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2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158426</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598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24298</xdr:rowOff>
    </xdr:from>
    <xdr:to>
      <xdr:col>102</xdr:col>
      <xdr:colOff>165100</xdr:colOff>
      <xdr:row>37</xdr:row>
      <xdr:rowOff>125898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36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142425</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14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89220</xdr:rowOff>
    </xdr:from>
    <xdr:to>
      <xdr:col>98</xdr:col>
      <xdr:colOff>38100</xdr:colOff>
      <xdr:row>38</xdr:row>
      <xdr:rowOff>19370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43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35897</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20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96805</xdr:rowOff>
    </xdr:from>
    <xdr:to>
      <xdr:col>116</xdr:col>
      <xdr:colOff>63500</xdr:colOff>
      <xdr:row>59</xdr:row>
      <xdr:rowOff>97001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212355"/>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95841</xdr:rowOff>
    </xdr:from>
    <xdr:to>
      <xdr:col>111</xdr:col>
      <xdr:colOff>177800</xdr:colOff>
      <xdr:row>59</xdr:row>
      <xdr:rowOff>96805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211391"/>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93441</xdr:rowOff>
    </xdr:from>
    <xdr:to>
      <xdr:col>107</xdr:col>
      <xdr:colOff>50800</xdr:colOff>
      <xdr:row>59</xdr:row>
      <xdr:rowOff>95841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208991"/>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103532</xdr:rowOff>
    </xdr:from>
    <xdr:to>
      <xdr:col>102</xdr:col>
      <xdr:colOff>114300</xdr:colOff>
      <xdr:row>59</xdr:row>
      <xdr:rowOff>93441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047632"/>
          <a:ext cx="889000" cy="16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46201</xdr:rowOff>
    </xdr:from>
    <xdr:to>
      <xdr:col>116</xdr:col>
      <xdr:colOff>114300</xdr:colOff>
      <xdr:row>59</xdr:row>
      <xdr:rowOff>147801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6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132578</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76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46005</xdr:rowOff>
    </xdr:from>
    <xdr:to>
      <xdr:col>112</xdr:col>
      <xdr:colOff>38100</xdr:colOff>
      <xdr:row>59</xdr:row>
      <xdr:rowOff>147605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6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138732</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25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45041</xdr:rowOff>
    </xdr:from>
    <xdr:to>
      <xdr:col>107</xdr:col>
      <xdr:colOff>101600</xdr:colOff>
      <xdr:row>59</xdr:row>
      <xdr:rowOff>146641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6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137768</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253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42641</xdr:rowOff>
    </xdr:from>
    <xdr:to>
      <xdr:col>102</xdr:col>
      <xdr:colOff>165100</xdr:colOff>
      <xdr:row>59</xdr:row>
      <xdr:rowOff>144241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135368</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25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52732</xdr:rowOff>
    </xdr:from>
    <xdr:to>
      <xdr:col>98</xdr:col>
      <xdr:colOff>38100</xdr:colOff>
      <xdr:row>58</xdr:row>
      <xdr:rowOff>154332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9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170859</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77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108591</xdr:rowOff>
    </xdr:from>
    <xdr:to>
      <xdr:col>116</xdr:col>
      <xdr:colOff>63500</xdr:colOff>
      <xdr:row>74</xdr:row>
      <xdr:rowOff>140748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795891"/>
          <a:ext cx="838200" cy="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140748</xdr:rowOff>
    </xdr:from>
    <xdr:to>
      <xdr:col>111</xdr:col>
      <xdr:colOff>177800</xdr:colOff>
      <xdr:row>75</xdr:row>
      <xdr:rowOff>43212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828048"/>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89656</xdr:rowOff>
    </xdr:from>
    <xdr:to>
      <xdr:col>107</xdr:col>
      <xdr:colOff>50800</xdr:colOff>
      <xdr:row>75</xdr:row>
      <xdr:rowOff>43212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434056"/>
          <a:ext cx="889000" cy="46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89656</xdr:rowOff>
    </xdr:from>
    <xdr:to>
      <xdr:col>102</xdr:col>
      <xdr:colOff>114300</xdr:colOff>
      <xdr:row>72</xdr:row>
      <xdr:rowOff>138385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434056"/>
          <a:ext cx="889000" cy="4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57791</xdr:rowOff>
    </xdr:from>
    <xdr:to>
      <xdr:col>116</xdr:col>
      <xdr:colOff>114300</xdr:colOff>
      <xdr:row>74</xdr:row>
      <xdr:rowOff>159391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80668</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59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89948</xdr:rowOff>
    </xdr:from>
    <xdr:to>
      <xdr:col>112</xdr:col>
      <xdr:colOff>38100</xdr:colOff>
      <xdr:row>75</xdr:row>
      <xdr:rowOff>20098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7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11225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86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163862</xdr:rowOff>
    </xdr:from>
    <xdr:to>
      <xdr:col>107</xdr:col>
      <xdr:colOff>101600</xdr:colOff>
      <xdr:row>75</xdr:row>
      <xdr:rowOff>94012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8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85139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94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38856</xdr:rowOff>
    </xdr:from>
    <xdr:to>
      <xdr:col>102</xdr:col>
      <xdr:colOff>165100</xdr:colOff>
      <xdr:row>72</xdr:row>
      <xdr:rowOff>140456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3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156983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1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87585</xdr:rowOff>
    </xdr:from>
    <xdr:to>
      <xdr:col>98</xdr:col>
      <xdr:colOff>38100</xdr:colOff>
      <xdr:row>73</xdr:row>
      <xdr:rowOff>17735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4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34262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20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1,029,078</a:t>
          </a:r>
          <a:r>
            <a:rPr kumimoji="1" lang="ja-JP" altLang="en-US" sz="1300">
              <a:latin typeface="ＭＳ Ｐゴシック" panose="020B0600070205080204" pitchFamily="50" charset="-128"/>
              <a:ea typeface="ＭＳ Ｐゴシック" panose="020B0600070205080204" pitchFamily="50" charset="-128"/>
            </a:rPr>
            <a:t>円であり、大きく割合を占めるものは公債費と補助金費等となっている。（補助金費等は「性質別」で理由を記載したため省略する。）</a:t>
          </a: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133,412</a:t>
          </a:r>
          <a:r>
            <a:rPr kumimoji="1" lang="ja-JP" altLang="en-US" sz="1300">
              <a:latin typeface="ＭＳ Ｐゴシック" panose="020B0600070205080204" pitchFamily="50" charset="-128"/>
              <a:ea typeface="ＭＳ Ｐゴシック" panose="020B0600070205080204" pitchFamily="50" charset="-128"/>
            </a:rPr>
            <a:t>円となっており、普通建設事業費と同様に類似団体平均を大きく上回っている。主な要因としては、、能登半島地震の復旧を含む過年度における多額の地方債発行によるものである。地方債残高は増加傾向にあり、今後も財政状況を考慮しながら、繰上償還の実施を検討する。</a:t>
          </a:r>
        </a:p>
        <a:p>
          <a:r>
            <a:rPr kumimoji="1" lang="ja-JP" altLang="en-US" sz="1300">
              <a:latin typeface="ＭＳ Ｐゴシック" panose="020B0600070205080204" pitchFamily="50" charset="-128"/>
              <a:ea typeface="ＭＳ Ｐゴシック" panose="020B0600070205080204" pitchFamily="50" charset="-128"/>
            </a:rPr>
            <a:t>　また、増加傾向にある項目としては、物件費と扶助費がある。物件費については、公共施設の老朽化に伴う管理費の増大が理由の一つとして考えられ、今後は人口規模に応じた公共施設の集約・再編に取り組んでいく必要がある。扶助費については、社会福祉の充実を図るための子育てや高齢者、障害者に係る事業費の増大が理由となっている。今後も各種事業の改善や充実に取り組みつつ、効果や利用者が見込めない事業については廃止や縮小も含めて精査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25,638
25,448
426.32
27,757,350
26,383,508
676,434
11,790,829
29,969,253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20447</xdr:rowOff>
    </xdr:from>
    <xdr:to>
      <xdr:col>24</xdr:col>
      <xdr:colOff>63500</xdr:colOff>
      <xdr:row>34</xdr:row>
      <xdr:rowOff>57976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49747"/>
          <a:ext cx="8382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57404</xdr:rowOff>
    </xdr:from>
    <xdr:to>
      <xdr:col>19</xdr:col>
      <xdr:colOff>177800</xdr:colOff>
      <xdr:row>34</xdr:row>
      <xdr:rowOff>20447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15254"/>
          <a:ext cx="8890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57404</xdr:rowOff>
    </xdr:from>
    <xdr:to>
      <xdr:col>15</xdr:col>
      <xdr:colOff>50800</xdr:colOff>
      <xdr:row>33</xdr:row>
      <xdr:rowOff>97980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15254"/>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97980</xdr:rowOff>
    </xdr:from>
    <xdr:to>
      <xdr:col>10</xdr:col>
      <xdr:colOff>114300</xdr:colOff>
      <xdr:row>33</xdr:row>
      <xdr:rowOff>109982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55830"/>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7176</xdr:rowOff>
    </xdr:from>
    <xdr:to>
      <xdr:col>24</xdr:col>
      <xdr:colOff>114300</xdr:colOff>
      <xdr:row>34</xdr:row>
      <xdr:rowOff>108776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3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30053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8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141097</xdr:rowOff>
    </xdr:from>
    <xdr:to>
      <xdr:col>20</xdr:col>
      <xdr:colOff>38100</xdr:colOff>
      <xdr:row>34</xdr:row>
      <xdr:rowOff>71247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9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87774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7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6604</xdr:rowOff>
    </xdr:from>
    <xdr:to>
      <xdr:col>15</xdr:col>
      <xdr:colOff>101600</xdr:colOff>
      <xdr:row>33</xdr:row>
      <xdr:rowOff>108204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124731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3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47180</xdr:rowOff>
    </xdr:from>
    <xdr:to>
      <xdr:col>10</xdr:col>
      <xdr:colOff>165100</xdr:colOff>
      <xdr:row>33</xdr:row>
      <xdr:rowOff>148780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165307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8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59182</xdr:rowOff>
    </xdr:from>
    <xdr:to>
      <xdr:col>6</xdr:col>
      <xdr:colOff>38100</xdr:colOff>
      <xdr:row>33</xdr:row>
      <xdr:rowOff>160782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5859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68785</xdr:rowOff>
    </xdr:from>
    <xdr:to>
      <xdr:col>24</xdr:col>
      <xdr:colOff>63500</xdr:colOff>
      <xdr:row>58</xdr:row>
      <xdr:rowOff>121896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41435"/>
          <a:ext cx="838200" cy="22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105190</xdr:rowOff>
    </xdr:from>
    <xdr:to>
      <xdr:col>19</xdr:col>
      <xdr:colOff>177800</xdr:colOff>
      <xdr:row>58</xdr:row>
      <xdr:rowOff>121896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49290"/>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99771</xdr:rowOff>
    </xdr:from>
    <xdr:to>
      <xdr:col>15</xdr:col>
      <xdr:colOff>50800</xdr:colOff>
      <xdr:row>58</xdr:row>
      <xdr:rowOff>105190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43871"/>
          <a:ext cx="889000" cy="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99771</xdr:rowOff>
    </xdr:from>
    <xdr:to>
      <xdr:col>10</xdr:col>
      <xdr:colOff>114300</xdr:colOff>
      <xdr:row>58</xdr:row>
      <xdr:rowOff>114001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3871"/>
          <a:ext cx="8890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17985</xdr:rowOff>
    </xdr:from>
    <xdr:to>
      <xdr:col>24</xdr:col>
      <xdr:colOff>114300</xdr:colOff>
      <xdr:row>57</xdr:row>
      <xdr:rowOff>119585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9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40862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4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71096</xdr:rowOff>
    </xdr:from>
    <xdr:to>
      <xdr:col>20</xdr:col>
      <xdr:colOff>38100</xdr:colOff>
      <xdr:row>59</xdr:row>
      <xdr:rowOff>1246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163823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0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54390</xdr:rowOff>
    </xdr:from>
    <xdr:to>
      <xdr:col>15</xdr:col>
      <xdr:colOff>101600</xdr:colOff>
      <xdr:row>58</xdr:row>
      <xdr:rowOff>155990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1067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7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48971</xdr:rowOff>
    </xdr:from>
    <xdr:to>
      <xdr:col>10</xdr:col>
      <xdr:colOff>165100</xdr:colOff>
      <xdr:row>58</xdr:row>
      <xdr:rowOff>150571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167098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6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63201</xdr:rowOff>
    </xdr:from>
    <xdr:to>
      <xdr:col>6</xdr:col>
      <xdr:colOff>38100</xdr:colOff>
      <xdr:row>58</xdr:row>
      <xdr:rowOff>164801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9878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71889</xdr:rowOff>
    </xdr:from>
    <xdr:to>
      <xdr:col>24</xdr:col>
      <xdr:colOff>63500</xdr:colOff>
      <xdr:row>76</xdr:row>
      <xdr:rowOff>128051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02089"/>
          <a:ext cx="838200" cy="5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128051</xdr:rowOff>
    </xdr:from>
    <xdr:to>
      <xdr:col>19</xdr:col>
      <xdr:colOff>177800</xdr:colOff>
      <xdr:row>76</xdr:row>
      <xdr:rowOff>167201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58251"/>
          <a:ext cx="889000" cy="3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146664</xdr:rowOff>
    </xdr:from>
    <xdr:to>
      <xdr:col>15</xdr:col>
      <xdr:colOff>50800</xdr:colOff>
      <xdr:row>76</xdr:row>
      <xdr:rowOff>167201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76864"/>
          <a:ext cx="889000" cy="2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146664</xdr:rowOff>
    </xdr:from>
    <xdr:to>
      <xdr:col>10</xdr:col>
      <xdr:colOff>114300</xdr:colOff>
      <xdr:row>76</xdr:row>
      <xdr:rowOff>154107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76864"/>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21089</xdr:rowOff>
    </xdr:from>
    <xdr:to>
      <xdr:col>24</xdr:col>
      <xdr:colOff>114300</xdr:colOff>
      <xdr:row>76</xdr:row>
      <xdr:rowOff>122689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43965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0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77251</xdr:rowOff>
    </xdr:from>
    <xdr:to>
      <xdr:col>20</xdr:col>
      <xdr:colOff>38100</xdr:colOff>
      <xdr:row>77</xdr:row>
      <xdr:rowOff>7401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169978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0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116401</xdr:rowOff>
    </xdr:from>
    <xdr:to>
      <xdr:col>15</xdr:col>
      <xdr:colOff>101600</xdr:colOff>
      <xdr:row>77</xdr:row>
      <xdr:rowOff>46551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4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37678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3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95864</xdr:rowOff>
    </xdr:from>
    <xdr:to>
      <xdr:col>10</xdr:col>
      <xdr:colOff>165100</xdr:colOff>
      <xdr:row>77</xdr:row>
      <xdr:rowOff>26014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17141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1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103307</xdr:rowOff>
    </xdr:from>
    <xdr:to>
      <xdr:col>6</xdr:col>
      <xdr:colOff>38100</xdr:colOff>
      <xdr:row>77</xdr:row>
      <xdr:rowOff>33457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24584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2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49076</xdr:rowOff>
    </xdr:from>
    <xdr:to>
      <xdr:col>24</xdr:col>
      <xdr:colOff>63500</xdr:colOff>
      <xdr:row>94</xdr:row>
      <xdr:rowOff>130056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165376"/>
          <a:ext cx="838200" cy="8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130056</xdr:rowOff>
    </xdr:from>
    <xdr:to>
      <xdr:col>19</xdr:col>
      <xdr:colOff>177800</xdr:colOff>
      <xdr:row>94</xdr:row>
      <xdr:rowOff>159283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246356"/>
          <a:ext cx="889000" cy="2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125265</xdr:rowOff>
    </xdr:from>
    <xdr:to>
      <xdr:col>15</xdr:col>
      <xdr:colOff>50800</xdr:colOff>
      <xdr:row>94</xdr:row>
      <xdr:rowOff>159283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241565"/>
          <a:ext cx="88900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125265</xdr:rowOff>
    </xdr:from>
    <xdr:to>
      <xdr:col>10</xdr:col>
      <xdr:colOff>114300</xdr:colOff>
      <xdr:row>94</xdr:row>
      <xdr:rowOff>168373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241565"/>
          <a:ext cx="8890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169726</xdr:rowOff>
    </xdr:from>
    <xdr:to>
      <xdr:col>24</xdr:col>
      <xdr:colOff>114300</xdr:colOff>
      <xdr:row>94</xdr:row>
      <xdr:rowOff>99876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11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21153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96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79256</xdr:rowOff>
    </xdr:from>
    <xdr:to>
      <xdr:col>20</xdr:col>
      <xdr:colOff>38100</xdr:colOff>
      <xdr:row>95</xdr:row>
      <xdr:rowOff>9406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19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25933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97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108483</xdr:rowOff>
    </xdr:from>
    <xdr:to>
      <xdr:col>15</xdr:col>
      <xdr:colOff>101600</xdr:colOff>
      <xdr:row>95</xdr:row>
      <xdr:rowOff>38633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2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55160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0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74465</xdr:rowOff>
    </xdr:from>
    <xdr:to>
      <xdr:col>10</xdr:col>
      <xdr:colOff>165100</xdr:colOff>
      <xdr:row>95</xdr:row>
      <xdr:rowOff>4615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19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21142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96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117573</xdr:rowOff>
    </xdr:from>
    <xdr:to>
      <xdr:col>6</xdr:col>
      <xdr:colOff>38100</xdr:colOff>
      <xdr:row>95</xdr:row>
      <xdr:rowOff>47723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2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64250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0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41402</xdr:rowOff>
    </xdr:from>
    <xdr:to>
      <xdr:col>55</xdr:col>
      <xdr:colOff>0</xdr:colOff>
      <xdr:row>38</xdr:row>
      <xdr:rowOff>43035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56502"/>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43035</xdr:rowOff>
    </xdr:from>
    <xdr:to>
      <xdr:col>50</xdr:col>
      <xdr:colOff>114300</xdr:colOff>
      <xdr:row>38</xdr:row>
      <xdr:rowOff>43035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58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26053</xdr:rowOff>
    </xdr:from>
    <xdr:to>
      <xdr:col>45</xdr:col>
      <xdr:colOff>177800</xdr:colOff>
      <xdr:row>38</xdr:row>
      <xdr:rowOff>43035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41153"/>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26053</xdr:rowOff>
    </xdr:from>
    <xdr:to>
      <xdr:col>41</xdr:col>
      <xdr:colOff>50800</xdr:colOff>
      <xdr:row>38</xdr:row>
      <xdr:rowOff>48913</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4115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162052</xdr:rowOff>
    </xdr:from>
    <xdr:to>
      <xdr:col>55</xdr:col>
      <xdr:colOff>50800</xdr:colOff>
      <xdr:row>38</xdr:row>
      <xdr:rowOff>92202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140479</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84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163685</xdr:rowOff>
    </xdr:from>
    <xdr:to>
      <xdr:col>50</xdr:col>
      <xdr:colOff>165100</xdr:colOff>
      <xdr:row>38</xdr:row>
      <xdr:rowOff>93835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84962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0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163685</xdr:rowOff>
    </xdr:from>
    <xdr:to>
      <xdr:col>46</xdr:col>
      <xdr:colOff>38100</xdr:colOff>
      <xdr:row>38</xdr:row>
      <xdr:rowOff>93835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84962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0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146703</xdr:rowOff>
    </xdr:from>
    <xdr:to>
      <xdr:col>41</xdr:col>
      <xdr:colOff>101600</xdr:colOff>
      <xdr:row>38</xdr:row>
      <xdr:rowOff>76853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67980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583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169563</xdr:rowOff>
    </xdr:from>
    <xdr:to>
      <xdr:col>36</xdr:col>
      <xdr:colOff>165100</xdr:colOff>
      <xdr:row>38</xdr:row>
      <xdr:rowOff>99713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1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90840</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0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97071</xdr:rowOff>
    </xdr:from>
    <xdr:to>
      <xdr:col>55</xdr:col>
      <xdr:colOff>0</xdr:colOff>
      <xdr:row>57</xdr:row>
      <xdr:rowOff>122811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69721"/>
          <a:ext cx="8382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122811</xdr:rowOff>
    </xdr:from>
    <xdr:to>
      <xdr:col>50</xdr:col>
      <xdr:colOff>114300</xdr:colOff>
      <xdr:row>57</xdr:row>
      <xdr:rowOff>147472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95461"/>
          <a:ext cx="889000" cy="2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144418</xdr:rowOff>
    </xdr:from>
    <xdr:to>
      <xdr:col>45</xdr:col>
      <xdr:colOff>177800</xdr:colOff>
      <xdr:row>57</xdr:row>
      <xdr:rowOff>147472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17068"/>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143587</xdr:rowOff>
    </xdr:from>
    <xdr:to>
      <xdr:col>41</xdr:col>
      <xdr:colOff>50800</xdr:colOff>
      <xdr:row>57</xdr:row>
      <xdr:rowOff>144418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16237"/>
          <a:ext cx="889000" cy="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46271</xdr:rowOff>
    </xdr:from>
    <xdr:to>
      <xdr:col>55</xdr:col>
      <xdr:colOff>50800</xdr:colOff>
      <xdr:row>57</xdr:row>
      <xdr:rowOff>147871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69148</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7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72011</xdr:rowOff>
    </xdr:from>
    <xdr:to>
      <xdr:col>50</xdr:col>
      <xdr:colOff>165100</xdr:colOff>
      <xdr:row>58</xdr:row>
      <xdr:rowOff>2161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4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18688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61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96672</xdr:rowOff>
    </xdr:from>
    <xdr:to>
      <xdr:col>46</xdr:col>
      <xdr:colOff>38100</xdr:colOff>
      <xdr:row>58</xdr:row>
      <xdr:rowOff>26822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17949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6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93618</xdr:rowOff>
    </xdr:from>
    <xdr:to>
      <xdr:col>41</xdr:col>
      <xdr:colOff>101600</xdr:colOff>
      <xdr:row>58</xdr:row>
      <xdr:rowOff>23768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40295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92787</xdr:rowOff>
    </xdr:from>
    <xdr:to>
      <xdr:col>36</xdr:col>
      <xdr:colOff>165100</xdr:colOff>
      <xdr:row>58</xdr:row>
      <xdr:rowOff>22937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6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39464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4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99769</xdr:rowOff>
    </xdr:from>
    <xdr:to>
      <xdr:col>55</xdr:col>
      <xdr:colOff>0</xdr:colOff>
      <xdr:row>76</xdr:row>
      <xdr:rowOff>138328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29969"/>
          <a:ext cx="838200" cy="3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138328</xdr:rowOff>
    </xdr:from>
    <xdr:to>
      <xdr:col>50</xdr:col>
      <xdr:colOff>114300</xdr:colOff>
      <xdr:row>77</xdr:row>
      <xdr:rowOff>53003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68528"/>
          <a:ext cx="889000" cy="8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53003</xdr:rowOff>
    </xdr:from>
    <xdr:to>
      <xdr:col>45</xdr:col>
      <xdr:colOff>177800</xdr:colOff>
      <xdr:row>77</xdr:row>
      <xdr:rowOff>72498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54653"/>
          <a:ext cx="889000" cy="1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7592</xdr:rowOff>
    </xdr:from>
    <xdr:to>
      <xdr:col>41</xdr:col>
      <xdr:colOff>50800</xdr:colOff>
      <xdr:row>77</xdr:row>
      <xdr:rowOff>72498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209242"/>
          <a:ext cx="889000" cy="6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48969</xdr:rowOff>
    </xdr:from>
    <xdr:to>
      <xdr:col>55</xdr:col>
      <xdr:colOff>50800</xdr:colOff>
      <xdr:row>76</xdr:row>
      <xdr:rowOff>150569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7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71846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3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87528</xdr:rowOff>
    </xdr:from>
    <xdr:to>
      <xdr:col>50</xdr:col>
      <xdr:colOff>165100</xdr:colOff>
      <xdr:row>77</xdr:row>
      <xdr:rowOff>17678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34206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89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2203</xdr:rowOff>
    </xdr:from>
    <xdr:to>
      <xdr:col>46</xdr:col>
      <xdr:colOff>38100</xdr:colOff>
      <xdr:row>77</xdr:row>
      <xdr:rowOff>103803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120330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9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21698</xdr:rowOff>
    </xdr:from>
    <xdr:to>
      <xdr:col>41</xdr:col>
      <xdr:colOff>101600</xdr:colOff>
      <xdr:row>77</xdr:row>
      <xdr:rowOff>123298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2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139825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9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128242</xdr:rowOff>
    </xdr:from>
    <xdr:to>
      <xdr:col>36</xdr:col>
      <xdr:colOff>165100</xdr:colOff>
      <xdr:row>77</xdr:row>
      <xdr:rowOff>58392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5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74919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93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104507</xdr:rowOff>
    </xdr:from>
    <xdr:to>
      <xdr:col>55</xdr:col>
      <xdr:colOff>0</xdr:colOff>
      <xdr:row>92</xdr:row>
      <xdr:rowOff>126757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5706457"/>
          <a:ext cx="838200" cy="1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112573</xdr:rowOff>
    </xdr:from>
    <xdr:to>
      <xdr:col>50</xdr:col>
      <xdr:colOff>114300</xdr:colOff>
      <xdr:row>92</xdr:row>
      <xdr:rowOff>126757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5885973"/>
          <a:ext cx="889000" cy="1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112573</xdr:rowOff>
    </xdr:from>
    <xdr:to>
      <xdr:col>45</xdr:col>
      <xdr:colOff>177800</xdr:colOff>
      <xdr:row>94</xdr:row>
      <xdr:rowOff>146830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5885973"/>
          <a:ext cx="889000" cy="37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136522</xdr:rowOff>
    </xdr:from>
    <xdr:to>
      <xdr:col>41</xdr:col>
      <xdr:colOff>50800</xdr:colOff>
      <xdr:row>94</xdr:row>
      <xdr:rowOff>146830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252822"/>
          <a:ext cx="889000" cy="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53707</xdr:rowOff>
    </xdr:from>
    <xdr:to>
      <xdr:col>55</xdr:col>
      <xdr:colOff>50800</xdr:colOff>
      <xdr:row>91</xdr:row>
      <xdr:rowOff>155307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565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76584</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550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75957</xdr:rowOff>
    </xdr:from>
    <xdr:to>
      <xdr:col>50</xdr:col>
      <xdr:colOff>165100</xdr:colOff>
      <xdr:row>93</xdr:row>
      <xdr:rowOff>6107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58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22634</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562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61773</xdr:rowOff>
    </xdr:from>
    <xdr:to>
      <xdr:col>46</xdr:col>
      <xdr:colOff>38100</xdr:colOff>
      <xdr:row>92</xdr:row>
      <xdr:rowOff>163373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583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8450</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561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96030</xdr:rowOff>
    </xdr:from>
    <xdr:to>
      <xdr:col>41</xdr:col>
      <xdr:colOff>101600</xdr:colOff>
      <xdr:row>95</xdr:row>
      <xdr:rowOff>26180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21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42707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5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85722</xdr:rowOff>
    </xdr:from>
    <xdr:to>
      <xdr:col>36</xdr:col>
      <xdr:colOff>165100</xdr:colOff>
      <xdr:row>95</xdr:row>
      <xdr:rowOff>15872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20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32399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597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96739</xdr:rowOff>
    </xdr:from>
    <xdr:to>
      <xdr:col>85</xdr:col>
      <xdr:colOff>127000</xdr:colOff>
      <xdr:row>36</xdr:row>
      <xdr:rowOff>68606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5583139"/>
          <a:ext cx="838200" cy="65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68606</xdr:rowOff>
    </xdr:from>
    <xdr:to>
      <xdr:col>81</xdr:col>
      <xdr:colOff>50800</xdr:colOff>
      <xdr:row>36</xdr:row>
      <xdr:rowOff>129821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240806"/>
          <a:ext cx="889000" cy="6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129821</xdr:rowOff>
    </xdr:from>
    <xdr:to>
      <xdr:col>76</xdr:col>
      <xdr:colOff>114300</xdr:colOff>
      <xdr:row>36</xdr:row>
      <xdr:rowOff>162805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02021"/>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155914</xdr:rowOff>
    </xdr:from>
    <xdr:to>
      <xdr:col>71</xdr:col>
      <xdr:colOff>177800</xdr:colOff>
      <xdr:row>36</xdr:row>
      <xdr:rowOff>162805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328114"/>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45939</xdr:rowOff>
    </xdr:from>
    <xdr:to>
      <xdr:col>85</xdr:col>
      <xdr:colOff>177800</xdr:colOff>
      <xdr:row>32</xdr:row>
      <xdr:rowOff>147539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53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68816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3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17806</xdr:rowOff>
    </xdr:from>
    <xdr:to>
      <xdr:col>81</xdr:col>
      <xdr:colOff>101600</xdr:colOff>
      <xdr:row>36</xdr:row>
      <xdr:rowOff>119406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135933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79021</xdr:rowOff>
    </xdr:from>
    <xdr:to>
      <xdr:col>76</xdr:col>
      <xdr:colOff>165100</xdr:colOff>
      <xdr:row>37</xdr:row>
      <xdr:rowOff>9171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5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25698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02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112005</xdr:rowOff>
    </xdr:from>
    <xdr:to>
      <xdr:col>72</xdr:col>
      <xdr:colOff>38100</xdr:colOff>
      <xdr:row>37</xdr:row>
      <xdr:rowOff>42155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28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58682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05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105114</xdr:rowOff>
    </xdr:from>
    <xdr:to>
      <xdr:col>67</xdr:col>
      <xdr:colOff>101600</xdr:colOff>
      <xdr:row>37</xdr:row>
      <xdr:rowOff>35264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7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51791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05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50088</xdr:rowOff>
    </xdr:from>
    <xdr:to>
      <xdr:col>85</xdr:col>
      <xdr:colOff>127000</xdr:colOff>
      <xdr:row>55</xdr:row>
      <xdr:rowOff>86200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479838"/>
          <a:ext cx="838200" cy="3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86200</xdr:rowOff>
    </xdr:from>
    <xdr:to>
      <xdr:col>81</xdr:col>
      <xdr:colOff>50800</xdr:colOff>
      <xdr:row>56</xdr:row>
      <xdr:rowOff>103253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515950"/>
          <a:ext cx="889000" cy="18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8606</xdr:rowOff>
    </xdr:from>
    <xdr:to>
      <xdr:col>76</xdr:col>
      <xdr:colOff>114300</xdr:colOff>
      <xdr:row>56</xdr:row>
      <xdr:rowOff>103253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095456"/>
          <a:ext cx="889000" cy="60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8606</xdr:rowOff>
    </xdr:from>
    <xdr:to>
      <xdr:col>71</xdr:col>
      <xdr:colOff>177800</xdr:colOff>
      <xdr:row>54</xdr:row>
      <xdr:rowOff>165798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095456"/>
          <a:ext cx="889000" cy="32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170738</xdr:rowOff>
    </xdr:from>
    <xdr:to>
      <xdr:col>85</xdr:col>
      <xdr:colOff>177800</xdr:colOff>
      <xdr:row>55</xdr:row>
      <xdr:rowOff>100888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2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22165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28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35400</xdr:rowOff>
    </xdr:from>
    <xdr:to>
      <xdr:col>81</xdr:col>
      <xdr:colOff>101600</xdr:colOff>
      <xdr:row>55</xdr:row>
      <xdr:rowOff>137000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4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153527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24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52453</xdr:rowOff>
    </xdr:from>
    <xdr:to>
      <xdr:col>76</xdr:col>
      <xdr:colOff>165100</xdr:colOff>
      <xdr:row>56</xdr:row>
      <xdr:rowOff>154053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5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145180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4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129256</xdr:rowOff>
    </xdr:from>
    <xdr:to>
      <xdr:col>72</xdr:col>
      <xdr:colOff>38100</xdr:colOff>
      <xdr:row>53</xdr:row>
      <xdr:rowOff>59406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04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75933</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881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114998</xdr:rowOff>
    </xdr:from>
    <xdr:to>
      <xdr:col>67</xdr:col>
      <xdr:colOff>101600</xdr:colOff>
      <xdr:row>55</xdr:row>
      <xdr:rowOff>45148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3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61675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14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88900</xdr:rowOff>
    </xdr:from>
    <xdr:to>
      <xdr:col>85</xdr:col>
      <xdr:colOff>127000</xdr:colOff>
      <xdr:row>78</xdr:row>
      <xdr:rowOff>155397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62000"/>
          <a:ext cx="838200" cy="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42430</xdr:rowOff>
    </xdr:from>
    <xdr:to>
      <xdr:col>81</xdr:col>
      <xdr:colOff>50800</xdr:colOff>
      <xdr:row>78</xdr:row>
      <xdr:rowOff>88900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15530"/>
          <a:ext cx="889000" cy="4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42430</xdr:rowOff>
    </xdr:from>
    <xdr:to>
      <xdr:col>76</xdr:col>
      <xdr:colOff>114300</xdr:colOff>
      <xdr:row>78</xdr:row>
      <xdr:rowOff>123431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15530"/>
          <a:ext cx="889000" cy="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123431</xdr:rowOff>
    </xdr:from>
    <xdr:to>
      <xdr:col>71</xdr:col>
      <xdr:colOff>177800</xdr:colOff>
      <xdr:row>79</xdr:row>
      <xdr:rowOff>20371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96531"/>
          <a:ext cx="8890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104597</xdr:rowOff>
    </xdr:from>
    <xdr:to>
      <xdr:col>85</xdr:col>
      <xdr:colOff>177800</xdr:colOff>
      <xdr:row>79</xdr:row>
      <xdr:rowOff>34747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7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38100</xdr:rowOff>
    </xdr:from>
    <xdr:to>
      <xdr:col>81</xdr:col>
      <xdr:colOff>101600</xdr:colOff>
      <xdr:row>78</xdr:row>
      <xdr:rowOff>139700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130827</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50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163080</xdr:rowOff>
    </xdr:from>
    <xdr:to>
      <xdr:col>76</xdr:col>
      <xdr:colOff>165100</xdr:colOff>
      <xdr:row>78</xdr:row>
      <xdr:rowOff>93230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109757</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13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72631</xdr:rowOff>
    </xdr:from>
    <xdr:to>
      <xdr:col>72</xdr:col>
      <xdr:colOff>38100</xdr:colOff>
      <xdr:row>79</xdr:row>
      <xdr:rowOff>2781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19308</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22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141021</xdr:rowOff>
    </xdr:from>
    <xdr:to>
      <xdr:col>67</xdr:col>
      <xdr:colOff>101600</xdr:colOff>
      <xdr:row>79</xdr:row>
      <xdr:rowOff>71171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62298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6093</xdr:rowOff>
    </xdr:from>
    <xdr:to>
      <xdr:col>85</xdr:col>
      <xdr:colOff>127000</xdr:colOff>
      <xdr:row>97</xdr:row>
      <xdr:rowOff>18907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36743"/>
          <a:ext cx="838200" cy="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154761</xdr:rowOff>
    </xdr:from>
    <xdr:to>
      <xdr:col>81</xdr:col>
      <xdr:colOff>50800</xdr:colOff>
      <xdr:row>97</xdr:row>
      <xdr:rowOff>18907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13961"/>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94402</xdr:rowOff>
    </xdr:from>
    <xdr:to>
      <xdr:col>76</xdr:col>
      <xdr:colOff>114300</xdr:colOff>
      <xdr:row>96</xdr:row>
      <xdr:rowOff>154761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53602"/>
          <a:ext cx="889000" cy="6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94402</xdr:rowOff>
    </xdr:from>
    <xdr:to>
      <xdr:col>71</xdr:col>
      <xdr:colOff>177800</xdr:colOff>
      <xdr:row>96</xdr:row>
      <xdr:rowOff>122921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53602"/>
          <a:ext cx="889000" cy="2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126743</xdr:rowOff>
    </xdr:from>
    <xdr:to>
      <xdr:col>85</xdr:col>
      <xdr:colOff>177800</xdr:colOff>
      <xdr:row>97</xdr:row>
      <xdr:rowOff>56893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149620</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3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139557</xdr:rowOff>
    </xdr:from>
    <xdr:to>
      <xdr:col>81</xdr:col>
      <xdr:colOff>101600</xdr:colOff>
      <xdr:row>97</xdr:row>
      <xdr:rowOff>69707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9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86234</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37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103961</xdr:rowOff>
    </xdr:from>
    <xdr:to>
      <xdr:col>76</xdr:col>
      <xdr:colOff>165100</xdr:colOff>
      <xdr:row>97</xdr:row>
      <xdr:rowOff>34111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50638</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33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43602</xdr:rowOff>
    </xdr:from>
    <xdr:to>
      <xdr:col>72</xdr:col>
      <xdr:colOff>38100</xdr:colOff>
      <xdr:row>96</xdr:row>
      <xdr:rowOff>145202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0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161729</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27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72121</xdr:rowOff>
    </xdr:from>
    <xdr:to>
      <xdr:col>67</xdr:col>
      <xdr:colOff>101600</xdr:colOff>
      <xdr:row>97</xdr:row>
      <xdr:rowOff>2271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18798</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30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住民一人当たりのコストにおいて、類似団体平均との乖離がみられるのは主に総務費、消防費、土木費である。</a:t>
          </a:r>
        </a:p>
        <a:p>
          <a:r>
            <a:rPr kumimoji="1" lang="ja-JP" altLang="en-US" sz="1300">
              <a:latin typeface="ＭＳ Ｐゴシック" panose="020B0600070205080204" pitchFamily="50" charset="-128"/>
              <a:ea typeface="ＭＳ Ｐゴシック" panose="020B0600070205080204" pitchFamily="50" charset="-128"/>
            </a:rPr>
            <a:t>総務費については、住民一人当たりのコストが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228,430</a:t>
          </a:r>
          <a:r>
            <a:rPr kumimoji="1" lang="ja-JP" altLang="en-US" sz="1300">
              <a:latin typeface="ＭＳ Ｐゴシック" panose="020B0600070205080204" pitchFamily="50" charset="-128"/>
              <a:ea typeface="ＭＳ Ｐゴシック" panose="020B0600070205080204" pitchFamily="50" charset="-128"/>
            </a:rPr>
            <a:t>円となっており、本庁舎整備事業、特別定額給付金給付事業の実施により大幅に増加した。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73,631</a:t>
          </a:r>
          <a:r>
            <a:rPr kumimoji="1" lang="ja-JP" altLang="en-US" sz="1300">
              <a:latin typeface="ＭＳ Ｐゴシック" panose="020B0600070205080204" pitchFamily="50" charset="-128"/>
              <a:ea typeface="ＭＳ Ｐゴシック" panose="020B0600070205080204" pitchFamily="50" charset="-128"/>
            </a:rPr>
            <a:t>円となっており、防災行政無線整備事業の実施により大幅に増加した。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125,483</a:t>
          </a:r>
          <a:r>
            <a:rPr kumimoji="1" lang="ja-JP" altLang="en-US" sz="1300">
              <a:latin typeface="ＭＳ Ｐゴシック" panose="020B0600070205080204" pitchFamily="50" charset="-128"/>
              <a:ea typeface="ＭＳ Ｐゴシック" panose="020B0600070205080204" pitchFamily="50" charset="-128"/>
            </a:rPr>
            <a:t>円となっており、除雪費が大幅に増加した。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実質収支は前年度より</a:t>
          </a:r>
          <a:r>
            <a:rPr kumimoji="1" lang="en-US" altLang="ja-JP" sz="1050">
              <a:latin typeface="ＭＳ ゴシック" pitchFamily="49" charset="-128"/>
              <a:ea typeface="ＭＳ ゴシック" pitchFamily="49" charset="-128"/>
            </a:rPr>
            <a:t>595,349</a:t>
          </a:r>
          <a:r>
            <a:rPr kumimoji="1" lang="ja-JP" altLang="en-US" sz="1050">
              <a:latin typeface="ＭＳ ゴシック" pitchFamily="49" charset="-128"/>
              <a:ea typeface="ＭＳ ゴシック" pitchFamily="49" charset="-128"/>
            </a:rPr>
            <a:t>千円増加し、</a:t>
          </a:r>
          <a:r>
            <a:rPr kumimoji="1" lang="en-US" altLang="ja-JP" sz="1050">
              <a:latin typeface="ＭＳ ゴシック" pitchFamily="49" charset="-128"/>
              <a:ea typeface="ＭＳ ゴシック" pitchFamily="49" charset="-128"/>
            </a:rPr>
            <a:t>676,434</a:t>
          </a:r>
          <a:r>
            <a:rPr kumimoji="1" lang="ja-JP" altLang="en-US" sz="1050">
              <a:latin typeface="ＭＳ ゴシック" pitchFamily="49" charset="-128"/>
              <a:ea typeface="ＭＳ ゴシック" pitchFamily="49" charset="-128"/>
            </a:rPr>
            <a:t>千円の黒字となり、財政調整基金を取り崩すことなく収支の均衡を図ることができた。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歳入は、特別交付税の増額、新型コロナウイルス感染症対応地方創生臨時交付金や特別定額給付金給付事業による国庫支出金の増加などにより歳入全体は増加した。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一方、歳出は特別定額給付金給付事業により補助費等が大幅に増加し、普通建設事業費においても本庁舎整備事業、防災行政無線整備事業の実施により大幅に増加した。</a:t>
          </a:r>
        </a:p>
        <a:p>
          <a:r>
            <a:rPr kumimoji="1" lang="ja-JP" altLang="en-US" sz="1050">
              <a:latin typeface="ＭＳ ゴシック" pitchFamily="49" charset="-128"/>
              <a:ea typeface="ＭＳ ゴシック" pitchFamily="49" charset="-128"/>
            </a:rPr>
            <a:t>  今後も、市税をはじめとする歳入確保と事業の見直しなど歳出削減を図り、健全な財政運営に努める。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令和２年度決算においては、全会計で実質赤字額は発生しておらず、黒字の標準財政規模比は例年同様水道事業会計の比率が大きい。</a:t>
          </a:r>
        </a:p>
        <a:p>
          <a:r>
            <a:rPr kumimoji="1" lang="ja-JP" altLang="en-US" sz="1400">
              <a:latin typeface="ＭＳ ゴシック" pitchFamily="49" charset="-128"/>
              <a:ea typeface="ＭＳ ゴシック" pitchFamily="49" charset="-128"/>
            </a:rPr>
            <a:t>　しかしながら、今後の水道事業については、老朽化している施設の更新など大型建設事業が検討されており、多額の企業債発行に伴う公債費の増額が想定されるため、引き続き経費の削減や独立採算性のとれる料金を設定し、黒字化を維持できるよう努める。</a:t>
          </a:r>
        </a:p>
        <a:p>
          <a:r>
            <a:rPr kumimoji="1" lang="ja-JP" altLang="en-US" sz="1400">
              <a:latin typeface="ＭＳ ゴシック" pitchFamily="49" charset="-128"/>
              <a:ea typeface="ＭＳ ゴシック" pitchFamily="49" charset="-128"/>
            </a:rPr>
            <a:t>　また、一般会計においても、財政状況を考慮しながら地方債の繰上償還の実施を検討するとともに、人件費の抑制や公共施設の統廃合などによる経常経費の削減に積極的に取り組み、財政の安定化に努める。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602" t="s">
        <v>80</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81"/>
      <c r="DK1" s="181"/>
      <c r="DL1" s="181"/>
      <c r="DM1" s="181"/>
      <c r="DN1" s="181"/>
      <c r="DO1" s="181"/>
    </row>
    <row r="2" spans="1:119" ht="24.75" thickBot="1" x14ac:dyDescent="0.2">
      <c r="B2" s="182" t="s">
        <v>81</v>
      </c>
      <c r="C2" s="182"/>
      <c r="D2" s="183"/>
    </row>
    <row r="3" spans="1:119" ht="18.75" customHeight="1" thickBot="1" x14ac:dyDescent="0.2">
      <c r="A3" s="181"/>
      <c r="B3" s="603" t="s">
        <v>82</v>
      </c>
      <c r="C3" s="604"/>
      <c r="D3" s="604"/>
      <c r="E3" s="605"/>
      <c r="F3" s="605"/>
      <c r="G3" s="605"/>
      <c r="H3" s="605"/>
      <c r="I3" s="605"/>
      <c r="J3" s="605"/>
      <c r="K3" s="605"/>
      <c r="L3" s="605" t="s">
        <v>83</v>
      </c>
      <c r="M3" s="605"/>
      <c r="N3" s="605"/>
      <c r="O3" s="605"/>
      <c r="P3" s="605"/>
      <c r="Q3" s="605"/>
      <c r="R3" s="608"/>
      <c r="S3" s="608"/>
      <c r="T3" s="608"/>
      <c r="U3" s="608"/>
      <c r="V3" s="609"/>
      <c r="W3" s="499" t="s">
        <v>84</v>
      </c>
      <c r="X3" s="500"/>
      <c r="Y3" s="500"/>
      <c r="Z3" s="500"/>
      <c r="AA3" s="500"/>
      <c r="AB3" s="604"/>
      <c r="AC3" s="608" t="s">
        <v>85</v>
      </c>
      <c r="AD3" s="500"/>
      <c r="AE3" s="500"/>
      <c r="AF3" s="500"/>
      <c r="AG3" s="500"/>
      <c r="AH3" s="500"/>
      <c r="AI3" s="500"/>
      <c r="AJ3" s="500"/>
      <c r="AK3" s="500"/>
      <c r="AL3" s="570"/>
      <c r="AM3" s="499" t="s">
        <v>86</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87</v>
      </c>
      <c r="BO3" s="500"/>
      <c r="BP3" s="500"/>
      <c r="BQ3" s="500"/>
      <c r="BR3" s="500"/>
      <c r="BS3" s="500"/>
      <c r="BT3" s="500"/>
      <c r="BU3" s="570"/>
      <c r="BV3" s="499" t="s">
        <v>88</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89</v>
      </c>
      <c r="CU3" s="500"/>
      <c r="CV3" s="500"/>
      <c r="CW3" s="500"/>
      <c r="CX3" s="500"/>
      <c r="CY3" s="500"/>
      <c r="CZ3" s="500"/>
      <c r="DA3" s="570"/>
      <c r="DB3" s="499" t="s">
        <v>90</v>
      </c>
      <c r="DC3" s="500"/>
      <c r="DD3" s="500"/>
      <c r="DE3" s="500"/>
      <c r="DF3" s="500"/>
      <c r="DG3" s="500"/>
      <c r="DH3" s="500"/>
      <c r="DI3" s="570"/>
    </row>
    <row r="4" spans="1:119" ht="18.75" customHeight="1" x14ac:dyDescent="0.15">
      <c r="A4" s="181"/>
      <c r="B4" s="578"/>
      <c r="C4" s="579"/>
      <c r="D4" s="579"/>
      <c r="E4" s="580"/>
      <c r="F4" s="580"/>
      <c r="G4" s="580"/>
      <c r="H4" s="580"/>
      <c r="I4" s="580"/>
      <c r="J4" s="580"/>
      <c r="K4" s="580"/>
      <c r="L4" s="580"/>
      <c r="M4" s="580"/>
      <c r="N4" s="580"/>
      <c r="O4" s="580"/>
      <c r="P4" s="580"/>
      <c r="Q4" s="580"/>
      <c r="R4" s="584"/>
      <c r="S4" s="584"/>
      <c r="T4" s="584"/>
      <c r="U4" s="584"/>
      <c r="V4" s="585"/>
      <c r="W4" s="571"/>
      <c r="X4" s="382"/>
      <c r="Y4" s="382"/>
      <c r="Z4" s="382"/>
      <c r="AA4" s="382"/>
      <c r="AB4" s="579"/>
      <c r="AC4" s="584"/>
      <c r="AD4" s="382"/>
      <c r="AE4" s="382"/>
      <c r="AF4" s="382"/>
      <c r="AG4" s="382"/>
      <c r="AH4" s="382"/>
      <c r="AI4" s="382"/>
      <c r="AJ4" s="382"/>
      <c r="AK4" s="382"/>
      <c r="AL4" s="572"/>
      <c r="AM4" s="526"/>
      <c r="AN4" s="436"/>
      <c r="AO4" s="436"/>
      <c r="AP4" s="436"/>
      <c r="AQ4" s="436"/>
      <c r="AR4" s="436"/>
      <c r="AS4" s="436"/>
      <c r="AT4" s="436"/>
      <c r="AU4" s="436"/>
      <c r="AV4" s="436"/>
      <c r="AW4" s="436"/>
      <c r="AX4" s="611"/>
      <c r="AY4" s="412" t="s">
        <v>91</v>
      </c>
      <c r="AZ4" s="413"/>
      <c r="BA4" s="413"/>
      <c r="BB4" s="413"/>
      <c r="BC4" s="413"/>
      <c r="BD4" s="413"/>
      <c r="BE4" s="413"/>
      <c r="BF4" s="413"/>
      <c r="BG4" s="413"/>
      <c r="BH4" s="413"/>
      <c r="BI4" s="413"/>
      <c r="BJ4" s="413"/>
      <c r="BK4" s="413"/>
      <c r="BL4" s="413"/>
      <c r="BM4" s="414"/>
      <c r="BN4" s="415">
        <v>27757350</v>
      </c>
      <c r="BO4" s="416"/>
      <c r="BP4" s="416"/>
      <c r="BQ4" s="416"/>
      <c r="BR4" s="416"/>
      <c r="BS4" s="416"/>
      <c r="BT4" s="416"/>
      <c r="BU4" s="417"/>
      <c r="BV4" s="415">
        <v>21423265</v>
      </c>
      <c r="BW4" s="416"/>
      <c r="BX4" s="416"/>
      <c r="BY4" s="416"/>
      <c r="BZ4" s="416"/>
      <c r="CA4" s="416"/>
      <c r="CB4" s="416"/>
      <c r="CC4" s="417"/>
      <c r="CD4" s="596" t="s">
        <v>92</v>
      </c>
      <c r="CE4" s="597"/>
      <c r="CF4" s="597"/>
      <c r="CG4" s="597"/>
      <c r="CH4" s="597"/>
      <c r="CI4" s="597"/>
      <c r="CJ4" s="597"/>
      <c r="CK4" s="597"/>
      <c r="CL4" s="597"/>
      <c r="CM4" s="597"/>
      <c r="CN4" s="597"/>
      <c r="CO4" s="597"/>
      <c r="CP4" s="597"/>
      <c r="CQ4" s="597"/>
      <c r="CR4" s="597"/>
      <c r="CS4" s="598"/>
      <c r="CT4" s="599">
        <v>5.7</v>
      </c>
      <c r="CU4" s="600"/>
      <c r="CV4" s="600"/>
      <c r="CW4" s="600"/>
      <c r="CX4" s="600"/>
      <c r="CY4" s="600"/>
      <c r="CZ4" s="600"/>
      <c r="DA4" s="601"/>
      <c r="DB4" s="599">
        <v>0.7</v>
      </c>
      <c r="DC4" s="600"/>
      <c r="DD4" s="600"/>
      <c r="DE4" s="600"/>
      <c r="DF4" s="600"/>
      <c r="DG4" s="600"/>
      <c r="DH4" s="600"/>
      <c r="DI4" s="601"/>
    </row>
    <row r="5" spans="1:119" ht="18.75" customHeight="1" x14ac:dyDescent="0.15">
      <c r="A5" s="181"/>
      <c r="B5" s="606"/>
      <c r="C5" s="437"/>
      <c r="D5" s="437"/>
      <c r="E5" s="607"/>
      <c r="F5" s="607"/>
      <c r="G5" s="607"/>
      <c r="H5" s="607"/>
      <c r="I5" s="607"/>
      <c r="J5" s="607"/>
      <c r="K5" s="607"/>
      <c r="L5" s="607"/>
      <c r="M5" s="607"/>
      <c r="N5" s="607"/>
      <c r="O5" s="607"/>
      <c r="P5" s="607"/>
      <c r="Q5" s="607"/>
      <c r="R5" s="435"/>
      <c r="S5" s="435"/>
      <c r="T5" s="435"/>
      <c r="U5" s="435"/>
      <c r="V5" s="610"/>
      <c r="W5" s="526"/>
      <c r="X5" s="436"/>
      <c r="Y5" s="436"/>
      <c r="Z5" s="436"/>
      <c r="AA5" s="436"/>
      <c r="AB5" s="437"/>
      <c r="AC5" s="435"/>
      <c r="AD5" s="436"/>
      <c r="AE5" s="436"/>
      <c r="AF5" s="436"/>
      <c r="AG5" s="436"/>
      <c r="AH5" s="436"/>
      <c r="AI5" s="436"/>
      <c r="AJ5" s="436"/>
      <c r="AK5" s="436"/>
      <c r="AL5" s="611"/>
      <c r="AM5" s="489" t="s">
        <v>93</v>
      </c>
      <c r="AN5" s="394"/>
      <c r="AO5" s="394"/>
      <c r="AP5" s="394"/>
      <c r="AQ5" s="394"/>
      <c r="AR5" s="394"/>
      <c r="AS5" s="394"/>
      <c r="AT5" s="395"/>
      <c r="AU5" s="477" t="s">
        <v>94</v>
      </c>
      <c r="AV5" s="478"/>
      <c r="AW5" s="478"/>
      <c r="AX5" s="478"/>
      <c r="AY5" s="400" t="s">
        <v>95</v>
      </c>
      <c r="AZ5" s="401"/>
      <c r="BA5" s="401"/>
      <c r="BB5" s="401"/>
      <c r="BC5" s="401"/>
      <c r="BD5" s="401"/>
      <c r="BE5" s="401"/>
      <c r="BF5" s="401"/>
      <c r="BG5" s="401"/>
      <c r="BH5" s="401"/>
      <c r="BI5" s="401"/>
      <c r="BJ5" s="401"/>
      <c r="BK5" s="401"/>
      <c r="BL5" s="401"/>
      <c r="BM5" s="402"/>
      <c r="BN5" s="420">
        <v>26383508</v>
      </c>
      <c r="BO5" s="421"/>
      <c r="BP5" s="421"/>
      <c r="BQ5" s="421"/>
      <c r="BR5" s="421"/>
      <c r="BS5" s="421"/>
      <c r="BT5" s="421"/>
      <c r="BU5" s="422"/>
      <c r="BV5" s="420">
        <v>21079025</v>
      </c>
      <c r="BW5" s="421"/>
      <c r="BX5" s="421"/>
      <c r="BY5" s="421"/>
      <c r="BZ5" s="421"/>
      <c r="CA5" s="421"/>
      <c r="CB5" s="421"/>
      <c r="CC5" s="422"/>
      <c r="CD5" s="429" t="s">
        <v>96</v>
      </c>
      <c r="CE5" s="430"/>
      <c r="CF5" s="430"/>
      <c r="CG5" s="430"/>
      <c r="CH5" s="430"/>
      <c r="CI5" s="430"/>
      <c r="CJ5" s="430"/>
      <c r="CK5" s="430"/>
      <c r="CL5" s="430"/>
      <c r="CM5" s="430"/>
      <c r="CN5" s="430"/>
      <c r="CO5" s="430"/>
      <c r="CP5" s="430"/>
      <c r="CQ5" s="430"/>
      <c r="CR5" s="430"/>
      <c r="CS5" s="431"/>
      <c r="CT5" s="390">
        <v>94.8</v>
      </c>
      <c r="CU5" s="391"/>
      <c r="CV5" s="391"/>
      <c r="CW5" s="391"/>
      <c r="CX5" s="391"/>
      <c r="CY5" s="391"/>
      <c r="CZ5" s="391"/>
      <c r="DA5" s="392"/>
      <c r="DB5" s="390">
        <v>96.2</v>
      </c>
      <c r="DC5" s="391"/>
      <c r="DD5" s="391"/>
      <c r="DE5" s="391"/>
      <c r="DF5" s="391"/>
      <c r="DG5" s="391"/>
      <c r="DH5" s="391"/>
      <c r="DI5" s="392"/>
    </row>
    <row r="6" spans="1:119" ht="18.75" customHeight="1" x14ac:dyDescent="0.15">
      <c r="A6" s="181"/>
      <c r="B6" s="576" t="s">
        <v>97</v>
      </c>
      <c r="C6" s="434"/>
      <c r="D6" s="434"/>
      <c r="E6" s="577"/>
      <c r="F6" s="577"/>
      <c r="G6" s="577"/>
      <c r="H6" s="577"/>
      <c r="I6" s="577"/>
      <c r="J6" s="577"/>
      <c r="K6" s="577"/>
      <c r="L6" s="577" t="s">
        <v>98</v>
      </c>
      <c r="M6" s="577"/>
      <c r="N6" s="577"/>
      <c r="O6" s="577"/>
      <c r="P6" s="577"/>
      <c r="Q6" s="577"/>
      <c r="R6" s="458"/>
      <c r="S6" s="458"/>
      <c r="T6" s="458"/>
      <c r="U6" s="458"/>
      <c r="V6" s="583"/>
      <c r="W6" s="511" t="s">
        <v>99</v>
      </c>
      <c r="X6" s="433"/>
      <c r="Y6" s="433"/>
      <c r="Z6" s="433"/>
      <c r="AA6" s="433"/>
      <c r="AB6" s="434"/>
      <c r="AC6" s="588" t="s">
        <v>100</v>
      </c>
      <c r="AD6" s="589"/>
      <c r="AE6" s="589"/>
      <c r="AF6" s="589"/>
      <c r="AG6" s="589"/>
      <c r="AH6" s="589"/>
      <c r="AI6" s="589"/>
      <c r="AJ6" s="589"/>
      <c r="AK6" s="589"/>
      <c r="AL6" s="590"/>
      <c r="AM6" s="489" t="s">
        <v>101</v>
      </c>
      <c r="AN6" s="394"/>
      <c r="AO6" s="394"/>
      <c r="AP6" s="394"/>
      <c r="AQ6" s="394"/>
      <c r="AR6" s="394"/>
      <c r="AS6" s="394"/>
      <c r="AT6" s="395"/>
      <c r="AU6" s="477" t="s">
        <v>94</v>
      </c>
      <c r="AV6" s="478"/>
      <c r="AW6" s="478"/>
      <c r="AX6" s="478"/>
      <c r="AY6" s="400" t="s">
        <v>102</v>
      </c>
      <c r="AZ6" s="401"/>
      <c r="BA6" s="401"/>
      <c r="BB6" s="401"/>
      <c r="BC6" s="401"/>
      <c r="BD6" s="401"/>
      <c r="BE6" s="401"/>
      <c r="BF6" s="401"/>
      <c r="BG6" s="401"/>
      <c r="BH6" s="401"/>
      <c r="BI6" s="401"/>
      <c r="BJ6" s="401"/>
      <c r="BK6" s="401"/>
      <c r="BL6" s="401"/>
      <c r="BM6" s="402"/>
      <c r="BN6" s="420">
        <v>1373842</v>
      </c>
      <c r="BO6" s="421"/>
      <c r="BP6" s="421"/>
      <c r="BQ6" s="421"/>
      <c r="BR6" s="421"/>
      <c r="BS6" s="421"/>
      <c r="BT6" s="421"/>
      <c r="BU6" s="422"/>
      <c r="BV6" s="420">
        <v>344240</v>
      </c>
      <c r="BW6" s="421"/>
      <c r="BX6" s="421"/>
      <c r="BY6" s="421"/>
      <c r="BZ6" s="421"/>
      <c r="CA6" s="421"/>
      <c r="CB6" s="421"/>
      <c r="CC6" s="422"/>
      <c r="CD6" s="429" t="s">
        <v>103</v>
      </c>
      <c r="CE6" s="430"/>
      <c r="CF6" s="430"/>
      <c r="CG6" s="430"/>
      <c r="CH6" s="430"/>
      <c r="CI6" s="430"/>
      <c r="CJ6" s="430"/>
      <c r="CK6" s="430"/>
      <c r="CL6" s="430"/>
      <c r="CM6" s="430"/>
      <c r="CN6" s="430"/>
      <c r="CO6" s="430"/>
      <c r="CP6" s="430"/>
      <c r="CQ6" s="430"/>
      <c r="CR6" s="430"/>
      <c r="CS6" s="431"/>
      <c r="CT6" s="573">
        <v>97.6</v>
      </c>
      <c r="CU6" s="574"/>
      <c r="CV6" s="574"/>
      <c r="CW6" s="574"/>
      <c r="CX6" s="574"/>
      <c r="CY6" s="574"/>
      <c r="CZ6" s="574"/>
      <c r="DA6" s="575"/>
      <c r="DB6" s="573">
        <v>99.1</v>
      </c>
      <c r="DC6" s="574"/>
      <c r="DD6" s="574"/>
      <c r="DE6" s="574"/>
      <c r="DF6" s="574"/>
      <c r="DG6" s="574"/>
      <c r="DH6" s="574"/>
      <c r="DI6" s="575"/>
    </row>
    <row r="7" spans="1:119" ht="18.75" customHeight="1" x14ac:dyDescent="0.15">
      <c r="A7" s="181"/>
      <c r="B7" s="578"/>
      <c r="C7" s="579"/>
      <c r="D7" s="579"/>
      <c r="E7" s="580"/>
      <c r="F7" s="580"/>
      <c r="G7" s="580"/>
      <c r="H7" s="580"/>
      <c r="I7" s="580"/>
      <c r="J7" s="580"/>
      <c r="K7" s="580"/>
      <c r="L7" s="580"/>
      <c r="M7" s="580"/>
      <c r="N7" s="580"/>
      <c r="O7" s="580"/>
      <c r="P7" s="580"/>
      <c r="Q7" s="580"/>
      <c r="R7" s="584"/>
      <c r="S7" s="584"/>
      <c r="T7" s="584"/>
      <c r="U7" s="584"/>
      <c r="V7" s="585"/>
      <c r="W7" s="571"/>
      <c r="X7" s="382"/>
      <c r="Y7" s="382"/>
      <c r="Z7" s="382"/>
      <c r="AA7" s="382"/>
      <c r="AB7" s="579"/>
      <c r="AC7" s="591"/>
      <c r="AD7" s="383"/>
      <c r="AE7" s="383"/>
      <c r="AF7" s="383"/>
      <c r="AG7" s="383"/>
      <c r="AH7" s="383"/>
      <c r="AI7" s="383"/>
      <c r="AJ7" s="383"/>
      <c r="AK7" s="383"/>
      <c r="AL7" s="592"/>
      <c r="AM7" s="489" t="s">
        <v>104</v>
      </c>
      <c r="AN7" s="394"/>
      <c r="AO7" s="394"/>
      <c r="AP7" s="394"/>
      <c r="AQ7" s="394"/>
      <c r="AR7" s="394"/>
      <c r="AS7" s="394"/>
      <c r="AT7" s="395"/>
      <c r="AU7" s="477" t="s">
        <v>94</v>
      </c>
      <c r="AV7" s="478"/>
      <c r="AW7" s="478"/>
      <c r="AX7" s="478"/>
      <c r="AY7" s="400" t="s">
        <v>105</v>
      </c>
      <c r="AZ7" s="401"/>
      <c r="BA7" s="401"/>
      <c r="BB7" s="401"/>
      <c r="BC7" s="401"/>
      <c r="BD7" s="401"/>
      <c r="BE7" s="401"/>
      <c r="BF7" s="401"/>
      <c r="BG7" s="401"/>
      <c r="BH7" s="401"/>
      <c r="BI7" s="401"/>
      <c r="BJ7" s="401"/>
      <c r="BK7" s="401"/>
      <c r="BL7" s="401"/>
      <c r="BM7" s="402"/>
      <c r="BN7" s="420">
        <v>697408</v>
      </c>
      <c r="BO7" s="421"/>
      <c r="BP7" s="421"/>
      <c r="BQ7" s="421"/>
      <c r="BR7" s="421"/>
      <c r="BS7" s="421"/>
      <c r="BT7" s="421"/>
      <c r="BU7" s="422"/>
      <c r="BV7" s="420">
        <v>263155</v>
      </c>
      <c r="BW7" s="421"/>
      <c r="BX7" s="421"/>
      <c r="BY7" s="421"/>
      <c r="BZ7" s="421"/>
      <c r="CA7" s="421"/>
      <c r="CB7" s="421"/>
      <c r="CC7" s="422"/>
      <c r="CD7" s="429" t="s">
        <v>106</v>
      </c>
      <c r="CE7" s="430"/>
      <c r="CF7" s="430"/>
      <c r="CG7" s="430"/>
      <c r="CH7" s="430"/>
      <c r="CI7" s="430"/>
      <c r="CJ7" s="430"/>
      <c r="CK7" s="430"/>
      <c r="CL7" s="430"/>
      <c r="CM7" s="430"/>
      <c r="CN7" s="430"/>
      <c r="CO7" s="430"/>
      <c r="CP7" s="430"/>
      <c r="CQ7" s="430"/>
      <c r="CR7" s="430"/>
      <c r="CS7" s="431"/>
      <c r="CT7" s="420">
        <v>11790829</v>
      </c>
      <c r="CU7" s="421"/>
      <c r="CV7" s="421"/>
      <c r="CW7" s="421"/>
      <c r="CX7" s="421"/>
      <c r="CY7" s="421"/>
      <c r="CZ7" s="421"/>
      <c r="DA7" s="422"/>
      <c r="DB7" s="420">
        <v>11598851</v>
      </c>
      <c r="DC7" s="421"/>
      <c r="DD7" s="421"/>
      <c r="DE7" s="421"/>
      <c r="DF7" s="421"/>
      <c r="DG7" s="421"/>
      <c r="DH7" s="421"/>
      <c r="DI7" s="422"/>
    </row>
    <row r="8" spans="1:119" ht="18.75" customHeight="1" thickBot="1" x14ac:dyDescent="0.2">
      <c r="A8" s="181"/>
      <c r="B8" s="581"/>
      <c r="C8" s="512"/>
      <c r="D8" s="512"/>
      <c r="E8" s="582"/>
      <c r="F8" s="582"/>
      <c r="G8" s="582"/>
      <c r="H8" s="582"/>
      <c r="I8" s="582"/>
      <c r="J8" s="582"/>
      <c r="K8" s="582"/>
      <c r="L8" s="582"/>
      <c r="M8" s="582"/>
      <c r="N8" s="582"/>
      <c r="O8" s="582"/>
      <c r="P8" s="582"/>
      <c r="Q8" s="582"/>
      <c r="R8" s="586"/>
      <c r="S8" s="586"/>
      <c r="T8" s="586"/>
      <c r="U8" s="586"/>
      <c r="V8" s="587"/>
      <c r="W8" s="501"/>
      <c r="X8" s="502"/>
      <c r="Y8" s="502"/>
      <c r="Z8" s="502"/>
      <c r="AA8" s="502"/>
      <c r="AB8" s="512"/>
      <c r="AC8" s="593"/>
      <c r="AD8" s="594"/>
      <c r="AE8" s="594"/>
      <c r="AF8" s="594"/>
      <c r="AG8" s="594"/>
      <c r="AH8" s="594"/>
      <c r="AI8" s="594"/>
      <c r="AJ8" s="594"/>
      <c r="AK8" s="594"/>
      <c r="AL8" s="595"/>
      <c r="AM8" s="489" t="s">
        <v>107</v>
      </c>
      <c r="AN8" s="394"/>
      <c r="AO8" s="394"/>
      <c r="AP8" s="394"/>
      <c r="AQ8" s="394"/>
      <c r="AR8" s="394"/>
      <c r="AS8" s="394"/>
      <c r="AT8" s="395"/>
      <c r="AU8" s="477" t="s">
        <v>108</v>
      </c>
      <c r="AV8" s="478"/>
      <c r="AW8" s="478"/>
      <c r="AX8" s="478"/>
      <c r="AY8" s="400" t="s">
        <v>109</v>
      </c>
      <c r="AZ8" s="401"/>
      <c r="BA8" s="401"/>
      <c r="BB8" s="401"/>
      <c r="BC8" s="401"/>
      <c r="BD8" s="401"/>
      <c r="BE8" s="401"/>
      <c r="BF8" s="401"/>
      <c r="BG8" s="401"/>
      <c r="BH8" s="401"/>
      <c r="BI8" s="401"/>
      <c r="BJ8" s="401"/>
      <c r="BK8" s="401"/>
      <c r="BL8" s="401"/>
      <c r="BM8" s="402"/>
      <c r="BN8" s="420">
        <v>676434</v>
      </c>
      <c r="BO8" s="421"/>
      <c r="BP8" s="421"/>
      <c r="BQ8" s="421"/>
      <c r="BR8" s="421"/>
      <c r="BS8" s="421"/>
      <c r="BT8" s="421"/>
      <c r="BU8" s="422"/>
      <c r="BV8" s="420">
        <v>81085</v>
      </c>
      <c r="BW8" s="421"/>
      <c r="BX8" s="421"/>
      <c r="BY8" s="421"/>
      <c r="BZ8" s="421"/>
      <c r="CA8" s="421"/>
      <c r="CB8" s="421"/>
      <c r="CC8" s="422"/>
      <c r="CD8" s="429" t="s">
        <v>110</v>
      </c>
      <c r="CE8" s="430"/>
      <c r="CF8" s="430"/>
      <c r="CG8" s="430"/>
      <c r="CH8" s="430"/>
      <c r="CI8" s="430"/>
      <c r="CJ8" s="430"/>
      <c r="CK8" s="430"/>
      <c r="CL8" s="430"/>
      <c r="CM8" s="430"/>
      <c r="CN8" s="430"/>
      <c r="CO8" s="430"/>
      <c r="CP8" s="430"/>
      <c r="CQ8" s="430"/>
      <c r="CR8" s="430"/>
      <c r="CS8" s="431"/>
      <c r="CT8" s="533">
        <v>0.23</v>
      </c>
      <c r="CU8" s="534"/>
      <c r="CV8" s="534"/>
      <c r="CW8" s="534"/>
      <c r="CX8" s="534"/>
      <c r="CY8" s="534"/>
      <c r="CZ8" s="534"/>
      <c r="DA8" s="535"/>
      <c r="DB8" s="533">
        <v>0.23</v>
      </c>
      <c r="DC8" s="534"/>
      <c r="DD8" s="534"/>
      <c r="DE8" s="534"/>
      <c r="DF8" s="534"/>
      <c r="DG8" s="534"/>
      <c r="DH8" s="534"/>
      <c r="DI8" s="535"/>
    </row>
    <row r="9" spans="1:119" ht="18.75" customHeight="1" thickBot="1" x14ac:dyDescent="0.2">
      <c r="A9" s="181"/>
      <c r="B9" s="562" t="s">
        <v>111</v>
      </c>
      <c r="C9" s="563"/>
      <c r="D9" s="563"/>
      <c r="E9" s="563"/>
      <c r="F9" s="563"/>
      <c r="G9" s="563"/>
      <c r="H9" s="563"/>
      <c r="I9" s="563"/>
      <c r="J9" s="563"/>
      <c r="K9" s="483"/>
      <c r="L9" s="564" t="s">
        <v>112</v>
      </c>
      <c r="M9" s="565"/>
      <c r="N9" s="565"/>
      <c r="O9" s="565"/>
      <c r="P9" s="565"/>
      <c r="Q9" s="566"/>
      <c r="R9" s="567">
        <v>24608</v>
      </c>
      <c r="S9" s="568"/>
      <c r="T9" s="568"/>
      <c r="U9" s="568"/>
      <c r="V9" s="569"/>
      <c r="W9" s="499" t="s">
        <v>113</v>
      </c>
      <c r="X9" s="500"/>
      <c r="Y9" s="500"/>
      <c r="Z9" s="500"/>
      <c r="AA9" s="500"/>
      <c r="AB9" s="500"/>
      <c r="AC9" s="500"/>
      <c r="AD9" s="500"/>
      <c r="AE9" s="500"/>
      <c r="AF9" s="500"/>
      <c r="AG9" s="500"/>
      <c r="AH9" s="500"/>
      <c r="AI9" s="500"/>
      <c r="AJ9" s="500"/>
      <c r="AK9" s="500"/>
      <c r="AL9" s="570"/>
      <c r="AM9" s="489" t="s">
        <v>114</v>
      </c>
      <c r="AN9" s="394"/>
      <c r="AO9" s="394"/>
      <c r="AP9" s="394"/>
      <c r="AQ9" s="394"/>
      <c r="AR9" s="394"/>
      <c r="AS9" s="394"/>
      <c r="AT9" s="395"/>
      <c r="AU9" s="477" t="s">
        <v>115</v>
      </c>
      <c r="AV9" s="478"/>
      <c r="AW9" s="478"/>
      <c r="AX9" s="478"/>
      <c r="AY9" s="400" t="s">
        <v>116</v>
      </c>
      <c r="AZ9" s="401"/>
      <c r="BA9" s="401"/>
      <c r="BB9" s="401"/>
      <c r="BC9" s="401"/>
      <c r="BD9" s="401"/>
      <c r="BE9" s="401"/>
      <c r="BF9" s="401"/>
      <c r="BG9" s="401"/>
      <c r="BH9" s="401"/>
      <c r="BI9" s="401"/>
      <c r="BJ9" s="401"/>
      <c r="BK9" s="401"/>
      <c r="BL9" s="401"/>
      <c r="BM9" s="402"/>
      <c r="BN9" s="420">
        <v>595349</v>
      </c>
      <c r="BO9" s="421"/>
      <c r="BP9" s="421"/>
      <c r="BQ9" s="421"/>
      <c r="BR9" s="421"/>
      <c r="BS9" s="421"/>
      <c r="BT9" s="421"/>
      <c r="BU9" s="422"/>
      <c r="BV9" s="420">
        <v>-12900</v>
      </c>
      <c r="BW9" s="421"/>
      <c r="BX9" s="421"/>
      <c r="BY9" s="421"/>
      <c r="BZ9" s="421"/>
      <c r="CA9" s="421"/>
      <c r="CB9" s="421"/>
      <c r="CC9" s="422"/>
      <c r="CD9" s="429" t="s">
        <v>117</v>
      </c>
      <c r="CE9" s="430"/>
      <c r="CF9" s="430"/>
      <c r="CG9" s="430"/>
      <c r="CH9" s="430"/>
      <c r="CI9" s="430"/>
      <c r="CJ9" s="430"/>
      <c r="CK9" s="430"/>
      <c r="CL9" s="430"/>
      <c r="CM9" s="430"/>
      <c r="CN9" s="430"/>
      <c r="CO9" s="430"/>
      <c r="CP9" s="430"/>
      <c r="CQ9" s="430"/>
      <c r="CR9" s="430"/>
      <c r="CS9" s="431"/>
      <c r="CT9" s="390">
        <v>22.7</v>
      </c>
      <c r="CU9" s="391"/>
      <c r="CV9" s="391"/>
      <c r="CW9" s="391"/>
      <c r="CX9" s="391"/>
      <c r="CY9" s="391"/>
      <c r="CZ9" s="391"/>
      <c r="DA9" s="392"/>
      <c r="DB9" s="390">
        <v>23.7</v>
      </c>
      <c r="DC9" s="391"/>
      <c r="DD9" s="391"/>
      <c r="DE9" s="391"/>
      <c r="DF9" s="391"/>
      <c r="DG9" s="391"/>
      <c r="DH9" s="391"/>
      <c r="DI9" s="392"/>
    </row>
    <row r="10" spans="1:119" ht="18.75" customHeight="1" thickBot="1" x14ac:dyDescent="0.2">
      <c r="A10" s="181"/>
      <c r="B10" s="562"/>
      <c r="C10" s="563"/>
      <c r="D10" s="563"/>
      <c r="E10" s="563"/>
      <c r="F10" s="563"/>
      <c r="G10" s="563"/>
      <c r="H10" s="563"/>
      <c r="I10" s="563"/>
      <c r="J10" s="563"/>
      <c r="K10" s="483"/>
      <c r="L10" s="393" t="s">
        <v>118</v>
      </c>
      <c r="M10" s="394"/>
      <c r="N10" s="394"/>
      <c r="O10" s="394"/>
      <c r="P10" s="394"/>
      <c r="Q10" s="395"/>
      <c r="R10" s="396">
        <v>27216</v>
      </c>
      <c r="S10" s="397"/>
      <c r="T10" s="397"/>
      <c r="U10" s="397"/>
      <c r="V10" s="399"/>
      <c r="W10" s="571"/>
      <c r="X10" s="382"/>
      <c r="Y10" s="382"/>
      <c r="Z10" s="382"/>
      <c r="AA10" s="382"/>
      <c r="AB10" s="382"/>
      <c r="AC10" s="382"/>
      <c r="AD10" s="382"/>
      <c r="AE10" s="382"/>
      <c r="AF10" s="382"/>
      <c r="AG10" s="382"/>
      <c r="AH10" s="382"/>
      <c r="AI10" s="382"/>
      <c r="AJ10" s="382"/>
      <c r="AK10" s="382"/>
      <c r="AL10" s="572"/>
      <c r="AM10" s="489" t="s">
        <v>119</v>
      </c>
      <c r="AN10" s="394"/>
      <c r="AO10" s="394"/>
      <c r="AP10" s="394"/>
      <c r="AQ10" s="394"/>
      <c r="AR10" s="394"/>
      <c r="AS10" s="394"/>
      <c r="AT10" s="395"/>
      <c r="AU10" s="477" t="s">
        <v>115</v>
      </c>
      <c r="AV10" s="478"/>
      <c r="AW10" s="478"/>
      <c r="AX10" s="478"/>
      <c r="AY10" s="400" t="s">
        <v>120</v>
      </c>
      <c r="AZ10" s="401"/>
      <c r="BA10" s="401"/>
      <c r="BB10" s="401"/>
      <c r="BC10" s="401"/>
      <c r="BD10" s="401"/>
      <c r="BE10" s="401"/>
      <c r="BF10" s="401"/>
      <c r="BG10" s="401"/>
      <c r="BH10" s="401"/>
      <c r="BI10" s="401"/>
      <c r="BJ10" s="401"/>
      <c r="BK10" s="401"/>
      <c r="BL10" s="401"/>
      <c r="BM10" s="402"/>
      <c r="BN10" s="420">
        <v>2119</v>
      </c>
      <c r="BO10" s="421"/>
      <c r="BP10" s="421"/>
      <c r="BQ10" s="421"/>
      <c r="BR10" s="421"/>
      <c r="BS10" s="421"/>
      <c r="BT10" s="421"/>
      <c r="BU10" s="422"/>
      <c r="BV10" s="420">
        <v>2823</v>
      </c>
      <c r="BW10" s="421"/>
      <c r="BX10" s="421"/>
      <c r="BY10" s="421"/>
      <c r="BZ10" s="421"/>
      <c r="CA10" s="421"/>
      <c r="CB10" s="421"/>
      <c r="CC10" s="422"/>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62"/>
      <c r="C11" s="563"/>
      <c r="D11" s="563"/>
      <c r="E11" s="563"/>
      <c r="F11" s="563"/>
      <c r="G11" s="563"/>
      <c r="H11" s="563"/>
      <c r="I11" s="563"/>
      <c r="J11" s="563"/>
      <c r="K11" s="483"/>
      <c r="L11" s="466" t="s">
        <v>122</v>
      </c>
      <c r="M11" s="467"/>
      <c r="N11" s="467"/>
      <c r="O11" s="467"/>
      <c r="P11" s="467"/>
      <c r="Q11" s="468"/>
      <c r="R11" s="559" t="s">
        <v>123</v>
      </c>
      <c r="S11" s="560"/>
      <c r="T11" s="560"/>
      <c r="U11" s="560"/>
      <c r="V11" s="561"/>
      <c r="W11" s="571"/>
      <c r="X11" s="382"/>
      <c r="Y11" s="382"/>
      <c r="Z11" s="382"/>
      <c r="AA11" s="382"/>
      <c r="AB11" s="382"/>
      <c r="AC11" s="382"/>
      <c r="AD11" s="382"/>
      <c r="AE11" s="382"/>
      <c r="AF11" s="382"/>
      <c r="AG11" s="382"/>
      <c r="AH11" s="382"/>
      <c r="AI11" s="382"/>
      <c r="AJ11" s="382"/>
      <c r="AK11" s="382"/>
      <c r="AL11" s="572"/>
      <c r="AM11" s="489" t="s">
        <v>124</v>
      </c>
      <c r="AN11" s="394"/>
      <c r="AO11" s="394"/>
      <c r="AP11" s="394"/>
      <c r="AQ11" s="394"/>
      <c r="AR11" s="394"/>
      <c r="AS11" s="394"/>
      <c r="AT11" s="395"/>
      <c r="AU11" s="477" t="s">
        <v>115</v>
      </c>
      <c r="AV11" s="478"/>
      <c r="AW11" s="478"/>
      <c r="AX11" s="478"/>
      <c r="AY11" s="400" t="s">
        <v>125</v>
      </c>
      <c r="AZ11" s="401"/>
      <c r="BA11" s="401"/>
      <c r="BB11" s="401"/>
      <c r="BC11" s="401"/>
      <c r="BD11" s="401"/>
      <c r="BE11" s="401"/>
      <c r="BF11" s="401"/>
      <c r="BG11" s="401"/>
      <c r="BH11" s="401"/>
      <c r="BI11" s="401"/>
      <c r="BJ11" s="401"/>
      <c r="BK11" s="401"/>
      <c r="BL11" s="401"/>
      <c r="BM11" s="402"/>
      <c r="BN11" s="420">
        <v>0</v>
      </c>
      <c r="BO11" s="421"/>
      <c r="BP11" s="421"/>
      <c r="BQ11" s="421"/>
      <c r="BR11" s="421"/>
      <c r="BS11" s="421"/>
      <c r="BT11" s="421"/>
      <c r="BU11" s="422"/>
      <c r="BV11" s="420">
        <v>0</v>
      </c>
      <c r="BW11" s="421"/>
      <c r="BX11" s="421"/>
      <c r="BY11" s="421"/>
      <c r="BZ11" s="421"/>
      <c r="CA11" s="421"/>
      <c r="CB11" s="421"/>
      <c r="CC11" s="422"/>
      <c r="CD11" s="429" t="s">
        <v>126</v>
      </c>
      <c r="CE11" s="430"/>
      <c r="CF11" s="430"/>
      <c r="CG11" s="430"/>
      <c r="CH11" s="430"/>
      <c r="CI11" s="430"/>
      <c r="CJ11" s="430"/>
      <c r="CK11" s="430"/>
      <c r="CL11" s="430"/>
      <c r="CM11" s="430"/>
      <c r="CN11" s="430"/>
      <c r="CO11" s="430"/>
      <c r="CP11" s="430"/>
      <c r="CQ11" s="430"/>
      <c r="CR11" s="430"/>
      <c r="CS11" s="431"/>
      <c r="CT11" s="533" t="s">
        <v>127</v>
      </c>
      <c r="CU11" s="534"/>
      <c r="CV11" s="534"/>
      <c r="CW11" s="534"/>
      <c r="CX11" s="534"/>
      <c r="CY11" s="534"/>
      <c r="CZ11" s="534"/>
      <c r="DA11" s="535"/>
      <c r="DB11" s="533" t="s">
        <v>127</v>
      </c>
      <c r="DC11" s="534"/>
      <c r="DD11" s="534"/>
      <c r="DE11" s="534"/>
      <c r="DF11" s="534"/>
      <c r="DG11" s="534"/>
      <c r="DH11" s="534"/>
      <c r="DI11" s="535"/>
    </row>
    <row r="12" spans="1:119" ht="18.75" customHeight="1" x14ac:dyDescent="0.15">
      <c r="A12" s="181"/>
      <c r="B12" s="536" t="s">
        <v>128</v>
      </c>
      <c r="C12" s="537"/>
      <c r="D12" s="537"/>
      <c r="E12" s="537"/>
      <c r="F12" s="537"/>
      <c r="G12" s="537"/>
      <c r="H12" s="537"/>
      <c r="I12" s="537"/>
      <c r="J12" s="537"/>
      <c r="K12" s="538"/>
      <c r="L12" s="545" t="s">
        <v>129</v>
      </c>
      <c r="M12" s="546"/>
      <c r="N12" s="546"/>
      <c r="O12" s="546"/>
      <c r="P12" s="546"/>
      <c r="Q12" s="547"/>
      <c r="R12" s="548">
        <v>25638</v>
      </c>
      <c r="S12" s="549"/>
      <c r="T12" s="549"/>
      <c r="U12" s="549"/>
      <c r="V12" s="550"/>
      <c r="W12" s="551" t="s">
        <v>1</v>
      </c>
      <c r="X12" s="478"/>
      <c r="Y12" s="478"/>
      <c r="Z12" s="478"/>
      <c r="AA12" s="478"/>
      <c r="AB12" s="552"/>
      <c r="AC12" s="553" t="s">
        <v>130</v>
      </c>
      <c r="AD12" s="554"/>
      <c r="AE12" s="554"/>
      <c r="AF12" s="554"/>
      <c r="AG12" s="555"/>
      <c r="AH12" s="553" t="s">
        <v>131</v>
      </c>
      <c r="AI12" s="554"/>
      <c r="AJ12" s="554"/>
      <c r="AK12" s="554"/>
      <c r="AL12" s="556"/>
      <c r="AM12" s="489" t="s">
        <v>132</v>
      </c>
      <c r="AN12" s="394"/>
      <c r="AO12" s="394"/>
      <c r="AP12" s="394"/>
      <c r="AQ12" s="394"/>
      <c r="AR12" s="394"/>
      <c r="AS12" s="394"/>
      <c r="AT12" s="395"/>
      <c r="AU12" s="477" t="s">
        <v>133</v>
      </c>
      <c r="AV12" s="478"/>
      <c r="AW12" s="478"/>
      <c r="AX12" s="478"/>
      <c r="AY12" s="400" t="s">
        <v>134</v>
      </c>
      <c r="AZ12" s="401"/>
      <c r="BA12" s="401"/>
      <c r="BB12" s="401"/>
      <c r="BC12" s="401"/>
      <c r="BD12" s="401"/>
      <c r="BE12" s="401"/>
      <c r="BF12" s="401"/>
      <c r="BG12" s="401"/>
      <c r="BH12" s="401"/>
      <c r="BI12" s="401"/>
      <c r="BJ12" s="401"/>
      <c r="BK12" s="401"/>
      <c r="BL12" s="401"/>
      <c r="BM12" s="402"/>
      <c r="BN12" s="420">
        <v>0</v>
      </c>
      <c r="BO12" s="421"/>
      <c r="BP12" s="421"/>
      <c r="BQ12" s="421"/>
      <c r="BR12" s="421"/>
      <c r="BS12" s="421"/>
      <c r="BT12" s="421"/>
      <c r="BU12" s="422"/>
      <c r="BV12" s="420">
        <v>400000</v>
      </c>
      <c r="BW12" s="421"/>
      <c r="BX12" s="421"/>
      <c r="BY12" s="421"/>
      <c r="BZ12" s="421"/>
      <c r="CA12" s="421"/>
      <c r="CB12" s="421"/>
      <c r="CC12" s="422"/>
      <c r="CD12" s="429" t="s">
        <v>135</v>
      </c>
      <c r="CE12" s="430"/>
      <c r="CF12" s="430"/>
      <c r="CG12" s="430"/>
      <c r="CH12" s="430"/>
      <c r="CI12" s="430"/>
      <c r="CJ12" s="430"/>
      <c r="CK12" s="430"/>
      <c r="CL12" s="430"/>
      <c r="CM12" s="430"/>
      <c r="CN12" s="430"/>
      <c r="CO12" s="430"/>
      <c r="CP12" s="430"/>
      <c r="CQ12" s="430"/>
      <c r="CR12" s="430"/>
      <c r="CS12" s="431"/>
      <c r="CT12" s="533" t="s">
        <v>127</v>
      </c>
      <c r="CU12" s="534"/>
      <c r="CV12" s="534"/>
      <c r="CW12" s="534"/>
      <c r="CX12" s="534"/>
      <c r="CY12" s="534"/>
      <c r="CZ12" s="534"/>
      <c r="DA12" s="535"/>
      <c r="DB12" s="533" t="s">
        <v>127</v>
      </c>
      <c r="DC12" s="534"/>
      <c r="DD12" s="534"/>
      <c r="DE12" s="534"/>
      <c r="DF12" s="534"/>
      <c r="DG12" s="534"/>
      <c r="DH12" s="534"/>
      <c r="DI12" s="535"/>
    </row>
    <row r="13" spans="1:119" ht="18.75" customHeight="1" x14ac:dyDescent="0.15">
      <c r="A13" s="181"/>
      <c r="B13" s="539"/>
      <c r="C13" s="540"/>
      <c r="D13" s="540"/>
      <c r="E13" s="540"/>
      <c r="F13" s="540"/>
      <c r="G13" s="540"/>
      <c r="H13" s="540"/>
      <c r="I13" s="540"/>
      <c r="J13" s="540"/>
      <c r="K13" s="541"/>
      <c r="L13" s="190"/>
      <c r="M13" s="520" t="s">
        <v>136</v>
      </c>
      <c r="N13" s="521"/>
      <c r="O13" s="521"/>
      <c r="P13" s="521"/>
      <c r="Q13" s="522"/>
      <c r="R13" s="523">
        <v>25448</v>
      </c>
      <c r="S13" s="524"/>
      <c r="T13" s="524"/>
      <c r="U13" s="524"/>
      <c r="V13" s="525"/>
      <c r="W13" s="511" t="s">
        <v>137</v>
      </c>
      <c r="X13" s="433"/>
      <c r="Y13" s="433"/>
      <c r="Z13" s="433"/>
      <c r="AA13" s="433"/>
      <c r="AB13" s="434"/>
      <c r="AC13" s="396">
        <v>1549</v>
      </c>
      <c r="AD13" s="397"/>
      <c r="AE13" s="397"/>
      <c r="AF13" s="397"/>
      <c r="AG13" s="398"/>
      <c r="AH13" s="396">
        <v>1902</v>
      </c>
      <c r="AI13" s="397"/>
      <c r="AJ13" s="397"/>
      <c r="AK13" s="397"/>
      <c r="AL13" s="399"/>
      <c r="AM13" s="489" t="s">
        <v>138</v>
      </c>
      <c r="AN13" s="394"/>
      <c r="AO13" s="394"/>
      <c r="AP13" s="394"/>
      <c r="AQ13" s="394"/>
      <c r="AR13" s="394"/>
      <c r="AS13" s="394"/>
      <c r="AT13" s="395"/>
      <c r="AU13" s="477" t="s">
        <v>115</v>
      </c>
      <c r="AV13" s="478"/>
      <c r="AW13" s="478"/>
      <c r="AX13" s="478"/>
      <c r="AY13" s="400" t="s">
        <v>139</v>
      </c>
      <c r="AZ13" s="401"/>
      <c r="BA13" s="401"/>
      <c r="BB13" s="401"/>
      <c r="BC13" s="401"/>
      <c r="BD13" s="401"/>
      <c r="BE13" s="401"/>
      <c r="BF13" s="401"/>
      <c r="BG13" s="401"/>
      <c r="BH13" s="401"/>
      <c r="BI13" s="401"/>
      <c r="BJ13" s="401"/>
      <c r="BK13" s="401"/>
      <c r="BL13" s="401"/>
      <c r="BM13" s="402"/>
      <c r="BN13" s="420">
        <v>597468</v>
      </c>
      <c r="BO13" s="421"/>
      <c r="BP13" s="421"/>
      <c r="BQ13" s="421"/>
      <c r="BR13" s="421"/>
      <c r="BS13" s="421"/>
      <c r="BT13" s="421"/>
      <c r="BU13" s="422"/>
      <c r="BV13" s="420">
        <v>-410077</v>
      </c>
      <c r="BW13" s="421"/>
      <c r="BX13" s="421"/>
      <c r="BY13" s="421"/>
      <c r="BZ13" s="421"/>
      <c r="CA13" s="421"/>
      <c r="CB13" s="421"/>
      <c r="CC13" s="422"/>
      <c r="CD13" s="429" t="s">
        <v>140</v>
      </c>
      <c r="CE13" s="430"/>
      <c r="CF13" s="430"/>
      <c r="CG13" s="430"/>
      <c r="CH13" s="430"/>
      <c r="CI13" s="430"/>
      <c r="CJ13" s="430"/>
      <c r="CK13" s="430"/>
      <c r="CL13" s="430"/>
      <c r="CM13" s="430"/>
      <c r="CN13" s="430"/>
      <c r="CO13" s="430"/>
      <c r="CP13" s="430"/>
      <c r="CQ13" s="430"/>
      <c r="CR13" s="430"/>
      <c r="CS13" s="431"/>
      <c r="CT13" s="390">
        <v>10.8</v>
      </c>
      <c r="CU13" s="391"/>
      <c r="CV13" s="391"/>
      <c r="CW13" s="391"/>
      <c r="CX13" s="391"/>
      <c r="CY13" s="391"/>
      <c r="CZ13" s="391"/>
      <c r="DA13" s="392"/>
      <c r="DB13" s="390">
        <v>10.4</v>
      </c>
      <c r="DC13" s="391"/>
      <c r="DD13" s="391"/>
      <c r="DE13" s="391"/>
      <c r="DF13" s="391"/>
      <c r="DG13" s="391"/>
      <c r="DH13" s="391"/>
      <c r="DI13" s="392"/>
    </row>
    <row r="14" spans="1:119" ht="18.75" customHeight="1" thickBot="1" x14ac:dyDescent="0.2">
      <c r="A14" s="181"/>
      <c r="B14" s="539"/>
      <c r="C14" s="540"/>
      <c r="D14" s="540"/>
      <c r="E14" s="540"/>
      <c r="F14" s="540"/>
      <c r="G14" s="540"/>
      <c r="H14" s="540"/>
      <c r="I14" s="540"/>
      <c r="J14" s="540"/>
      <c r="K14" s="541"/>
      <c r="L14" s="513" t="s">
        <v>141</v>
      </c>
      <c r="M14" s="557"/>
      <c r="N14" s="557"/>
      <c r="O14" s="557"/>
      <c r="P14" s="557"/>
      <c r="Q14" s="558"/>
      <c r="R14" s="523">
        <v>26410</v>
      </c>
      <c r="S14" s="524"/>
      <c r="T14" s="524"/>
      <c r="U14" s="524"/>
      <c r="V14" s="525"/>
      <c r="W14" s="526"/>
      <c r="X14" s="436"/>
      <c r="Y14" s="436"/>
      <c r="Z14" s="436"/>
      <c r="AA14" s="436"/>
      <c r="AB14" s="437"/>
      <c r="AC14" s="516">
        <v>12.9</v>
      </c>
      <c r="AD14" s="517"/>
      <c r="AE14" s="517"/>
      <c r="AF14" s="517"/>
      <c r="AG14" s="518"/>
      <c r="AH14" s="516">
        <v>14.4</v>
      </c>
      <c r="AI14" s="517"/>
      <c r="AJ14" s="517"/>
      <c r="AK14" s="517"/>
      <c r="AL14" s="519"/>
      <c r="AM14" s="489"/>
      <c r="AN14" s="394"/>
      <c r="AO14" s="394"/>
      <c r="AP14" s="394"/>
      <c r="AQ14" s="394"/>
      <c r="AR14" s="394"/>
      <c r="AS14" s="394"/>
      <c r="AT14" s="395"/>
      <c r="AU14" s="477"/>
      <c r="AV14" s="478"/>
      <c r="AW14" s="478"/>
      <c r="AX14" s="478"/>
      <c r="AY14" s="400"/>
      <c r="AZ14" s="401"/>
      <c r="BA14" s="401"/>
      <c r="BB14" s="401"/>
      <c r="BC14" s="401"/>
      <c r="BD14" s="401"/>
      <c r="BE14" s="401"/>
      <c r="BF14" s="401"/>
      <c r="BG14" s="401"/>
      <c r="BH14" s="401"/>
      <c r="BI14" s="401"/>
      <c r="BJ14" s="401"/>
      <c r="BK14" s="401"/>
      <c r="BL14" s="401"/>
      <c r="BM14" s="402"/>
      <c r="BN14" s="420"/>
      <c r="BO14" s="421"/>
      <c r="BP14" s="421"/>
      <c r="BQ14" s="421"/>
      <c r="BR14" s="421"/>
      <c r="BS14" s="421"/>
      <c r="BT14" s="421"/>
      <c r="BU14" s="422"/>
      <c r="BV14" s="420"/>
      <c r="BW14" s="421"/>
      <c r="BX14" s="421"/>
      <c r="BY14" s="421"/>
      <c r="BZ14" s="421"/>
      <c r="CA14" s="421"/>
      <c r="CB14" s="421"/>
      <c r="CC14" s="422"/>
      <c r="CD14" s="426" t="s">
        <v>142</v>
      </c>
      <c r="CE14" s="427"/>
      <c r="CF14" s="427"/>
      <c r="CG14" s="427"/>
      <c r="CH14" s="427"/>
      <c r="CI14" s="427"/>
      <c r="CJ14" s="427"/>
      <c r="CK14" s="427"/>
      <c r="CL14" s="427"/>
      <c r="CM14" s="427"/>
      <c r="CN14" s="427"/>
      <c r="CO14" s="427"/>
      <c r="CP14" s="427"/>
      <c r="CQ14" s="427"/>
      <c r="CR14" s="427"/>
      <c r="CS14" s="428"/>
      <c r="CT14" s="527">
        <v>84.7</v>
      </c>
      <c r="CU14" s="528"/>
      <c r="CV14" s="528"/>
      <c r="CW14" s="528"/>
      <c r="CX14" s="528"/>
      <c r="CY14" s="528"/>
      <c r="CZ14" s="528"/>
      <c r="DA14" s="529"/>
      <c r="DB14" s="527">
        <v>87.9</v>
      </c>
      <c r="DC14" s="528"/>
      <c r="DD14" s="528"/>
      <c r="DE14" s="528"/>
      <c r="DF14" s="528"/>
      <c r="DG14" s="528"/>
      <c r="DH14" s="528"/>
      <c r="DI14" s="529"/>
    </row>
    <row r="15" spans="1:119" ht="18.75" customHeight="1" x14ac:dyDescent="0.15">
      <c r="A15" s="181"/>
      <c r="B15" s="539"/>
      <c r="C15" s="540"/>
      <c r="D15" s="540"/>
      <c r="E15" s="540"/>
      <c r="F15" s="540"/>
      <c r="G15" s="540"/>
      <c r="H15" s="540"/>
      <c r="I15" s="540"/>
      <c r="J15" s="540"/>
      <c r="K15" s="541"/>
      <c r="L15" s="190"/>
      <c r="M15" s="520" t="s">
        <v>136</v>
      </c>
      <c r="N15" s="521"/>
      <c r="O15" s="521"/>
      <c r="P15" s="521"/>
      <c r="Q15" s="522"/>
      <c r="R15" s="523">
        <v>26191</v>
      </c>
      <c r="S15" s="524"/>
      <c r="T15" s="524"/>
      <c r="U15" s="524"/>
      <c r="V15" s="525"/>
      <c r="W15" s="511" t="s">
        <v>143</v>
      </c>
      <c r="X15" s="433"/>
      <c r="Y15" s="433"/>
      <c r="Z15" s="433"/>
      <c r="AA15" s="433"/>
      <c r="AB15" s="434"/>
      <c r="AC15" s="396">
        <v>2876</v>
      </c>
      <c r="AD15" s="397"/>
      <c r="AE15" s="397"/>
      <c r="AF15" s="397"/>
      <c r="AG15" s="398"/>
      <c r="AH15" s="396">
        <v>3480</v>
      </c>
      <c r="AI15" s="397"/>
      <c r="AJ15" s="397"/>
      <c r="AK15" s="397"/>
      <c r="AL15" s="399"/>
      <c r="AM15" s="489"/>
      <c r="AN15" s="394"/>
      <c r="AO15" s="394"/>
      <c r="AP15" s="394"/>
      <c r="AQ15" s="394"/>
      <c r="AR15" s="394"/>
      <c r="AS15" s="394"/>
      <c r="AT15" s="395"/>
      <c r="AU15" s="477"/>
      <c r="AV15" s="478"/>
      <c r="AW15" s="478"/>
      <c r="AX15" s="478"/>
      <c r="AY15" s="412" t="s">
        <v>144</v>
      </c>
      <c r="AZ15" s="413"/>
      <c r="BA15" s="413"/>
      <c r="BB15" s="413"/>
      <c r="BC15" s="413"/>
      <c r="BD15" s="413"/>
      <c r="BE15" s="413"/>
      <c r="BF15" s="413"/>
      <c r="BG15" s="413"/>
      <c r="BH15" s="413"/>
      <c r="BI15" s="413"/>
      <c r="BJ15" s="413"/>
      <c r="BK15" s="413"/>
      <c r="BL15" s="413"/>
      <c r="BM15" s="414"/>
      <c r="BN15" s="415">
        <v>2608277</v>
      </c>
      <c r="BO15" s="416"/>
      <c r="BP15" s="416"/>
      <c r="BQ15" s="416"/>
      <c r="BR15" s="416"/>
      <c r="BS15" s="416"/>
      <c r="BT15" s="416"/>
      <c r="BU15" s="417"/>
      <c r="BV15" s="415">
        <v>2435030</v>
      </c>
      <c r="BW15" s="416"/>
      <c r="BX15" s="416"/>
      <c r="BY15" s="416"/>
      <c r="BZ15" s="416"/>
      <c r="CA15" s="416"/>
      <c r="CB15" s="416"/>
      <c r="CC15" s="417"/>
      <c r="CD15" s="530" t="s">
        <v>145</v>
      </c>
      <c r="CE15" s="531"/>
      <c r="CF15" s="531"/>
      <c r="CG15" s="531"/>
      <c r="CH15" s="531"/>
      <c r="CI15" s="531"/>
      <c r="CJ15" s="531"/>
      <c r="CK15" s="531"/>
      <c r="CL15" s="531"/>
      <c r="CM15" s="531"/>
      <c r="CN15" s="531"/>
      <c r="CO15" s="531"/>
      <c r="CP15" s="531"/>
      <c r="CQ15" s="531"/>
      <c r="CR15" s="531"/>
      <c r="CS15" s="532"/>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9"/>
      <c r="C16" s="540"/>
      <c r="D16" s="540"/>
      <c r="E16" s="540"/>
      <c r="F16" s="540"/>
      <c r="G16" s="540"/>
      <c r="H16" s="540"/>
      <c r="I16" s="540"/>
      <c r="J16" s="540"/>
      <c r="K16" s="541"/>
      <c r="L16" s="513" t="s">
        <v>146</v>
      </c>
      <c r="M16" s="514"/>
      <c r="N16" s="514"/>
      <c r="O16" s="514"/>
      <c r="P16" s="514"/>
      <c r="Q16" s="515"/>
      <c r="R16" s="508" t="s">
        <v>147</v>
      </c>
      <c r="S16" s="509"/>
      <c r="T16" s="509"/>
      <c r="U16" s="509"/>
      <c r="V16" s="510"/>
      <c r="W16" s="526"/>
      <c r="X16" s="436"/>
      <c r="Y16" s="436"/>
      <c r="Z16" s="436"/>
      <c r="AA16" s="436"/>
      <c r="AB16" s="437"/>
      <c r="AC16" s="516">
        <v>23.9</v>
      </c>
      <c r="AD16" s="517"/>
      <c r="AE16" s="517"/>
      <c r="AF16" s="517"/>
      <c r="AG16" s="518"/>
      <c r="AH16" s="516">
        <v>26.3</v>
      </c>
      <c r="AI16" s="517"/>
      <c r="AJ16" s="517"/>
      <c r="AK16" s="517"/>
      <c r="AL16" s="519"/>
      <c r="AM16" s="489"/>
      <c r="AN16" s="394"/>
      <c r="AO16" s="394"/>
      <c r="AP16" s="394"/>
      <c r="AQ16" s="394"/>
      <c r="AR16" s="394"/>
      <c r="AS16" s="394"/>
      <c r="AT16" s="395"/>
      <c r="AU16" s="477"/>
      <c r="AV16" s="478"/>
      <c r="AW16" s="478"/>
      <c r="AX16" s="478"/>
      <c r="AY16" s="400" t="s">
        <v>148</v>
      </c>
      <c r="AZ16" s="401"/>
      <c r="BA16" s="401"/>
      <c r="BB16" s="401"/>
      <c r="BC16" s="401"/>
      <c r="BD16" s="401"/>
      <c r="BE16" s="401"/>
      <c r="BF16" s="401"/>
      <c r="BG16" s="401"/>
      <c r="BH16" s="401"/>
      <c r="BI16" s="401"/>
      <c r="BJ16" s="401"/>
      <c r="BK16" s="401"/>
      <c r="BL16" s="401"/>
      <c r="BM16" s="402"/>
      <c r="BN16" s="420">
        <v>10822613</v>
      </c>
      <c r="BO16" s="421"/>
      <c r="BP16" s="421"/>
      <c r="BQ16" s="421"/>
      <c r="BR16" s="421"/>
      <c r="BS16" s="421"/>
      <c r="BT16" s="421"/>
      <c r="BU16" s="422"/>
      <c r="BV16" s="420">
        <v>10572704</v>
      </c>
      <c r="BW16" s="421"/>
      <c r="BX16" s="421"/>
      <c r="BY16" s="421"/>
      <c r="BZ16" s="421"/>
      <c r="CA16" s="421"/>
      <c r="CB16" s="421"/>
      <c r="CC16" s="422"/>
      <c r="CD16" s="194"/>
      <c r="CE16" s="418"/>
      <c r="CF16" s="418"/>
      <c r="CG16" s="418"/>
      <c r="CH16" s="418"/>
      <c r="CI16" s="418"/>
      <c r="CJ16" s="418"/>
      <c r="CK16" s="418"/>
      <c r="CL16" s="418"/>
      <c r="CM16" s="418"/>
      <c r="CN16" s="418"/>
      <c r="CO16" s="418"/>
      <c r="CP16" s="418"/>
      <c r="CQ16" s="418"/>
      <c r="CR16" s="418"/>
      <c r="CS16" s="419"/>
      <c r="CT16" s="390"/>
      <c r="CU16" s="391"/>
      <c r="CV16" s="391"/>
      <c r="CW16" s="391"/>
      <c r="CX16" s="391"/>
      <c r="CY16" s="391"/>
      <c r="CZ16" s="391"/>
      <c r="DA16" s="392"/>
      <c r="DB16" s="390"/>
      <c r="DC16" s="391"/>
      <c r="DD16" s="391"/>
      <c r="DE16" s="391"/>
      <c r="DF16" s="391"/>
      <c r="DG16" s="391"/>
      <c r="DH16" s="391"/>
      <c r="DI16" s="392"/>
    </row>
    <row r="17" spans="1:113" ht="18.75" customHeight="1" thickBot="1" x14ac:dyDescent="0.2">
      <c r="A17" s="181"/>
      <c r="B17" s="542"/>
      <c r="C17" s="543"/>
      <c r="D17" s="543"/>
      <c r="E17" s="543"/>
      <c r="F17" s="543"/>
      <c r="G17" s="543"/>
      <c r="H17" s="543"/>
      <c r="I17" s="543"/>
      <c r="J17" s="543"/>
      <c r="K17" s="544"/>
      <c r="L17" s="195"/>
      <c r="M17" s="505" t="s">
        <v>149</v>
      </c>
      <c r="N17" s="506"/>
      <c r="O17" s="506"/>
      <c r="P17" s="506"/>
      <c r="Q17" s="507"/>
      <c r="R17" s="508" t="s">
        <v>150</v>
      </c>
      <c r="S17" s="509"/>
      <c r="T17" s="509"/>
      <c r="U17" s="509"/>
      <c r="V17" s="510"/>
      <c r="W17" s="511" t="s">
        <v>151</v>
      </c>
      <c r="X17" s="433"/>
      <c r="Y17" s="433"/>
      <c r="Z17" s="433"/>
      <c r="AA17" s="433"/>
      <c r="AB17" s="434"/>
      <c r="AC17" s="396">
        <v>7598</v>
      </c>
      <c r="AD17" s="397"/>
      <c r="AE17" s="397"/>
      <c r="AF17" s="397"/>
      <c r="AG17" s="398"/>
      <c r="AH17" s="396">
        <v>7842</v>
      </c>
      <c r="AI17" s="397"/>
      <c r="AJ17" s="397"/>
      <c r="AK17" s="397"/>
      <c r="AL17" s="399"/>
      <c r="AM17" s="489"/>
      <c r="AN17" s="394"/>
      <c r="AO17" s="394"/>
      <c r="AP17" s="394"/>
      <c r="AQ17" s="394"/>
      <c r="AR17" s="394"/>
      <c r="AS17" s="394"/>
      <c r="AT17" s="395"/>
      <c r="AU17" s="477"/>
      <c r="AV17" s="478"/>
      <c r="AW17" s="478"/>
      <c r="AX17" s="478"/>
      <c r="AY17" s="400" t="s">
        <v>152</v>
      </c>
      <c r="AZ17" s="401"/>
      <c r="BA17" s="401"/>
      <c r="BB17" s="401"/>
      <c r="BC17" s="401"/>
      <c r="BD17" s="401"/>
      <c r="BE17" s="401"/>
      <c r="BF17" s="401"/>
      <c r="BG17" s="401"/>
      <c r="BH17" s="401"/>
      <c r="BI17" s="401"/>
      <c r="BJ17" s="401"/>
      <c r="BK17" s="401"/>
      <c r="BL17" s="401"/>
      <c r="BM17" s="402"/>
      <c r="BN17" s="420">
        <v>3218274</v>
      </c>
      <c r="BO17" s="421"/>
      <c r="BP17" s="421"/>
      <c r="BQ17" s="421"/>
      <c r="BR17" s="421"/>
      <c r="BS17" s="421"/>
      <c r="BT17" s="421"/>
      <c r="BU17" s="422"/>
      <c r="BV17" s="420">
        <v>3033018</v>
      </c>
      <c r="BW17" s="421"/>
      <c r="BX17" s="421"/>
      <c r="BY17" s="421"/>
      <c r="BZ17" s="421"/>
      <c r="CA17" s="421"/>
      <c r="CB17" s="421"/>
      <c r="CC17" s="422"/>
      <c r="CD17" s="194"/>
      <c r="CE17" s="418"/>
      <c r="CF17" s="418"/>
      <c r="CG17" s="418"/>
      <c r="CH17" s="418"/>
      <c r="CI17" s="418"/>
      <c r="CJ17" s="418"/>
      <c r="CK17" s="418"/>
      <c r="CL17" s="418"/>
      <c r="CM17" s="418"/>
      <c r="CN17" s="418"/>
      <c r="CO17" s="418"/>
      <c r="CP17" s="418"/>
      <c r="CQ17" s="418"/>
      <c r="CR17" s="418"/>
      <c r="CS17" s="419"/>
      <c r="CT17" s="390"/>
      <c r="CU17" s="391"/>
      <c r="CV17" s="391"/>
      <c r="CW17" s="391"/>
      <c r="CX17" s="391"/>
      <c r="CY17" s="391"/>
      <c r="CZ17" s="391"/>
      <c r="DA17" s="392"/>
      <c r="DB17" s="390"/>
      <c r="DC17" s="391"/>
      <c r="DD17" s="391"/>
      <c r="DE17" s="391"/>
      <c r="DF17" s="391"/>
      <c r="DG17" s="391"/>
      <c r="DH17" s="391"/>
      <c r="DI17" s="392"/>
    </row>
    <row r="18" spans="1:113" ht="18.75" customHeight="1" thickBot="1" x14ac:dyDescent="0.2">
      <c r="A18" s="181"/>
      <c r="B18" s="482" t="s">
        <v>153</v>
      </c>
      <c r="C18" s="483"/>
      <c r="D18" s="483"/>
      <c r="E18" s="484"/>
      <c r="F18" s="484"/>
      <c r="G18" s="484"/>
      <c r="H18" s="484"/>
      <c r="I18" s="484"/>
      <c r="J18" s="484"/>
      <c r="K18" s="484"/>
      <c r="L18" s="485">
        <v>426.32</v>
      </c>
      <c r="M18" s="485"/>
      <c r="N18" s="485"/>
      <c r="O18" s="485"/>
      <c r="P18" s="485"/>
      <c r="Q18" s="485"/>
      <c r="R18" s="486"/>
      <c r="S18" s="486"/>
      <c r="T18" s="486"/>
      <c r="U18" s="486"/>
      <c r="V18" s="487"/>
      <c r="W18" s="501"/>
      <c r="X18" s="502"/>
      <c r="Y18" s="502"/>
      <c r="Z18" s="502"/>
      <c r="AA18" s="502"/>
      <c r="AB18" s="512"/>
      <c r="AC18" s="384">
        <v>63.2</v>
      </c>
      <c r="AD18" s="385"/>
      <c r="AE18" s="385"/>
      <c r="AF18" s="385"/>
      <c r="AG18" s="488"/>
      <c r="AH18" s="384">
        <v>59.3</v>
      </c>
      <c r="AI18" s="385"/>
      <c r="AJ18" s="385"/>
      <c r="AK18" s="385"/>
      <c r="AL18" s="386"/>
      <c r="AM18" s="489"/>
      <c r="AN18" s="394"/>
      <c r="AO18" s="394"/>
      <c r="AP18" s="394"/>
      <c r="AQ18" s="394"/>
      <c r="AR18" s="394"/>
      <c r="AS18" s="394"/>
      <c r="AT18" s="395"/>
      <c r="AU18" s="477"/>
      <c r="AV18" s="478"/>
      <c r="AW18" s="478"/>
      <c r="AX18" s="478"/>
      <c r="AY18" s="400" t="s">
        <v>154</v>
      </c>
      <c r="AZ18" s="401"/>
      <c r="BA18" s="401"/>
      <c r="BB18" s="401"/>
      <c r="BC18" s="401"/>
      <c r="BD18" s="401"/>
      <c r="BE18" s="401"/>
      <c r="BF18" s="401"/>
      <c r="BG18" s="401"/>
      <c r="BH18" s="401"/>
      <c r="BI18" s="401"/>
      <c r="BJ18" s="401"/>
      <c r="BK18" s="401"/>
      <c r="BL18" s="401"/>
      <c r="BM18" s="402"/>
      <c r="BN18" s="420">
        <v>11307864</v>
      </c>
      <c r="BO18" s="421"/>
      <c r="BP18" s="421"/>
      <c r="BQ18" s="421"/>
      <c r="BR18" s="421"/>
      <c r="BS18" s="421"/>
      <c r="BT18" s="421"/>
      <c r="BU18" s="422"/>
      <c r="BV18" s="420">
        <v>11368048</v>
      </c>
      <c r="BW18" s="421"/>
      <c r="BX18" s="421"/>
      <c r="BY18" s="421"/>
      <c r="BZ18" s="421"/>
      <c r="CA18" s="421"/>
      <c r="CB18" s="421"/>
      <c r="CC18" s="422"/>
      <c r="CD18" s="194"/>
      <c r="CE18" s="418"/>
      <c r="CF18" s="418"/>
      <c r="CG18" s="418"/>
      <c r="CH18" s="418"/>
      <c r="CI18" s="418"/>
      <c r="CJ18" s="418"/>
      <c r="CK18" s="418"/>
      <c r="CL18" s="418"/>
      <c r="CM18" s="418"/>
      <c r="CN18" s="418"/>
      <c r="CO18" s="418"/>
      <c r="CP18" s="418"/>
      <c r="CQ18" s="418"/>
      <c r="CR18" s="418"/>
      <c r="CS18" s="419"/>
      <c r="CT18" s="390"/>
      <c r="CU18" s="391"/>
      <c r="CV18" s="391"/>
      <c r="CW18" s="391"/>
      <c r="CX18" s="391"/>
      <c r="CY18" s="391"/>
      <c r="CZ18" s="391"/>
      <c r="DA18" s="392"/>
      <c r="DB18" s="390"/>
      <c r="DC18" s="391"/>
      <c r="DD18" s="391"/>
      <c r="DE18" s="391"/>
      <c r="DF18" s="391"/>
      <c r="DG18" s="391"/>
      <c r="DH18" s="391"/>
      <c r="DI18" s="392"/>
    </row>
    <row r="19" spans="1:113" ht="18.75" customHeight="1" thickBot="1" x14ac:dyDescent="0.2">
      <c r="A19" s="181"/>
      <c r="B19" s="482" t="s">
        <v>155</v>
      </c>
      <c r="C19" s="483"/>
      <c r="D19" s="483"/>
      <c r="E19" s="484"/>
      <c r="F19" s="484"/>
      <c r="G19" s="484"/>
      <c r="H19" s="484"/>
      <c r="I19" s="484"/>
      <c r="J19" s="484"/>
      <c r="K19" s="484"/>
      <c r="L19" s="490">
        <v>58</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04"/>
      <c r="AM19" s="489"/>
      <c r="AN19" s="394"/>
      <c r="AO19" s="394"/>
      <c r="AP19" s="394"/>
      <c r="AQ19" s="394"/>
      <c r="AR19" s="394"/>
      <c r="AS19" s="394"/>
      <c r="AT19" s="395"/>
      <c r="AU19" s="477"/>
      <c r="AV19" s="478"/>
      <c r="AW19" s="478"/>
      <c r="AX19" s="478"/>
      <c r="AY19" s="400" t="s">
        <v>156</v>
      </c>
      <c r="AZ19" s="401"/>
      <c r="BA19" s="401"/>
      <c r="BB19" s="401"/>
      <c r="BC19" s="401"/>
      <c r="BD19" s="401"/>
      <c r="BE19" s="401"/>
      <c r="BF19" s="401"/>
      <c r="BG19" s="401"/>
      <c r="BH19" s="401"/>
      <c r="BI19" s="401"/>
      <c r="BJ19" s="401"/>
      <c r="BK19" s="401"/>
      <c r="BL19" s="401"/>
      <c r="BM19" s="402"/>
      <c r="BN19" s="420">
        <v>14423954</v>
      </c>
      <c r="BO19" s="421"/>
      <c r="BP19" s="421"/>
      <c r="BQ19" s="421"/>
      <c r="BR19" s="421"/>
      <c r="BS19" s="421"/>
      <c r="BT19" s="421"/>
      <c r="BU19" s="422"/>
      <c r="BV19" s="420">
        <v>13705469</v>
      </c>
      <c r="BW19" s="421"/>
      <c r="BX19" s="421"/>
      <c r="BY19" s="421"/>
      <c r="BZ19" s="421"/>
      <c r="CA19" s="421"/>
      <c r="CB19" s="421"/>
      <c r="CC19" s="422"/>
      <c r="CD19" s="194"/>
      <c r="CE19" s="418"/>
      <c r="CF19" s="418"/>
      <c r="CG19" s="418"/>
      <c r="CH19" s="418"/>
      <c r="CI19" s="418"/>
      <c r="CJ19" s="418"/>
      <c r="CK19" s="418"/>
      <c r="CL19" s="418"/>
      <c r="CM19" s="418"/>
      <c r="CN19" s="418"/>
      <c r="CO19" s="418"/>
      <c r="CP19" s="418"/>
      <c r="CQ19" s="418"/>
      <c r="CR19" s="418"/>
      <c r="CS19" s="419"/>
      <c r="CT19" s="390"/>
      <c r="CU19" s="391"/>
      <c r="CV19" s="391"/>
      <c r="CW19" s="391"/>
      <c r="CX19" s="391"/>
      <c r="CY19" s="391"/>
      <c r="CZ19" s="391"/>
      <c r="DA19" s="392"/>
      <c r="DB19" s="390"/>
      <c r="DC19" s="391"/>
      <c r="DD19" s="391"/>
      <c r="DE19" s="391"/>
      <c r="DF19" s="391"/>
      <c r="DG19" s="391"/>
      <c r="DH19" s="391"/>
      <c r="DI19" s="392"/>
    </row>
    <row r="20" spans="1:113" ht="18.75" customHeight="1" thickBot="1" x14ac:dyDescent="0.2">
      <c r="A20" s="181"/>
      <c r="B20" s="482" t="s">
        <v>157</v>
      </c>
      <c r="C20" s="483"/>
      <c r="D20" s="483"/>
      <c r="E20" s="484"/>
      <c r="F20" s="484"/>
      <c r="G20" s="484"/>
      <c r="H20" s="484"/>
      <c r="I20" s="484"/>
      <c r="J20" s="484"/>
      <c r="K20" s="484"/>
      <c r="L20" s="490">
        <v>10208</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467"/>
      <c r="AO20" s="467"/>
      <c r="AP20" s="467"/>
      <c r="AQ20" s="467"/>
      <c r="AR20" s="467"/>
      <c r="AS20" s="467"/>
      <c r="AT20" s="468"/>
      <c r="AU20" s="496"/>
      <c r="AV20" s="497"/>
      <c r="AW20" s="497"/>
      <c r="AX20" s="498"/>
      <c r="AY20" s="400"/>
      <c r="AZ20" s="401"/>
      <c r="BA20" s="401"/>
      <c r="BB20" s="401"/>
      <c r="BC20" s="401"/>
      <c r="BD20" s="401"/>
      <c r="BE20" s="401"/>
      <c r="BF20" s="401"/>
      <c r="BG20" s="401"/>
      <c r="BH20" s="401"/>
      <c r="BI20" s="401"/>
      <c r="BJ20" s="401"/>
      <c r="BK20" s="401"/>
      <c r="BL20" s="401"/>
      <c r="BM20" s="402"/>
      <c r="BN20" s="420"/>
      <c r="BO20" s="421"/>
      <c r="BP20" s="421"/>
      <c r="BQ20" s="421"/>
      <c r="BR20" s="421"/>
      <c r="BS20" s="421"/>
      <c r="BT20" s="421"/>
      <c r="BU20" s="422"/>
      <c r="BV20" s="420"/>
      <c r="BW20" s="421"/>
      <c r="BX20" s="421"/>
      <c r="BY20" s="421"/>
      <c r="BZ20" s="421"/>
      <c r="CA20" s="421"/>
      <c r="CB20" s="421"/>
      <c r="CC20" s="422"/>
      <c r="CD20" s="194"/>
      <c r="CE20" s="418"/>
      <c r="CF20" s="418"/>
      <c r="CG20" s="418"/>
      <c r="CH20" s="418"/>
      <c r="CI20" s="418"/>
      <c r="CJ20" s="418"/>
      <c r="CK20" s="418"/>
      <c r="CL20" s="418"/>
      <c r="CM20" s="418"/>
      <c r="CN20" s="418"/>
      <c r="CO20" s="418"/>
      <c r="CP20" s="418"/>
      <c r="CQ20" s="418"/>
      <c r="CR20" s="418"/>
      <c r="CS20" s="419"/>
      <c r="CT20" s="390"/>
      <c r="CU20" s="391"/>
      <c r="CV20" s="391"/>
      <c r="CW20" s="391"/>
      <c r="CX20" s="391"/>
      <c r="CY20" s="391"/>
      <c r="CZ20" s="391"/>
      <c r="DA20" s="392"/>
      <c r="DB20" s="390"/>
      <c r="DC20" s="391"/>
      <c r="DD20" s="391"/>
      <c r="DE20" s="391"/>
      <c r="DF20" s="391"/>
      <c r="DG20" s="391"/>
      <c r="DH20" s="391"/>
      <c r="DI20" s="392"/>
    </row>
    <row r="21" spans="1:113" ht="18.75" customHeight="1" x14ac:dyDescent="0.15">
      <c r="A21" s="181"/>
      <c r="B21" s="479" t="s">
        <v>158</v>
      </c>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1"/>
      <c r="AY21" s="400"/>
      <c r="AZ21" s="401"/>
      <c r="BA21" s="401"/>
      <c r="BB21" s="401"/>
      <c r="BC21" s="401"/>
      <c r="BD21" s="401"/>
      <c r="BE21" s="401"/>
      <c r="BF21" s="401"/>
      <c r="BG21" s="401"/>
      <c r="BH21" s="401"/>
      <c r="BI21" s="401"/>
      <c r="BJ21" s="401"/>
      <c r="BK21" s="401"/>
      <c r="BL21" s="401"/>
      <c r="BM21" s="402"/>
      <c r="BN21" s="420"/>
      <c r="BO21" s="421"/>
      <c r="BP21" s="421"/>
      <c r="BQ21" s="421"/>
      <c r="BR21" s="421"/>
      <c r="BS21" s="421"/>
      <c r="BT21" s="421"/>
      <c r="BU21" s="422"/>
      <c r="BV21" s="420"/>
      <c r="BW21" s="421"/>
      <c r="BX21" s="421"/>
      <c r="BY21" s="421"/>
      <c r="BZ21" s="421"/>
      <c r="CA21" s="421"/>
      <c r="CB21" s="421"/>
      <c r="CC21" s="422"/>
      <c r="CD21" s="194"/>
      <c r="CE21" s="418"/>
      <c r="CF21" s="418"/>
      <c r="CG21" s="418"/>
      <c r="CH21" s="418"/>
      <c r="CI21" s="418"/>
      <c r="CJ21" s="418"/>
      <c r="CK21" s="418"/>
      <c r="CL21" s="418"/>
      <c r="CM21" s="418"/>
      <c r="CN21" s="418"/>
      <c r="CO21" s="418"/>
      <c r="CP21" s="418"/>
      <c r="CQ21" s="418"/>
      <c r="CR21" s="418"/>
      <c r="CS21" s="419"/>
      <c r="CT21" s="390"/>
      <c r="CU21" s="391"/>
      <c r="CV21" s="391"/>
      <c r="CW21" s="391"/>
      <c r="CX21" s="391"/>
      <c r="CY21" s="391"/>
      <c r="CZ21" s="391"/>
      <c r="DA21" s="392"/>
      <c r="DB21" s="390"/>
      <c r="DC21" s="391"/>
      <c r="DD21" s="391"/>
      <c r="DE21" s="391"/>
      <c r="DF21" s="391"/>
      <c r="DG21" s="391"/>
      <c r="DH21" s="391"/>
      <c r="DI21" s="392"/>
    </row>
    <row r="22" spans="1:113" ht="18.75" customHeight="1" thickBot="1" x14ac:dyDescent="0.2">
      <c r="A22" s="181"/>
      <c r="B22" s="449" t="s">
        <v>159</v>
      </c>
      <c r="C22" s="450"/>
      <c r="D22" s="451"/>
      <c r="E22" s="458" t="s">
        <v>1</v>
      </c>
      <c r="F22" s="433"/>
      <c r="G22" s="433"/>
      <c r="H22" s="433"/>
      <c r="I22" s="433"/>
      <c r="J22" s="433"/>
      <c r="K22" s="434"/>
      <c r="L22" s="458" t="s">
        <v>160</v>
      </c>
      <c r="M22" s="433"/>
      <c r="N22" s="433"/>
      <c r="O22" s="433"/>
      <c r="P22" s="434"/>
      <c r="Q22" s="443" t="s">
        <v>161</v>
      </c>
      <c r="R22" s="444"/>
      <c r="S22" s="444"/>
      <c r="T22" s="444"/>
      <c r="U22" s="444"/>
      <c r="V22" s="459"/>
      <c r="W22" s="461" t="s">
        <v>162</v>
      </c>
      <c r="X22" s="450"/>
      <c r="Y22" s="451"/>
      <c r="Z22" s="458" t="s">
        <v>1</v>
      </c>
      <c r="AA22" s="433"/>
      <c r="AB22" s="433"/>
      <c r="AC22" s="433"/>
      <c r="AD22" s="433"/>
      <c r="AE22" s="433"/>
      <c r="AF22" s="433"/>
      <c r="AG22" s="434"/>
      <c r="AH22" s="432" t="s">
        <v>163</v>
      </c>
      <c r="AI22" s="433"/>
      <c r="AJ22" s="433"/>
      <c r="AK22" s="433"/>
      <c r="AL22" s="434"/>
      <c r="AM22" s="432" t="s">
        <v>164</v>
      </c>
      <c r="AN22" s="438"/>
      <c r="AO22" s="438"/>
      <c r="AP22" s="438"/>
      <c r="AQ22" s="438"/>
      <c r="AR22" s="439"/>
      <c r="AS22" s="443" t="s">
        <v>161</v>
      </c>
      <c r="AT22" s="444"/>
      <c r="AU22" s="444"/>
      <c r="AV22" s="444"/>
      <c r="AW22" s="444"/>
      <c r="AX22" s="445"/>
      <c r="AY22" s="387"/>
      <c r="AZ22" s="388"/>
      <c r="BA22" s="388"/>
      <c r="BB22" s="388"/>
      <c r="BC22" s="388"/>
      <c r="BD22" s="388"/>
      <c r="BE22" s="388"/>
      <c r="BF22" s="388"/>
      <c r="BG22" s="388"/>
      <c r="BH22" s="388"/>
      <c r="BI22" s="388"/>
      <c r="BJ22" s="388"/>
      <c r="BK22" s="388"/>
      <c r="BL22" s="388"/>
      <c r="BM22" s="389"/>
      <c r="BN22" s="423"/>
      <c r="BO22" s="424"/>
      <c r="BP22" s="424"/>
      <c r="BQ22" s="424"/>
      <c r="BR22" s="424"/>
      <c r="BS22" s="424"/>
      <c r="BT22" s="424"/>
      <c r="BU22" s="425"/>
      <c r="BV22" s="423"/>
      <c r="BW22" s="424"/>
      <c r="BX22" s="424"/>
      <c r="BY22" s="424"/>
      <c r="BZ22" s="424"/>
      <c r="CA22" s="424"/>
      <c r="CB22" s="424"/>
      <c r="CC22" s="425"/>
      <c r="CD22" s="194"/>
      <c r="CE22" s="418"/>
      <c r="CF22" s="418"/>
      <c r="CG22" s="418"/>
      <c r="CH22" s="418"/>
      <c r="CI22" s="418"/>
      <c r="CJ22" s="418"/>
      <c r="CK22" s="418"/>
      <c r="CL22" s="418"/>
      <c r="CM22" s="418"/>
      <c r="CN22" s="418"/>
      <c r="CO22" s="418"/>
      <c r="CP22" s="418"/>
      <c r="CQ22" s="418"/>
      <c r="CR22" s="418"/>
      <c r="CS22" s="419"/>
      <c r="CT22" s="390"/>
      <c r="CU22" s="391"/>
      <c r="CV22" s="391"/>
      <c r="CW22" s="391"/>
      <c r="CX22" s="391"/>
      <c r="CY22" s="391"/>
      <c r="CZ22" s="391"/>
      <c r="DA22" s="392"/>
      <c r="DB22" s="390"/>
      <c r="DC22" s="391"/>
      <c r="DD22" s="391"/>
      <c r="DE22" s="391"/>
      <c r="DF22" s="391"/>
      <c r="DG22" s="391"/>
      <c r="DH22" s="391"/>
      <c r="DI22" s="392"/>
    </row>
    <row r="23" spans="1:113" ht="18.75" customHeight="1" x14ac:dyDescent="0.15">
      <c r="A23" s="181"/>
      <c r="B23" s="452"/>
      <c r="C23" s="453"/>
      <c r="D23" s="454"/>
      <c r="E23" s="435"/>
      <c r="F23" s="436"/>
      <c r="G23" s="436"/>
      <c r="H23" s="436"/>
      <c r="I23" s="436"/>
      <c r="J23" s="436"/>
      <c r="K23" s="437"/>
      <c r="L23" s="435"/>
      <c r="M23" s="436"/>
      <c r="N23" s="436"/>
      <c r="O23" s="436"/>
      <c r="P23" s="437"/>
      <c r="Q23" s="446"/>
      <c r="R23" s="447"/>
      <c r="S23" s="447"/>
      <c r="T23" s="447"/>
      <c r="U23" s="447"/>
      <c r="V23" s="460"/>
      <c r="W23" s="462"/>
      <c r="X23" s="453"/>
      <c r="Y23" s="454"/>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412" t="s">
        <v>165</v>
      </c>
      <c r="AZ23" s="413"/>
      <c r="BA23" s="413"/>
      <c r="BB23" s="413"/>
      <c r="BC23" s="413"/>
      <c r="BD23" s="413"/>
      <c r="BE23" s="413"/>
      <c r="BF23" s="413"/>
      <c r="BG23" s="413"/>
      <c r="BH23" s="413"/>
      <c r="BI23" s="413"/>
      <c r="BJ23" s="413"/>
      <c r="BK23" s="413"/>
      <c r="BL23" s="413"/>
      <c r="BM23" s="414"/>
      <c r="BN23" s="420">
        <v>29969253</v>
      </c>
      <c r="BO23" s="421"/>
      <c r="BP23" s="421"/>
      <c r="BQ23" s="421"/>
      <c r="BR23" s="421"/>
      <c r="BS23" s="421"/>
      <c r="BT23" s="421"/>
      <c r="BU23" s="422"/>
      <c r="BV23" s="420">
        <v>28221684</v>
      </c>
      <c r="BW23" s="421"/>
      <c r="BX23" s="421"/>
      <c r="BY23" s="421"/>
      <c r="BZ23" s="421"/>
      <c r="CA23" s="421"/>
      <c r="CB23" s="421"/>
      <c r="CC23" s="422"/>
      <c r="CD23" s="194"/>
      <c r="CE23" s="418"/>
      <c r="CF23" s="418"/>
      <c r="CG23" s="418"/>
      <c r="CH23" s="418"/>
      <c r="CI23" s="418"/>
      <c r="CJ23" s="418"/>
      <c r="CK23" s="418"/>
      <c r="CL23" s="418"/>
      <c r="CM23" s="418"/>
      <c r="CN23" s="418"/>
      <c r="CO23" s="418"/>
      <c r="CP23" s="418"/>
      <c r="CQ23" s="418"/>
      <c r="CR23" s="418"/>
      <c r="CS23" s="419"/>
      <c r="CT23" s="390"/>
      <c r="CU23" s="391"/>
      <c r="CV23" s="391"/>
      <c r="CW23" s="391"/>
      <c r="CX23" s="391"/>
      <c r="CY23" s="391"/>
      <c r="CZ23" s="391"/>
      <c r="DA23" s="392"/>
      <c r="DB23" s="390"/>
      <c r="DC23" s="391"/>
      <c r="DD23" s="391"/>
      <c r="DE23" s="391"/>
      <c r="DF23" s="391"/>
      <c r="DG23" s="391"/>
      <c r="DH23" s="391"/>
      <c r="DI23" s="392"/>
    </row>
    <row r="24" spans="1:113" ht="18.75" customHeight="1" thickBot="1" x14ac:dyDescent="0.2">
      <c r="A24" s="181"/>
      <c r="B24" s="452"/>
      <c r="C24" s="453"/>
      <c r="D24" s="454"/>
      <c r="E24" s="393" t="s">
        <v>166</v>
      </c>
      <c r="F24" s="394"/>
      <c r="G24" s="394"/>
      <c r="H24" s="394"/>
      <c r="I24" s="394"/>
      <c r="J24" s="394"/>
      <c r="K24" s="395"/>
      <c r="L24" s="396">
        <v>1</v>
      </c>
      <c r="M24" s="397"/>
      <c r="N24" s="397"/>
      <c r="O24" s="397"/>
      <c r="P24" s="398"/>
      <c r="Q24" s="396">
        <v>9270</v>
      </c>
      <c r="R24" s="397"/>
      <c r="S24" s="397"/>
      <c r="T24" s="397"/>
      <c r="U24" s="397"/>
      <c r="V24" s="398"/>
      <c r="W24" s="462"/>
      <c r="X24" s="453"/>
      <c r="Y24" s="454"/>
      <c r="Z24" s="393" t="s">
        <v>167</v>
      </c>
      <c r="AA24" s="394"/>
      <c r="AB24" s="394"/>
      <c r="AC24" s="394"/>
      <c r="AD24" s="394"/>
      <c r="AE24" s="394"/>
      <c r="AF24" s="394"/>
      <c r="AG24" s="395"/>
      <c r="AH24" s="396">
        <v>305</v>
      </c>
      <c r="AI24" s="397"/>
      <c r="AJ24" s="397"/>
      <c r="AK24" s="397"/>
      <c r="AL24" s="398"/>
      <c r="AM24" s="396">
        <v>938790</v>
      </c>
      <c r="AN24" s="397"/>
      <c r="AO24" s="397"/>
      <c r="AP24" s="397"/>
      <c r="AQ24" s="397"/>
      <c r="AR24" s="398"/>
      <c r="AS24" s="396">
        <v>3078</v>
      </c>
      <c r="AT24" s="397"/>
      <c r="AU24" s="397"/>
      <c r="AV24" s="397"/>
      <c r="AW24" s="397"/>
      <c r="AX24" s="399"/>
      <c r="AY24" s="387" t="s">
        <v>168</v>
      </c>
      <c r="AZ24" s="388"/>
      <c r="BA24" s="388"/>
      <c r="BB24" s="388"/>
      <c r="BC24" s="388"/>
      <c r="BD24" s="388"/>
      <c r="BE24" s="388"/>
      <c r="BF24" s="388"/>
      <c r="BG24" s="388"/>
      <c r="BH24" s="388"/>
      <c r="BI24" s="388"/>
      <c r="BJ24" s="388"/>
      <c r="BK24" s="388"/>
      <c r="BL24" s="388"/>
      <c r="BM24" s="389"/>
      <c r="BN24" s="420">
        <v>17073049</v>
      </c>
      <c r="BO24" s="421"/>
      <c r="BP24" s="421"/>
      <c r="BQ24" s="421"/>
      <c r="BR24" s="421"/>
      <c r="BS24" s="421"/>
      <c r="BT24" s="421"/>
      <c r="BU24" s="422"/>
      <c r="BV24" s="420">
        <v>17111070</v>
      </c>
      <c r="BW24" s="421"/>
      <c r="BX24" s="421"/>
      <c r="BY24" s="421"/>
      <c r="BZ24" s="421"/>
      <c r="CA24" s="421"/>
      <c r="CB24" s="421"/>
      <c r="CC24" s="422"/>
      <c r="CD24" s="194"/>
      <c r="CE24" s="418"/>
      <c r="CF24" s="418"/>
      <c r="CG24" s="418"/>
      <c r="CH24" s="418"/>
      <c r="CI24" s="418"/>
      <c r="CJ24" s="418"/>
      <c r="CK24" s="418"/>
      <c r="CL24" s="418"/>
      <c r="CM24" s="418"/>
      <c r="CN24" s="418"/>
      <c r="CO24" s="418"/>
      <c r="CP24" s="418"/>
      <c r="CQ24" s="418"/>
      <c r="CR24" s="418"/>
      <c r="CS24" s="419"/>
      <c r="CT24" s="390"/>
      <c r="CU24" s="391"/>
      <c r="CV24" s="391"/>
      <c r="CW24" s="391"/>
      <c r="CX24" s="391"/>
      <c r="CY24" s="391"/>
      <c r="CZ24" s="391"/>
      <c r="DA24" s="392"/>
      <c r="DB24" s="390"/>
      <c r="DC24" s="391"/>
      <c r="DD24" s="391"/>
      <c r="DE24" s="391"/>
      <c r="DF24" s="391"/>
      <c r="DG24" s="391"/>
      <c r="DH24" s="391"/>
      <c r="DI24" s="392"/>
    </row>
    <row r="25" spans="1:113" ht="18.75" customHeight="1" x14ac:dyDescent="0.15">
      <c r="A25" s="181"/>
      <c r="B25" s="452"/>
      <c r="C25" s="453"/>
      <c r="D25" s="454"/>
      <c r="E25" s="393" t="s">
        <v>169</v>
      </c>
      <c r="F25" s="394"/>
      <c r="G25" s="394"/>
      <c r="H25" s="394"/>
      <c r="I25" s="394"/>
      <c r="J25" s="394"/>
      <c r="K25" s="395"/>
      <c r="L25" s="396">
        <v>1</v>
      </c>
      <c r="M25" s="397"/>
      <c r="N25" s="397"/>
      <c r="O25" s="397"/>
      <c r="P25" s="398"/>
      <c r="Q25" s="396">
        <v>7720</v>
      </c>
      <c r="R25" s="397"/>
      <c r="S25" s="397"/>
      <c r="T25" s="397"/>
      <c r="U25" s="397"/>
      <c r="V25" s="398"/>
      <c r="W25" s="462"/>
      <c r="X25" s="453"/>
      <c r="Y25" s="454"/>
      <c r="Z25" s="393" t="s">
        <v>170</v>
      </c>
      <c r="AA25" s="394"/>
      <c r="AB25" s="394"/>
      <c r="AC25" s="394"/>
      <c r="AD25" s="394"/>
      <c r="AE25" s="394"/>
      <c r="AF25" s="394"/>
      <c r="AG25" s="395"/>
      <c r="AH25" s="396" t="s">
        <v>171</v>
      </c>
      <c r="AI25" s="397"/>
      <c r="AJ25" s="397"/>
      <c r="AK25" s="397"/>
      <c r="AL25" s="398"/>
      <c r="AM25" s="396" t="s">
        <v>127</v>
      </c>
      <c r="AN25" s="397"/>
      <c r="AO25" s="397"/>
      <c r="AP25" s="397"/>
      <c r="AQ25" s="397"/>
      <c r="AR25" s="398"/>
      <c r="AS25" s="396" t="s">
        <v>171</v>
      </c>
      <c r="AT25" s="397"/>
      <c r="AU25" s="397"/>
      <c r="AV25" s="397"/>
      <c r="AW25" s="397"/>
      <c r="AX25" s="399"/>
      <c r="AY25" s="412" t="s">
        <v>172</v>
      </c>
      <c r="AZ25" s="413"/>
      <c r="BA25" s="413"/>
      <c r="BB25" s="413"/>
      <c r="BC25" s="413"/>
      <c r="BD25" s="413"/>
      <c r="BE25" s="413"/>
      <c r="BF25" s="413"/>
      <c r="BG25" s="413"/>
      <c r="BH25" s="413"/>
      <c r="BI25" s="413"/>
      <c r="BJ25" s="413"/>
      <c r="BK25" s="413"/>
      <c r="BL25" s="413"/>
      <c r="BM25" s="414"/>
      <c r="BN25" s="415">
        <v>7568567</v>
      </c>
      <c r="BO25" s="416"/>
      <c r="BP25" s="416"/>
      <c r="BQ25" s="416"/>
      <c r="BR25" s="416"/>
      <c r="BS25" s="416"/>
      <c r="BT25" s="416"/>
      <c r="BU25" s="417"/>
      <c r="BV25" s="415">
        <v>10302791</v>
      </c>
      <c r="BW25" s="416"/>
      <c r="BX25" s="416"/>
      <c r="BY25" s="416"/>
      <c r="BZ25" s="416"/>
      <c r="CA25" s="416"/>
      <c r="CB25" s="416"/>
      <c r="CC25" s="417"/>
      <c r="CD25" s="194"/>
      <c r="CE25" s="418"/>
      <c r="CF25" s="418"/>
      <c r="CG25" s="418"/>
      <c r="CH25" s="418"/>
      <c r="CI25" s="418"/>
      <c r="CJ25" s="418"/>
      <c r="CK25" s="418"/>
      <c r="CL25" s="418"/>
      <c r="CM25" s="418"/>
      <c r="CN25" s="418"/>
      <c r="CO25" s="418"/>
      <c r="CP25" s="418"/>
      <c r="CQ25" s="418"/>
      <c r="CR25" s="418"/>
      <c r="CS25" s="419"/>
      <c r="CT25" s="390"/>
      <c r="CU25" s="391"/>
      <c r="CV25" s="391"/>
      <c r="CW25" s="391"/>
      <c r="CX25" s="391"/>
      <c r="CY25" s="391"/>
      <c r="CZ25" s="391"/>
      <c r="DA25" s="392"/>
      <c r="DB25" s="390"/>
      <c r="DC25" s="391"/>
      <c r="DD25" s="391"/>
      <c r="DE25" s="391"/>
      <c r="DF25" s="391"/>
      <c r="DG25" s="391"/>
      <c r="DH25" s="391"/>
      <c r="DI25" s="392"/>
    </row>
    <row r="26" spans="1:113" ht="18.75" customHeight="1" x14ac:dyDescent="0.15">
      <c r="A26" s="181"/>
      <c r="B26" s="452"/>
      <c r="C26" s="453"/>
      <c r="D26" s="454"/>
      <c r="E26" s="393" t="s">
        <v>173</v>
      </c>
      <c r="F26" s="394"/>
      <c r="G26" s="394"/>
      <c r="H26" s="394"/>
      <c r="I26" s="394"/>
      <c r="J26" s="394"/>
      <c r="K26" s="395"/>
      <c r="L26" s="396">
        <v>1</v>
      </c>
      <c r="M26" s="397"/>
      <c r="N26" s="397"/>
      <c r="O26" s="397"/>
      <c r="P26" s="398"/>
      <c r="Q26" s="396">
        <v>6590</v>
      </c>
      <c r="R26" s="397"/>
      <c r="S26" s="397"/>
      <c r="T26" s="397"/>
      <c r="U26" s="397"/>
      <c r="V26" s="398"/>
      <c r="W26" s="462"/>
      <c r="X26" s="453"/>
      <c r="Y26" s="454"/>
      <c r="Z26" s="393" t="s">
        <v>174</v>
      </c>
      <c r="AA26" s="475"/>
      <c r="AB26" s="475"/>
      <c r="AC26" s="475"/>
      <c r="AD26" s="475"/>
      <c r="AE26" s="475"/>
      <c r="AF26" s="475"/>
      <c r="AG26" s="476"/>
      <c r="AH26" s="396">
        <v>18</v>
      </c>
      <c r="AI26" s="397"/>
      <c r="AJ26" s="397"/>
      <c r="AK26" s="397"/>
      <c r="AL26" s="398"/>
      <c r="AM26" s="396">
        <v>53550</v>
      </c>
      <c r="AN26" s="397"/>
      <c r="AO26" s="397"/>
      <c r="AP26" s="397"/>
      <c r="AQ26" s="397"/>
      <c r="AR26" s="398"/>
      <c r="AS26" s="396">
        <v>2975</v>
      </c>
      <c r="AT26" s="397"/>
      <c r="AU26" s="397"/>
      <c r="AV26" s="397"/>
      <c r="AW26" s="397"/>
      <c r="AX26" s="399"/>
      <c r="AY26" s="429" t="s">
        <v>175</v>
      </c>
      <c r="AZ26" s="430"/>
      <c r="BA26" s="430"/>
      <c r="BB26" s="430"/>
      <c r="BC26" s="430"/>
      <c r="BD26" s="430"/>
      <c r="BE26" s="430"/>
      <c r="BF26" s="430"/>
      <c r="BG26" s="430"/>
      <c r="BH26" s="430"/>
      <c r="BI26" s="430"/>
      <c r="BJ26" s="430"/>
      <c r="BK26" s="430"/>
      <c r="BL26" s="430"/>
      <c r="BM26" s="431"/>
      <c r="BN26" s="420" t="s">
        <v>127</v>
      </c>
      <c r="BO26" s="421"/>
      <c r="BP26" s="421"/>
      <c r="BQ26" s="421"/>
      <c r="BR26" s="421"/>
      <c r="BS26" s="421"/>
      <c r="BT26" s="421"/>
      <c r="BU26" s="422"/>
      <c r="BV26" s="420" t="s">
        <v>171</v>
      </c>
      <c r="BW26" s="421"/>
      <c r="BX26" s="421"/>
      <c r="BY26" s="421"/>
      <c r="BZ26" s="421"/>
      <c r="CA26" s="421"/>
      <c r="CB26" s="421"/>
      <c r="CC26" s="422"/>
      <c r="CD26" s="194"/>
      <c r="CE26" s="418"/>
      <c r="CF26" s="418"/>
      <c r="CG26" s="418"/>
      <c r="CH26" s="418"/>
      <c r="CI26" s="418"/>
      <c r="CJ26" s="418"/>
      <c r="CK26" s="418"/>
      <c r="CL26" s="418"/>
      <c r="CM26" s="418"/>
      <c r="CN26" s="418"/>
      <c r="CO26" s="418"/>
      <c r="CP26" s="418"/>
      <c r="CQ26" s="418"/>
      <c r="CR26" s="418"/>
      <c r="CS26" s="419"/>
      <c r="CT26" s="390"/>
      <c r="CU26" s="391"/>
      <c r="CV26" s="391"/>
      <c r="CW26" s="391"/>
      <c r="CX26" s="391"/>
      <c r="CY26" s="391"/>
      <c r="CZ26" s="391"/>
      <c r="DA26" s="392"/>
      <c r="DB26" s="390"/>
      <c r="DC26" s="391"/>
      <c r="DD26" s="391"/>
      <c r="DE26" s="391"/>
      <c r="DF26" s="391"/>
      <c r="DG26" s="391"/>
      <c r="DH26" s="391"/>
      <c r="DI26" s="392"/>
    </row>
    <row r="27" spans="1:113" ht="18.75" customHeight="1" thickBot="1" x14ac:dyDescent="0.2">
      <c r="A27" s="181"/>
      <c r="B27" s="452"/>
      <c r="C27" s="453"/>
      <c r="D27" s="454"/>
      <c r="E27" s="393" t="s">
        <v>176</v>
      </c>
      <c r="F27" s="394"/>
      <c r="G27" s="394"/>
      <c r="H27" s="394"/>
      <c r="I27" s="394"/>
      <c r="J27" s="394"/>
      <c r="K27" s="395"/>
      <c r="L27" s="396">
        <v>1</v>
      </c>
      <c r="M27" s="397"/>
      <c r="N27" s="397"/>
      <c r="O27" s="397"/>
      <c r="P27" s="398"/>
      <c r="Q27" s="396">
        <v>4890</v>
      </c>
      <c r="R27" s="397"/>
      <c r="S27" s="397"/>
      <c r="T27" s="397"/>
      <c r="U27" s="397"/>
      <c r="V27" s="398"/>
      <c r="W27" s="462"/>
      <c r="X27" s="453"/>
      <c r="Y27" s="454"/>
      <c r="Z27" s="393" t="s">
        <v>177</v>
      </c>
      <c r="AA27" s="394"/>
      <c r="AB27" s="394"/>
      <c r="AC27" s="394"/>
      <c r="AD27" s="394"/>
      <c r="AE27" s="394"/>
      <c r="AF27" s="394"/>
      <c r="AG27" s="395"/>
      <c r="AH27" s="396" t="s">
        <v>127</v>
      </c>
      <c r="AI27" s="397"/>
      <c r="AJ27" s="397"/>
      <c r="AK27" s="397"/>
      <c r="AL27" s="398"/>
      <c r="AM27" s="396" t="s">
        <v>127</v>
      </c>
      <c r="AN27" s="397"/>
      <c r="AO27" s="397"/>
      <c r="AP27" s="397"/>
      <c r="AQ27" s="397"/>
      <c r="AR27" s="398"/>
      <c r="AS27" s="396" t="s">
        <v>171</v>
      </c>
      <c r="AT27" s="397"/>
      <c r="AU27" s="397"/>
      <c r="AV27" s="397"/>
      <c r="AW27" s="397"/>
      <c r="AX27" s="399"/>
      <c r="AY27" s="426" t="s">
        <v>178</v>
      </c>
      <c r="AZ27" s="427"/>
      <c r="BA27" s="427"/>
      <c r="BB27" s="427"/>
      <c r="BC27" s="427"/>
      <c r="BD27" s="427"/>
      <c r="BE27" s="427"/>
      <c r="BF27" s="427"/>
      <c r="BG27" s="427"/>
      <c r="BH27" s="427"/>
      <c r="BI27" s="427"/>
      <c r="BJ27" s="427"/>
      <c r="BK27" s="427"/>
      <c r="BL27" s="427"/>
      <c r="BM27" s="428"/>
      <c r="BN27" s="423">
        <v>215844</v>
      </c>
      <c r="BO27" s="424"/>
      <c r="BP27" s="424"/>
      <c r="BQ27" s="424"/>
      <c r="BR27" s="424"/>
      <c r="BS27" s="424"/>
      <c r="BT27" s="424"/>
      <c r="BU27" s="425"/>
      <c r="BV27" s="423">
        <v>234128</v>
      </c>
      <c r="BW27" s="424"/>
      <c r="BX27" s="424"/>
      <c r="BY27" s="424"/>
      <c r="BZ27" s="424"/>
      <c r="CA27" s="424"/>
      <c r="CB27" s="424"/>
      <c r="CC27" s="425"/>
      <c r="CD27" s="196"/>
      <c r="CE27" s="418"/>
      <c r="CF27" s="418"/>
      <c r="CG27" s="418"/>
      <c r="CH27" s="418"/>
      <c r="CI27" s="418"/>
      <c r="CJ27" s="418"/>
      <c r="CK27" s="418"/>
      <c r="CL27" s="418"/>
      <c r="CM27" s="418"/>
      <c r="CN27" s="418"/>
      <c r="CO27" s="418"/>
      <c r="CP27" s="418"/>
      <c r="CQ27" s="418"/>
      <c r="CR27" s="418"/>
      <c r="CS27" s="419"/>
      <c r="CT27" s="390"/>
      <c r="CU27" s="391"/>
      <c r="CV27" s="391"/>
      <c r="CW27" s="391"/>
      <c r="CX27" s="391"/>
      <c r="CY27" s="391"/>
      <c r="CZ27" s="391"/>
      <c r="DA27" s="392"/>
      <c r="DB27" s="390"/>
      <c r="DC27" s="391"/>
      <c r="DD27" s="391"/>
      <c r="DE27" s="391"/>
      <c r="DF27" s="391"/>
      <c r="DG27" s="391"/>
      <c r="DH27" s="391"/>
      <c r="DI27" s="392"/>
    </row>
    <row r="28" spans="1:113" ht="18.75" customHeight="1" x14ac:dyDescent="0.15">
      <c r="A28" s="181"/>
      <c r="B28" s="452"/>
      <c r="C28" s="453"/>
      <c r="D28" s="454"/>
      <c r="E28" s="393" t="s">
        <v>179</v>
      </c>
      <c r="F28" s="394"/>
      <c r="G28" s="394"/>
      <c r="H28" s="394"/>
      <c r="I28" s="394"/>
      <c r="J28" s="394"/>
      <c r="K28" s="395"/>
      <c r="L28" s="396">
        <v>1</v>
      </c>
      <c r="M28" s="397"/>
      <c r="N28" s="397"/>
      <c r="O28" s="397"/>
      <c r="P28" s="398"/>
      <c r="Q28" s="396">
        <v>4120</v>
      </c>
      <c r="R28" s="397"/>
      <c r="S28" s="397"/>
      <c r="T28" s="397"/>
      <c r="U28" s="397"/>
      <c r="V28" s="398"/>
      <c r="W28" s="462"/>
      <c r="X28" s="453"/>
      <c r="Y28" s="454"/>
      <c r="Z28" s="393" t="s">
        <v>180</v>
      </c>
      <c r="AA28" s="394"/>
      <c r="AB28" s="394"/>
      <c r="AC28" s="394"/>
      <c r="AD28" s="394"/>
      <c r="AE28" s="394"/>
      <c r="AF28" s="394"/>
      <c r="AG28" s="395"/>
      <c r="AH28" s="396" t="s">
        <v>127</v>
      </c>
      <c r="AI28" s="397"/>
      <c r="AJ28" s="397"/>
      <c r="AK28" s="397"/>
      <c r="AL28" s="398"/>
      <c r="AM28" s="396" t="s">
        <v>171</v>
      </c>
      <c r="AN28" s="397"/>
      <c r="AO28" s="397"/>
      <c r="AP28" s="397"/>
      <c r="AQ28" s="397"/>
      <c r="AR28" s="398"/>
      <c r="AS28" s="396" t="s">
        <v>171</v>
      </c>
      <c r="AT28" s="397"/>
      <c r="AU28" s="397"/>
      <c r="AV28" s="397"/>
      <c r="AW28" s="397"/>
      <c r="AX28" s="399"/>
      <c r="AY28" s="403" t="s">
        <v>181</v>
      </c>
      <c r="AZ28" s="404"/>
      <c r="BA28" s="404"/>
      <c r="BB28" s="405"/>
      <c r="BC28" s="412" t="s">
        <v>48</v>
      </c>
      <c r="BD28" s="413"/>
      <c r="BE28" s="413"/>
      <c r="BF28" s="413"/>
      <c r="BG28" s="413"/>
      <c r="BH28" s="413"/>
      <c r="BI28" s="413"/>
      <c r="BJ28" s="413"/>
      <c r="BK28" s="413"/>
      <c r="BL28" s="413"/>
      <c r="BM28" s="414"/>
      <c r="BN28" s="415">
        <v>2702742</v>
      </c>
      <c r="BO28" s="416"/>
      <c r="BP28" s="416"/>
      <c r="BQ28" s="416"/>
      <c r="BR28" s="416"/>
      <c r="BS28" s="416"/>
      <c r="BT28" s="416"/>
      <c r="BU28" s="417"/>
      <c r="BV28" s="415">
        <v>2660623</v>
      </c>
      <c r="BW28" s="416"/>
      <c r="BX28" s="416"/>
      <c r="BY28" s="416"/>
      <c r="BZ28" s="416"/>
      <c r="CA28" s="416"/>
      <c r="CB28" s="416"/>
      <c r="CC28" s="417"/>
      <c r="CD28" s="194"/>
      <c r="CE28" s="418"/>
      <c r="CF28" s="418"/>
      <c r="CG28" s="418"/>
      <c r="CH28" s="418"/>
      <c r="CI28" s="418"/>
      <c r="CJ28" s="418"/>
      <c r="CK28" s="418"/>
      <c r="CL28" s="418"/>
      <c r="CM28" s="418"/>
      <c r="CN28" s="418"/>
      <c r="CO28" s="418"/>
      <c r="CP28" s="418"/>
      <c r="CQ28" s="418"/>
      <c r="CR28" s="418"/>
      <c r="CS28" s="419"/>
      <c r="CT28" s="390"/>
      <c r="CU28" s="391"/>
      <c r="CV28" s="391"/>
      <c r="CW28" s="391"/>
      <c r="CX28" s="391"/>
      <c r="CY28" s="391"/>
      <c r="CZ28" s="391"/>
      <c r="DA28" s="392"/>
      <c r="DB28" s="390"/>
      <c r="DC28" s="391"/>
      <c r="DD28" s="391"/>
      <c r="DE28" s="391"/>
      <c r="DF28" s="391"/>
      <c r="DG28" s="391"/>
      <c r="DH28" s="391"/>
      <c r="DI28" s="392"/>
    </row>
    <row r="29" spans="1:113" ht="18.75" customHeight="1" x14ac:dyDescent="0.15">
      <c r="A29" s="181"/>
      <c r="B29" s="452"/>
      <c r="C29" s="453"/>
      <c r="D29" s="454"/>
      <c r="E29" s="393" t="s">
        <v>182</v>
      </c>
      <c r="F29" s="394"/>
      <c r="G29" s="394"/>
      <c r="H29" s="394"/>
      <c r="I29" s="394"/>
      <c r="J29" s="394"/>
      <c r="K29" s="395"/>
      <c r="L29" s="396">
        <v>13</v>
      </c>
      <c r="M29" s="397"/>
      <c r="N29" s="397"/>
      <c r="O29" s="397"/>
      <c r="P29" s="398"/>
      <c r="Q29" s="396">
        <v>3910</v>
      </c>
      <c r="R29" s="397"/>
      <c r="S29" s="397"/>
      <c r="T29" s="397"/>
      <c r="U29" s="397"/>
      <c r="V29" s="398"/>
      <c r="W29" s="463"/>
      <c r="X29" s="464"/>
      <c r="Y29" s="465"/>
      <c r="Z29" s="393" t="s">
        <v>183</v>
      </c>
      <c r="AA29" s="394"/>
      <c r="AB29" s="394"/>
      <c r="AC29" s="394"/>
      <c r="AD29" s="394"/>
      <c r="AE29" s="394"/>
      <c r="AF29" s="394"/>
      <c r="AG29" s="395"/>
      <c r="AH29" s="396">
        <v>305</v>
      </c>
      <c r="AI29" s="397"/>
      <c r="AJ29" s="397"/>
      <c r="AK29" s="397"/>
      <c r="AL29" s="398"/>
      <c r="AM29" s="396">
        <v>938790</v>
      </c>
      <c r="AN29" s="397"/>
      <c r="AO29" s="397"/>
      <c r="AP29" s="397"/>
      <c r="AQ29" s="397"/>
      <c r="AR29" s="398"/>
      <c r="AS29" s="396">
        <v>3078</v>
      </c>
      <c r="AT29" s="397"/>
      <c r="AU29" s="397"/>
      <c r="AV29" s="397"/>
      <c r="AW29" s="397"/>
      <c r="AX29" s="399"/>
      <c r="AY29" s="406"/>
      <c r="AZ29" s="407"/>
      <c r="BA29" s="407"/>
      <c r="BB29" s="408"/>
      <c r="BC29" s="400" t="s">
        <v>184</v>
      </c>
      <c r="BD29" s="401"/>
      <c r="BE29" s="401"/>
      <c r="BF29" s="401"/>
      <c r="BG29" s="401"/>
      <c r="BH29" s="401"/>
      <c r="BI29" s="401"/>
      <c r="BJ29" s="401"/>
      <c r="BK29" s="401"/>
      <c r="BL29" s="401"/>
      <c r="BM29" s="402"/>
      <c r="BN29" s="420">
        <v>262719</v>
      </c>
      <c r="BO29" s="421"/>
      <c r="BP29" s="421"/>
      <c r="BQ29" s="421"/>
      <c r="BR29" s="421"/>
      <c r="BS29" s="421"/>
      <c r="BT29" s="421"/>
      <c r="BU29" s="422"/>
      <c r="BV29" s="420">
        <v>262505</v>
      </c>
      <c r="BW29" s="421"/>
      <c r="BX29" s="421"/>
      <c r="BY29" s="421"/>
      <c r="BZ29" s="421"/>
      <c r="CA29" s="421"/>
      <c r="CB29" s="421"/>
      <c r="CC29" s="422"/>
      <c r="CD29" s="196"/>
      <c r="CE29" s="418"/>
      <c r="CF29" s="418"/>
      <c r="CG29" s="418"/>
      <c r="CH29" s="418"/>
      <c r="CI29" s="418"/>
      <c r="CJ29" s="418"/>
      <c r="CK29" s="418"/>
      <c r="CL29" s="418"/>
      <c r="CM29" s="418"/>
      <c r="CN29" s="418"/>
      <c r="CO29" s="418"/>
      <c r="CP29" s="418"/>
      <c r="CQ29" s="418"/>
      <c r="CR29" s="418"/>
      <c r="CS29" s="419"/>
      <c r="CT29" s="390"/>
      <c r="CU29" s="391"/>
      <c r="CV29" s="391"/>
      <c r="CW29" s="391"/>
      <c r="CX29" s="391"/>
      <c r="CY29" s="391"/>
      <c r="CZ29" s="391"/>
      <c r="DA29" s="392"/>
      <c r="DB29" s="390"/>
      <c r="DC29" s="391"/>
      <c r="DD29" s="391"/>
      <c r="DE29" s="391"/>
      <c r="DF29" s="391"/>
      <c r="DG29" s="391"/>
      <c r="DH29" s="391"/>
      <c r="DI29" s="392"/>
    </row>
    <row r="30" spans="1:113" ht="18.75" customHeight="1" thickBot="1" x14ac:dyDescent="0.2">
      <c r="A30" s="181"/>
      <c r="B30" s="455"/>
      <c r="C30" s="456"/>
      <c r="D30" s="457"/>
      <c r="E30" s="466"/>
      <c r="F30" s="467"/>
      <c r="G30" s="467"/>
      <c r="H30" s="467"/>
      <c r="I30" s="467"/>
      <c r="J30" s="467"/>
      <c r="K30" s="468"/>
      <c r="L30" s="469"/>
      <c r="M30" s="470"/>
      <c r="N30" s="470"/>
      <c r="O30" s="470"/>
      <c r="P30" s="471"/>
      <c r="Q30" s="469"/>
      <c r="R30" s="470"/>
      <c r="S30" s="470"/>
      <c r="T30" s="470"/>
      <c r="U30" s="470"/>
      <c r="V30" s="471"/>
      <c r="W30" s="472" t="s">
        <v>185</v>
      </c>
      <c r="X30" s="473"/>
      <c r="Y30" s="473"/>
      <c r="Z30" s="473"/>
      <c r="AA30" s="473"/>
      <c r="AB30" s="473"/>
      <c r="AC30" s="473"/>
      <c r="AD30" s="473"/>
      <c r="AE30" s="473"/>
      <c r="AF30" s="473"/>
      <c r="AG30" s="474"/>
      <c r="AH30" s="384">
        <v>97.6</v>
      </c>
      <c r="AI30" s="385"/>
      <c r="AJ30" s="385"/>
      <c r="AK30" s="385"/>
      <c r="AL30" s="385"/>
      <c r="AM30" s="385"/>
      <c r="AN30" s="385"/>
      <c r="AO30" s="385"/>
      <c r="AP30" s="385"/>
      <c r="AQ30" s="385"/>
      <c r="AR30" s="385"/>
      <c r="AS30" s="385"/>
      <c r="AT30" s="385"/>
      <c r="AU30" s="385"/>
      <c r="AV30" s="385"/>
      <c r="AW30" s="385"/>
      <c r="AX30" s="386"/>
      <c r="AY30" s="409"/>
      <c r="AZ30" s="410"/>
      <c r="BA30" s="410"/>
      <c r="BB30" s="411"/>
      <c r="BC30" s="387" t="s">
        <v>50</v>
      </c>
      <c r="BD30" s="388"/>
      <c r="BE30" s="388"/>
      <c r="BF30" s="388"/>
      <c r="BG30" s="388"/>
      <c r="BH30" s="388"/>
      <c r="BI30" s="388"/>
      <c r="BJ30" s="388"/>
      <c r="BK30" s="388"/>
      <c r="BL30" s="388"/>
      <c r="BM30" s="389"/>
      <c r="BN30" s="423">
        <v>2152019</v>
      </c>
      <c r="BO30" s="424"/>
      <c r="BP30" s="424"/>
      <c r="BQ30" s="424"/>
      <c r="BR30" s="424"/>
      <c r="BS30" s="424"/>
      <c r="BT30" s="424"/>
      <c r="BU30" s="425"/>
      <c r="BV30" s="423">
        <v>2421800</v>
      </c>
      <c r="BW30" s="424"/>
      <c r="BX30" s="424"/>
      <c r="BY30" s="424"/>
      <c r="BZ30" s="424"/>
      <c r="CA30" s="424"/>
      <c r="CB30" s="424"/>
      <c r="CC30" s="42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181" t="s">
        <v>186</v>
      </c>
      <c r="D32" s="181"/>
      <c r="E32" s="181"/>
      <c r="U32" s="180" t="s">
        <v>187</v>
      </c>
      <c r="AM32" s="180" t="s">
        <v>188</v>
      </c>
      <c r="BE32" s="180" t="s">
        <v>189</v>
      </c>
      <c r="BW32" s="180" t="s">
        <v>190</v>
      </c>
      <c r="CO32" s="180" t="s">
        <v>191</v>
      </c>
      <c r="DI32" s="204"/>
    </row>
    <row r="33" spans="1:113" ht="13.5" customHeight="1" x14ac:dyDescent="0.15">
      <c r="A33" s="181"/>
      <c r="B33" s="205"/>
      <c r="C33" s="383" t="s">
        <v>192</v>
      </c>
      <c r="D33" s="383"/>
      <c r="E33" s="382" t="s">
        <v>193</v>
      </c>
      <c r="F33" s="382"/>
      <c r="G33" s="382"/>
      <c r="H33" s="382"/>
      <c r="I33" s="382"/>
      <c r="J33" s="382"/>
      <c r="K33" s="382"/>
      <c r="L33" s="382"/>
      <c r="M33" s="382"/>
      <c r="N33" s="382"/>
      <c r="O33" s="382"/>
      <c r="P33" s="382"/>
      <c r="Q33" s="382"/>
      <c r="R33" s="382"/>
      <c r="S33" s="382"/>
      <c r="T33" s="206"/>
      <c r="U33" s="383" t="s">
        <v>192</v>
      </c>
      <c r="V33" s="383"/>
      <c r="W33" s="382" t="s">
        <v>193</v>
      </c>
      <c r="X33" s="382"/>
      <c r="Y33" s="382"/>
      <c r="Z33" s="382"/>
      <c r="AA33" s="382"/>
      <c r="AB33" s="382"/>
      <c r="AC33" s="382"/>
      <c r="AD33" s="382"/>
      <c r="AE33" s="382"/>
      <c r="AF33" s="382"/>
      <c r="AG33" s="382"/>
      <c r="AH33" s="382"/>
      <c r="AI33" s="382"/>
      <c r="AJ33" s="382"/>
      <c r="AK33" s="382"/>
      <c r="AL33" s="206"/>
      <c r="AM33" s="383" t="s">
        <v>192</v>
      </c>
      <c r="AN33" s="383"/>
      <c r="AO33" s="382" t="s">
        <v>193</v>
      </c>
      <c r="AP33" s="382"/>
      <c r="AQ33" s="382"/>
      <c r="AR33" s="382"/>
      <c r="AS33" s="382"/>
      <c r="AT33" s="382"/>
      <c r="AU33" s="382"/>
      <c r="AV33" s="382"/>
      <c r="AW33" s="382"/>
      <c r="AX33" s="382"/>
      <c r="AY33" s="382"/>
      <c r="AZ33" s="382"/>
      <c r="BA33" s="382"/>
      <c r="BB33" s="382"/>
      <c r="BC33" s="382"/>
      <c r="BD33" s="207"/>
      <c r="BE33" s="382" t="s">
        <v>194</v>
      </c>
      <c r="BF33" s="382"/>
      <c r="BG33" s="382" t="s">
        <v>195</v>
      </c>
      <c r="BH33" s="382"/>
      <c r="BI33" s="382"/>
      <c r="BJ33" s="382"/>
      <c r="BK33" s="382"/>
      <c r="BL33" s="382"/>
      <c r="BM33" s="382"/>
      <c r="BN33" s="382"/>
      <c r="BO33" s="382"/>
      <c r="BP33" s="382"/>
      <c r="BQ33" s="382"/>
      <c r="BR33" s="382"/>
      <c r="BS33" s="382"/>
      <c r="BT33" s="382"/>
      <c r="BU33" s="382"/>
      <c r="BV33" s="207"/>
      <c r="BW33" s="383" t="s">
        <v>194</v>
      </c>
      <c r="BX33" s="383"/>
      <c r="BY33" s="382" t="s">
        <v>196</v>
      </c>
      <c r="BZ33" s="382"/>
      <c r="CA33" s="382"/>
      <c r="CB33" s="382"/>
      <c r="CC33" s="382"/>
      <c r="CD33" s="382"/>
      <c r="CE33" s="382"/>
      <c r="CF33" s="382"/>
      <c r="CG33" s="382"/>
      <c r="CH33" s="382"/>
      <c r="CI33" s="382"/>
      <c r="CJ33" s="382"/>
      <c r="CK33" s="382"/>
      <c r="CL33" s="382"/>
      <c r="CM33" s="382"/>
      <c r="CN33" s="206"/>
      <c r="CO33" s="383" t="s">
        <v>197</v>
      </c>
      <c r="CP33" s="383"/>
      <c r="CQ33" s="382" t="s">
        <v>198</v>
      </c>
      <c r="CR33" s="382"/>
      <c r="CS33" s="382"/>
      <c r="CT33" s="382"/>
      <c r="CU33" s="382"/>
      <c r="CV33" s="382"/>
      <c r="CW33" s="382"/>
      <c r="CX33" s="382"/>
      <c r="CY33" s="382"/>
      <c r="CZ33" s="382"/>
      <c r="DA33" s="382"/>
      <c r="DB33" s="382"/>
      <c r="DC33" s="382"/>
      <c r="DD33" s="382"/>
      <c r="DE33" s="382"/>
      <c r="DF33" s="206"/>
      <c r="DG33" s="381" t="s">
        <v>199</v>
      </c>
      <c r="DH33" s="381"/>
      <c r="DI33" s="208"/>
    </row>
    <row r="34" spans="1:113" ht="32.25" customHeight="1" x14ac:dyDescent="0.15">
      <c r="A34" s="181"/>
      <c r="B34" s="205"/>
      <c r="C34" s="379">
        <f>IF(E34="","",1)</f>
        <v>1</v>
      </c>
      <c r="D34" s="379"/>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81"/>
      <c r="U34" s="379">
        <f>IF(W34="","",MAX(C34:D43)+1)</f>
        <v>3</v>
      </c>
      <c r="V34" s="379"/>
      <c r="W34" s="378" t="str">
        <f>IF('各会計、関係団体の財政状況及び健全化判断比率'!B28="","",'各会計、関係団体の財政状況及び健全化判断比率'!B28)</f>
        <v>国民健康保険特別会計(事業勘定)</v>
      </c>
      <c r="X34" s="378"/>
      <c r="Y34" s="378"/>
      <c r="Z34" s="378"/>
      <c r="AA34" s="378"/>
      <c r="AB34" s="378"/>
      <c r="AC34" s="378"/>
      <c r="AD34" s="378"/>
      <c r="AE34" s="378"/>
      <c r="AF34" s="378"/>
      <c r="AG34" s="378"/>
      <c r="AH34" s="378"/>
      <c r="AI34" s="378"/>
      <c r="AJ34" s="378"/>
      <c r="AK34" s="378"/>
      <c r="AL34" s="181"/>
      <c r="AM34" s="379">
        <f>IF(AO34="","",MAX(C34:D43,U34:V43)+1)</f>
        <v>7</v>
      </c>
      <c r="AN34" s="379"/>
      <c r="AO34" s="378" t="str">
        <f>IF('各会計、関係団体の財政状況及び健全化判断比率'!B32="","",'各会計、関係団体の財政状況及び健全化判断比率'!B32)</f>
        <v>水道事業会計</v>
      </c>
      <c r="AP34" s="378"/>
      <c r="AQ34" s="378"/>
      <c r="AR34" s="378"/>
      <c r="AS34" s="378"/>
      <c r="AT34" s="378"/>
      <c r="AU34" s="378"/>
      <c r="AV34" s="378"/>
      <c r="AW34" s="378"/>
      <c r="AX34" s="378"/>
      <c r="AY34" s="378"/>
      <c r="AZ34" s="378"/>
      <c r="BA34" s="378"/>
      <c r="BB34" s="378"/>
      <c r="BC34" s="378"/>
      <c r="BD34" s="181"/>
      <c r="BE34" s="379">
        <f>IF(BG34="","",MAX(C34:D43,U34:V43,AM34:AN43)+1)</f>
        <v>10</v>
      </c>
      <c r="BF34" s="379"/>
      <c r="BG34" s="378" t="str">
        <f>IF('各会計、関係団体の財政状況及び健全化判断比率'!B35="","",'各会計、関係団体の財政状況及び健全化判断比率'!B35)</f>
        <v>臨海土地造成事業特別会計</v>
      </c>
      <c r="BH34" s="378"/>
      <c r="BI34" s="378"/>
      <c r="BJ34" s="378"/>
      <c r="BK34" s="378"/>
      <c r="BL34" s="378"/>
      <c r="BM34" s="378"/>
      <c r="BN34" s="378"/>
      <c r="BO34" s="378"/>
      <c r="BP34" s="378"/>
      <c r="BQ34" s="378"/>
      <c r="BR34" s="378"/>
      <c r="BS34" s="378"/>
      <c r="BT34" s="378"/>
      <c r="BU34" s="378"/>
      <c r="BV34" s="181"/>
      <c r="BW34" s="379">
        <f>IF(BY34="","",MAX(C34:D43,U34:V43,AM34:AN43,BE34:BF43)+1)</f>
        <v>11</v>
      </c>
      <c r="BX34" s="379"/>
      <c r="BY34" s="378" t="str">
        <f>IF('各会計、関係団体の財政状況及び健全化判断比率'!B68="","",'各会計、関係団体の財政状況及び健全化判断比率'!B68)</f>
        <v>奥能登広域圏事務組合</v>
      </c>
      <c r="BZ34" s="378"/>
      <c r="CA34" s="378"/>
      <c r="CB34" s="378"/>
      <c r="CC34" s="378"/>
      <c r="CD34" s="378"/>
      <c r="CE34" s="378"/>
      <c r="CF34" s="378"/>
      <c r="CG34" s="378"/>
      <c r="CH34" s="378"/>
      <c r="CI34" s="378"/>
      <c r="CJ34" s="378"/>
      <c r="CK34" s="378"/>
      <c r="CL34" s="378"/>
      <c r="CM34" s="378"/>
      <c r="CN34" s="181"/>
      <c r="CO34" s="379">
        <f>IF(CQ34="","",MAX(C34:D43,U34:V43,AM34:AN43,BE34:BF43,BW34:BX43)+1)</f>
        <v>18</v>
      </c>
      <c r="CP34" s="379"/>
      <c r="CQ34" s="378" t="str">
        <f>IF('各会計、関係団体の財政状況及び健全化判断比率'!BS7="","",'各会計、関係団体の財政状況及び健全化判断比率'!BS7)</f>
        <v>公益財団法人輪島市漆芸美術館</v>
      </c>
      <c r="CR34" s="378"/>
      <c r="CS34" s="378"/>
      <c r="CT34" s="378"/>
      <c r="CU34" s="378"/>
      <c r="CV34" s="378"/>
      <c r="CW34" s="378"/>
      <c r="CX34" s="378"/>
      <c r="CY34" s="378"/>
      <c r="CZ34" s="378"/>
      <c r="DA34" s="378"/>
      <c r="DB34" s="378"/>
      <c r="DC34" s="378"/>
      <c r="DD34" s="378"/>
      <c r="DE34" s="378"/>
      <c r="DG34" s="380" t="str">
        <f>IF('各会計、関係団体の財政状況及び健全化判断比率'!BR7="","",'各会計、関係団体の財政状況及び健全化判断比率'!BR7)</f>
        <v/>
      </c>
      <c r="DH34" s="380"/>
      <c r="DI34" s="208"/>
    </row>
    <row r="35" spans="1:113" ht="32.25" customHeight="1" x14ac:dyDescent="0.15">
      <c r="A35" s="181"/>
      <c r="B35" s="205"/>
      <c r="C35" s="379">
        <f>IF(E35="","",C34+1)</f>
        <v>2</v>
      </c>
      <c r="D35" s="379"/>
      <c r="E35" s="378" t="str">
        <f>IF('各会計、関係団体の財政状況及び健全化判断比率'!B8="","",'各会計、関係団体の財政状況及び健全化判断比率'!B8)</f>
        <v>土地取得事業特別会計</v>
      </c>
      <c r="F35" s="378"/>
      <c r="G35" s="378"/>
      <c r="H35" s="378"/>
      <c r="I35" s="378"/>
      <c r="J35" s="378"/>
      <c r="K35" s="378"/>
      <c r="L35" s="378"/>
      <c r="M35" s="378"/>
      <c r="N35" s="378"/>
      <c r="O35" s="378"/>
      <c r="P35" s="378"/>
      <c r="Q35" s="378"/>
      <c r="R35" s="378"/>
      <c r="S35" s="378"/>
      <c r="T35" s="181"/>
      <c r="U35" s="379">
        <f>IF(W35="","",U34+1)</f>
        <v>4</v>
      </c>
      <c r="V35" s="379"/>
      <c r="W35" s="378" t="str">
        <f>IF('各会計、関係団体の財政状況及び健全化判断比率'!B29="","",'各会計、関係団体の財政状況及び健全化判断比率'!B29)</f>
        <v>国民健康保険特別会計(直営診療施設勘定)</v>
      </c>
      <c r="X35" s="378"/>
      <c r="Y35" s="378"/>
      <c r="Z35" s="378"/>
      <c r="AA35" s="378"/>
      <c r="AB35" s="378"/>
      <c r="AC35" s="378"/>
      <c r="AD35" s="378"/>
      <c r="AE35" s="378"/>
      <c r="AF35" s="378"/>
      <c r="AG35" s="378"/>
      <c r="AH35" s="378"/>
      <c r="AI35" s="378"/>
      <c r="AJ35" s="378"/>
      <c r="AK35" s="378"/>
      <c r="AL35" s="181"/>
      <c r="AM35" s="379">
        <f t="shared" ref="AM35:AM43" si="0">IF(AO35="","",AM34+1)</f>
        <v>8</v>
      </c>
      <c r="AN35" s="379"/>
      <c r="AO35" s="378" t="str">
        <f>IF('各会計、関係団体の財政状況及び健全化判断比率'!B33="","",'各会計、関係団体の財政状況及び健全化判断比率'!B33)</f>
        <v>病院事業会計</v>
      </c>
      <c r="AP35" s="378"/>
      <c r="AQ35" s="378"/>
      <c r="AR35" s="378"/>
      <c r="AS35" s="378"/>
      <c r="AT35" s="378"/>
      <c r="AU35" s="378"/>
      <c r="AV35" s="378"/>
      <c r="AW35" s="378"/>
      <c r="AX35" s="378"/>
      <c r="AY35" s="378"/>
      <c r="AZ35" s="378"/>
      <c r="BA35" s="378"/>
      <c r="BB35" s="378"/>
      <c r="BC35" s="378"/>
      <c r="BD35" s="181"/>
      <c r="BE35" s="379" t="str">
        <f t="shared" ref="BE35:BE43" si="1">IF(BG35="","",BE34+1)</f>
        <v/>
      </c>
      <c r="BF35" s="379"/>
      <c r="BG35" s="378"/>
      <c r="BH35" s="378"/>
      <c r="BI35" s="378"/>
      <c r="BJ35" s="378"/>
      <c r="BK35" s="378"/>
      <c r="BL35" s="378"/>
      <c r="BM35" s="378"/>
      <c r="BN35" s="378"/>
      <c r="BO35" s="378"/>
      <c r="BP35" s="378"/>
      <c r="BQ35" s="378"/>
      <c r="BR35" s="378"/>
      <c r="BS35" s="378"/>
      <c r="BT35" s="378"/>
      <c r="BU35" s="378"/>
      <c r="BV35" s="181"/>
      <c r="BW35" s="379">
        <f t="shared" ref="BW35:BW43" si="2">IF(BY35="","",BW34+1)</f>
        <v>12</v>
      </c>
      <c r="BX35" s="379"/>
      <c r="BY35" s="378" t="str">
        <f>IF('各会計、関係団体の財政状況及び健全化判断比率'!B69="","",'各会計、関係団体の財政状況及び健全化判断比率'!B69)</f>
        <v>輪島市穴水町環境衛生施設組合</v>
      </c>
      <c r="BZ35" s="378"/>
      <c r="CA35" s="378"/>
      <c r="CB35" s="378"/>
      <c r="CC35" s="378"/>
      <c r="CD35" s="378"/>
      <c r="CE35" s="378"/>
      <c r="CF35" s="378"/>
      <c r="CG35" s="378"/>
      <c r="CH35" s="378"/>
      <c r="CI35" s="378"/>
      <c r="CJ35" s="378"/>
      <c r="CK35" s="378"/>
      <c r="CL35" s="378"/>
      <c r="CM35" s="378"/>
      <c r="CN35" s="181"/>
      <c r="CO35" s="379">
        <f t="shared" ref="CO35:CO43" si="3">IF(CQ35="","",CO34+1)</f>
        <v>19</v>
      </c>
      <c r="CP35" s="379"/>
      <c r="CQ35" s="378" t="str">
        <f>IF('各会計、関係団体の財政状況及び健全化判断比率'!BS8="","",'各会計、関係団体の財政状況及び健全化判断比率'!BS8)</f>
        <v>公益財団法人白米千枚田景勝保存協議会</v>
      </c>
      <c r="CR35" s="378"/>
      <c r="CS35" s="378"/>
      <c r="CT35" s="378"/>
      <c r="CU35" s="378"/>
      <c r="CV35" s="378"/>
      <c r="CW35" s="378"/>
      <c r="CX35" s="378"/>
      <c r="CY35" s="378"/>
      <c r="CZ35" s="378"/>
      <c r="DA35" s="378"/>
      <c r="DB35" s="378"/>
      <c r="DC35" s="378"/>
      <c r="DD35" s="378"/>
      <c r="DE35" s="378"/>
      <c r="DG35" s="380" t="str">
        <f>IF('各会計、関係団体の財政状況及び健全化判断比率'!BR8="","",'各会計、関係団体の財政状況及び健全化判断比率'!BR8)</f>
        <v/>
      </c>
      <c r="DH35" s="380"/>
      <c r="DI35" s="208"/>
    </row>
    <row r="36" spans="1:113" ht="32.25" customHeight="1" x14ac:dyDescent="0.15">
      <c r="A36" s="181"/>
      <c r="B36" s="205"/>
      <c r="C36" s="379" t="str">
        <f>IF(E36="","",C35+1)</f>
        <v/>
      </c>
      <c r="D36" s="379"/>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81"/>
      <c r="U36" s="379">
        <f t="shared" ref="U36:U43" si="4">IF(W36="","",U35+1)</f>
        <v>5</v>
      </c>
      <c r="V36" s="379"/>
      <c r="W36" s="378" t="str">
        <f>IF('各会計、関係団体の財政状況及び健全化判断比率'!B30="","",'各会計、関係団体の財政状況及び健全化判断比率'!B30)</f>
        <v>介護保険特別会計</v>
      </c>
      <c r="X36" s="378"/>
      <c r="Y36" s="378"/>
      <c r="Z36" s="378"/>
      <c r="AA36" s="378"/>
      <c r="AB36" s="378"/>
      <c r="AC36" s="378"/>
      <c r="AD36" s="378"/>
      <c r="AE36" s="378"/>
      <c r="AF36" s="378"/>
      <c r="AG36" s="378"/>
      <c r="AH36" s="378"/>
      <c r="AI36" s="378"/>
      <c r="AJ36" s="378"/>
      <c r="AK36" s="378"/>
      <c r="AL36" s="181"/>
      <c r="AM36" s="379">
        <f t="shared" si="0"/>
        <v>9</v>
      </c>
      <c r="AN36" s="379"/>
      <c r="AO36" s="378" t="str">
        <f>IF('各会計、関係団体の財政状況及び健全化判断比率'!B34="","",'各会計、関係団体の財政状況及び健全化判断比率'!B34)</f>
        <v>下水道事業会計</v>
      </c>
      <c r="AP36" s="378"/>
      <c r="AQ36" s="378"/>
      <c r="AR36" s="378"/>
      <c r="AS36" s="378"/>
      <c r="AT36" s="378"/>
      <c r="AU36" s="378"/>
      <c r="AV36" s="378"/>
      <c r="AW36" s="378"/>
      <c r="AX36" s="378"/>
      <c r="AY36" s="378"/>
      <c r="AZ36" s="378"/>
      <c r="BA36" s="378"/>
      <c r="BB36" s="378"/>
      <c r="BC36" s="378"/>
      <c r="BD36" s="181"/>
      <c r="BE36" s="379" t="str">
        <f t="shared" si="1"/>
        <v/>
      </c>
      <c r="BF36" s="379"/>
      <c r="BG36" s="378"/>
      <c r="BH36" s="378"/>
      <c r="BI36" s="378"/>
      <c r="BJ36" s="378"/>
      <c r="BK36" s="378"/>
      <c r="BL36" s="378"/>
      <c r="BM36" s="378"/>
      <c r="BN36" s="378"/>
      <c r="BO36" s="378"/>
      <c r="BP36" s="378"/>
      <c r="BQ36" s="378"/>
      <c r="BR36" s="378"/>
      <c r="BS36" s="378"/>
      <c r="BT36" s="378"/>
      <c r="BU36" s="378"/>
      <c r="BV36" s="181"/>
      <c r="BW36" s="379">
        <f t="shared" si="2"/>
        <v>13</v>
      </c>
      <c r="BX36" s="379"/>
      <c r="BY36" s="378" t="str">
        <f>IF('各会計、関係団体の財政状況及び健全化判断比率'!B70="","",'各会計、関係団体の財政状況及び健全化判断比率'!B70)</f>
        <v>石川県市町村消防団員等公務災害補償等組合</v>
      </c>
      <c r="BZ36" s="378"/>
      <c r="CA36" s="378"/>
      <c r="CB36" s="378"/>
      <c r="CC36" s="378"/>
      <c r="CD36" s="378"/>
      <c r="CE36" s="378"/>
      <c r="CF36" s="378"/>
      <c r="CG36" s="378"/>
      <c r="CH36" s="378"/>
      <c r="CI36" s="378"/>
      <c r="CJ36" s="378"/>
      <c r="CK36" s="378"/>
      <c r="CL36" s="378"/>
      <c r="CM36" s="378"/>
      <c r="CN36" s="181"/>
      <c r="CO36" s="379">
        <f t="shared" si="3"/>
        <v>20</v>
      </c>
      <c r="CP36" s="379"/>
      <c r="CQ36" s="378" t="str">
        <f>IF('各会計、関係団体の財政状況及び健全化判断比率'!BS9="","",'各会計、関係団体の財政状況及び健全化判断比率'!BS9)</f>
        <v>輪島温泉観光開発株式会社</v>
      </c>
      <c r="CR36" s="378"/>
      <c r="CS36" s="378"/>
      <c r="CT36" s="378"/>
      <c r="CU36" s="378"/>
      <c r="CV36" s="378"/>
      <c r="CW36" s="378"/>
      <c r="CX36" s="378"/>
      <c r="CY36" s="378"/>
      <c r="CZ36" s="378"/>
      <c r="DA36" s="378"/>
      <c r="DB36" s="378"/>
      <c r="DC36" s="378"/>
      <c r="DD36" s="378"/>
      <c r="DE36" s="378"/>
      <c r="DG36" s="380" t="str">
        <f>IF('各会計、関係団体の財政状況及び健全化判断比率'!BR9="","",'各会計、関係団体の財政状況及び健全化判断比率'!BR9)</f>
        <v/>
      </c>
      <c r="DH36" s="380"/>
      <c r="DI36" s="208"/>
    </row>
    <row r="37" spans="1:113" ht="32.25" customHeight="1" x14ac:dyDescent="0.15">
      <c r="A37" s="181"/>
      <c r="B37" s="205"/>
      <c r="C37" s="379" t="str">
        <f>IF(E37="","",C36+1)</f>
        <v/>
      </c>
      <c r="D37" s="379"/>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81"/>
      <c r="U37" s="379">
        <f t="shared" si="4"/>
        <v>6</v>
      </c>
      <c r="V37" s="379"/>
      <c r="W37" s="378" t="str">
        <f>IF('各会計、関係団体の財政状況及び健全化判断比率'!B31="","",'各会計、関係団体の財政状況及び健全化判断比率'!B31)</f>
        <v>後期高齢者医療特別会計</v>
      </c>
      <c r="X37" s="378"/>
      <c r="Y37" s="378"/>
      <c r="Z37" s="378"/>
      <c r="AA37" s="378"/>
      <c r="AB37" s="378"/>
      <c r="AC37" s="378"/>
      <c r="AD37" s="378"/>
      <c r="AE37" s="378"/>
      <c r="AF37" s="378"/>
      <c r="AG37" s="378"/>
      <c r="AH37" s="378"/>
      <c r="AI37" s="378"/>
      <c r="AJ37" s="378"/>
      <c r="AK37" s="378"/>
      <c r="AL37" s="181"/>
      <c r="AM37" s="379" t="str">
        <f t="shared" si="0"/>
        <v/>
      </c>
      <c r="AN37" s="379"/>
      <c r="AO37" s="378"/>
      <c r="AP37" s="378"/>
      <c r="AQ37" s="378"/>
      <c r="AR37" s="378"/>
      <c r="AS37" s="378"/>
      <c r="AT37" s="378"/>
      <c r="AU37" s="378"/>
      <c r="AV37" s="378"/>
      <c r="AW37" s="378"/>
      <c r="AX37" s="378"/>
      <c r="AY37" s="378"/>
      <c r="AZ37" s="378"/>
      <c r="BA37" s="378"/>
      <c r="BB37" s="378"/>
      <c r="BC37" s="378"/>
      <c r="BD37" s="181"/>
      <c r="BE37" s="379" t="str">
        <f t="shared" si="1"/>
        <v/>
      </c>
      <c r="BF37" s="379"/>
      <c r="BG37" s="378"/>
      <c r="BH37" s="378"/>
      <c r="BI37" s="378"/>
      <c r="BJ37" s="378"/>
      <c r="BK37" s="378"/>
      <c r="BL37" s="378"/>
      <c r="BM37" s="378"/>
      <c r="BN37" s="378"/>
      <c r="BO37" s="378"/>
      <c r="BP37" s="378"/>
      <c r="BQ37" s="378"/>
      <c r="BR37" s="378"/>
      <c r="BS37" s="378"/>
      <c r="BT37" s="378"/>
      <c r="BU37" s="378"/>
      <c r="BV37" s="181"/>
      <c r="BW37" s="379">
        <f t="shared" si="2"/>
        <v>14</v>
      </c>
      <c r="BX37" s="379"/>
      <c r="BY37" s="378" t="str">
        <f>IF('各会計、関係団体の財政状況及び健全化判断比率'!B71="","",'各会計、関係団体の財政状況及び健全化判断比率'!B71)</f>
        <v>石川県市町村消防賞じゅつ金組合</v>
      </c>
      <c r="BZ37" s="378"/>
      <c r="CA37" s="378"/>
      <c r="CB37" s="378"/>
      <c r="CC37" s="378"/>
      <c r="CD37" s="378"/>
      <c r="CE37" s="378"/>
      <c r="CF37" s="378"/>
      <c r="CG37" s="378"/>
      <c r="CH37" s="378"/>
      <c r="CI37" s="378"/>
      <c r="CJ37" s="378"/>
      <c r="CK37" s="378"/>
      <c r="CL37" s="378"/>
      <c r="CM37" s="378"/>
      <c r="CN37" s="181"/>
      <c r="CO37" s="379">
        <f t="shared" si="3"/>
        <v>21</v>
      </c>
      <c r="CP37" s="379"/>
      <c r="CQ37" s="378" t="str">
        <f>IF('各会計、関係団体の財政状況及び健全化判断比率'!BS10="","",'各会計、関係団体の財政状況及び健全化判断比率'!BS10)</f>
        <v>株式会社まちづくり輪島</v>
      </c>
      <c r="CR37" s="378"/>
      <c r="CS37" s="378"/>
      <c r="CT37" s="378"/>
      <c r="CU37" s="378"/>
      <c r="CV37" s="378"/>
      <c r="CW37" s="378"/>
      <c r="CX37" s="378"/>
      <c r="CY37" s="378"/>
      <c r="CZ37" s="378"/>
      <c r="DA37" s="378"/>
      <c r="DB37" s="378"/>
      <c r="DC37" s="378"/>
      <c r="DD37" s="378"/>
      <c r="DE37" s="378"/>
      <c r="DG37" s="380" t="str">
        <f>IF('各会計、関係団体の財政状況及び健全化判断比率'!BR10="","",'各会計、関係団体の財政状況及び健全化判断比率'!BR10)</f>
        <v/>
      </c>
      <c r="DH37" s="380"/>
      <c r="DI37" s="208"/>
    </row>
    <row r="38" spans="1:113" ht="32.25" customHeight="1" x14ac:dyDescent="0.15">
      <c r="A38" s="181"/>
      <c r="B38" s="205"/>
      <c r="C38" s="379" t="str">
        <f t="shared" ref="C38:C43" si="5">IF(E38="","",C37+1)</f>
        <v/>
      </c>
      <c r="D38" s="379"/>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81"/>
      <c r="U38" s="379" t="str">
        <f t="shared" si="4"/>
        <v/>
      </c>
      <c r="V38" s="379"/>
      <c r="W38" s="378"/>
      <c r="X38" s="378"/>
      <c r="Y38" s="378"/>
      <c r="Z38" s="378"/>
      <c r="AA38" s="378"/>
      <c r="AB38" s="378"/>
      <c r="AC38" s="378"/>
      <c r="AD38" s="378"/>
      <c r="AE38" s="378"/>
      <c r="AF38" s="378"/>
      <c r="AG38" s="378"/>
      <c r="AH38" s="378"/>
      <c r="AI38" s="378"/>
      <c r="AJ38" s="378"/>
      <c r="AK38" s="378"/>
      <c r="AL38" s="181"/>
      <c r="AM38" s="379" t="str">
        <f t="shared" si="0"/>
        <v/>
      </c>
      <c r="AN38" s="379"/>
      <c r="AO38" s="378"/>
      <c r="AP38" s="378"/>
      <c r="AQ38" s="378"/>
      <c r="AR38" s="378"/>
      <c r="AS38" s="378"/>
      <c r="AT38" s="378"/>
      <c r="AU38" s="378"/>
      <c r="AV38" s="378"/>
      <c r="AW38" s="378"/>
      <c r="AX38" s="378"/>
      <c r="AY38" s="378"/>
      <c r="AZ38" s="378"/>
      <c r="BA38" s="378"/>
      <c r="BB38" s="378"/>
      <c r="BC38" s="378"/>
      <c r="BD38" s="181"/>
      <c r="BE38" s="379" t="str">
        <f t="shared" si="1"/>
        <v/>
      </c>
      <c r="BF38" s="379"/>
      <c r="BG38" s="378"/>
      <c r="BH38" s="378"/>
      <c r="BI38" s="378"/>
      <c r="BJ38" s="378"/>
      <c r="BK38" s="378"/>
      <c r="BL38" s="378"/>
      <c r="BM38" s="378"/>
      <c r="BN38" s="378"/>
      <c r="BO38" s="378"/>
      <c r="BP38" s="378"/>
      <c r="BQ38" s="378"/>
      <c r="BR38" s="378"/>
      <c r="BS38" s="378"/>
      <c r="BT38" s="378"/>
      <c r="BU38" s="378"/>
      <c r="BV38" s="181"/>
      <c r="BW38" s="379">
        <f t="shared" si="2"/>
        <v>15</v>
      </c>
      <c r="BX38" s="379"/>
      <c r="BY38" s="378" t="str">
        <f>IF('各会計、関係団体の財政状況及び健全化判断比率'!B72="","",'各会計、関係団体の財政状況及び健全化判断比率'!B72)</f>
        <v>のと鉄道運営助成基金事務組合</v>
      </c>
      <c r="BZ38" s="378"/>
      <c r="CA38" s="378"/>
      <c r="CB38" s="378"/>
      <c r="CC38" s="378"/>
      <c r="CD38" s="378"/>
      <c r="CE38" s="378"/>
      <c r="CF38" s="378"/>
      <c r="CG38" s="378"/>
      <c r="CH38" s="378"/>
      <c r="CI38" s="378"/>
      <c r="CJ38" s="378"/>
      <c r="CK38" s="378"/>
      <c r="CL38" s="378"/>
      <c r="CM38" s="378"/>
      <c r="CN38" s="181"/>
      <c r="CO38" s="379">
        <f t="shared" si="3"/>
        <v>22</v>
      </c>
      <c r="CP38" s="379"/>
      <c r="CQ38" s="378" t="str">
        <f>IF('各会計、関係団体の財政状況及び健全化判断比率'!BS11="","",'各会計、関係団体の財政状況及び健全化判断比率'!BS11)</f>
        <v>財団法人日本海むら開発公社</v>
      </c>
      <c r="CR38" s="378"/>
      <c r="CS38" s="378"/>
      <c r="CT38" s="378"/>
      <c r="CU38" s="378"/>
      <c r="CV38" s="378"/>
      <c r="CW38" s="378"/>
      <c r="CX38" s="378"/>
      <c r="CY38" s="378"/>
      <c r="CZ38" s="378"/>
      <c r="DA38" s="378"/>
      <c r="DB38" s="378"/>
      <c r="DC38" s="378"/>
      <c r="DD38" s="378"/>
      <c r="DE38" s="378"/>
      <c r="DG38" s="380" t="str">
        <f>IF('各会計、関係団体の財政状況及び健全化判断比率'!BR11="","",'各会計、関係団体の財政状況及び健全化判断比率'!BR11)</f>
        <v/>
      </c>
      <c r="DH38" s="380"/>
      <c r="DI38" s="208"/>
    </row>
    <row r="39" spans="1:113" ht="32.25" customHeight="1" x14ac:dyDescent="0.15">
      <c r="A39" s="181"/>
      <c r="B39" s="205"/>
      <c r="C39" s="379" t="str">
        <f t="shared" si="5"/>
        <v/>
      </c>
      <c r="D39" s="379"/>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81"/>
      <c r="U39" s="379" t="str">
        <f t="shared" si="4"/>
        <v/>
      </c>
      <c r="V39" s="379"/>
      <c r="W39" s="378"/>
      <c r="X39" s="378"/>
      <c r="Y39" s="378"/>
      <c r="Z39" s="378"/>
      <c r="AA39" s="378"/>
      <c r="AB39" s="378"/>
      <c r="AC39" s="378"/>
      <c r="AD39" s="378"/>
      <c r="AE39" s="378"/>
      <c r="AF39" s="378"/>
      <c r="AG39" s="378"/>
      <c r="AH39" s="378"/>
      <c r="AI39" s="378"/>
      <c r="AJ39" s="378"/>
      <c r="AK39" s="378"/>
      <c r="AL39" s="181"/>
      <c r="AM39" s="379" t="str">
        <f t="shared" si="0"/>
        <v/>
      </c>
      <c r="AN39" s="379"/>
      <c r="AO39" s="378"/>
      <c r="AP39" s="378"/>
      <c r="AQ39" s="378"/>
      <c r="AR39" s="378"/>
      <c r="AS39" s="378"/>
      <c r="AT39" s="378"/>
      <c r="AU39" s="378"/>
      <c r="AV39" s="378"/>
      <c r="AW39" s="378"/>
      <c r="AX39" s="378"/>
      <c r="AY39" s="378"/>
      <c r="AZ39" s="378"/>
      <c r="BA39" s="378"/>
      <c r="BB39" s="378"/>
      <c r="BC39" s="378"/>
      <c r="BD39" s="181"/>
      <c r="BE39" s="379" t="str">
        <f t="shared" si="1"/>
        <v/>
      </c>
      <c r="BF39" s="379"/>
      <c r="BG39" s="378"/>
      <c r="BH39" s="378"/>
      <c r="BI39" s="378"/>
      <c r="BJ39" s="378"/>
      <c r="BK39" s="378"/>
      <c r="BL39" s="378"/>
      <c r="BM39" s="378"/>
      <c r="BN39" s="378"/>
      <c r="BO39" s="378"/>
      <c r="BP39" s="378"/>
      <c r="BQ39" s="378"/>
      <c r="BR39" s="378"/>
      <c r="BS39" s="378"/>
      <c r="BT39" s="378"/>
      <c r="BU39" s="378"/>
      <c r="BV39" s="181"/>
      <c r="BW39" s="379">
        <f t="shared" si="2"/>
        <v>16</v>
      </c>
      <c r="BX39" s="379"/>
      <c r="BY39" s="378" t="str">
        <f>IF('各会計、関係団体の財政状況及び健全化判断比率'!B73="","",'各会計、関係団体の財政状況及び健全化判断比率'!B73)</f>
        <v>石川県後期高齢者医療広域連合（一般会計）</v>
      </c>
      <c r="BZ39" s="378"/>
      <c r="CA39" s="378"/>
      <c r="CB39" s="378"/>
      <c r="CC39" s="378"/>
      <c r="CD39" s="378"/>
      <c r="CE39" s="378"/>
      <c r="CF39" s="378"/>
      <c r="CG39" s="378"/>
      <c r="CH39" s="378"/>
      <c r="CI39" s="378"/>
      <c r="CJ39" s="378"/>
      <c r="CK39" s="378"/>
      <c r="CL39" s="378"/>
      <c r="CM39" s="378"/>
      <c r="CN39" s="181"/>
      <c r="CO39" s="379">
        <f t="shared" si="3"/>
        <v>23</v>
      </c>
      <c r="CP39" s="379"/>
      <c r="CQ39" s="378" t="str">
        <f>IF('各会計、関係団体の財政状況及び健全化判断比率'!BS12="","",'各会計、関係団体の財政状況及び健全化判断比率'!BS12)</f>
        <v>有限会社門前生活環境</v>
      </c>
      <c r="CR39" s="378"/>
      <c r="CS39" s="378"/>
      <c r="CT39" s="378"/>
      <c r="CU39" s="378"/>
      <c r="CV39" s="378"/>
      <c r="CW39" s="378"/>
      <c r="CX39" s="378"/>
      <c r="CY39" s="378"/>
      <c r="CZ39" s="378"/>
      <c r="DA39" s="378"/>
      <c r="DB39" s="378"/>
      <c r="DC39" s="378"/>
      <c r="DD39" s="378"/>
      <c r="DE39" s="378"/>
      <c r="DG39" s="380" t="str">
        <f>IF('各会計、関係団体の財政状況及び健全化判断比率'!BR12="","",'各会計、関係団体の財政状況及び健全化判断比率'!BR12)</f>
        <v/>
      </c>
      <c r="DH39" s="380"/>
      <c r="DI39" s="208"/>
    </row>
    <row r="40" spans="1:113" ht="32.25" customHeight="1" x14ac:dyDescent="0.15">
      <c r="A40" s="181"/>
      <c r="B40" s="205"/>
      <c r="C40" s="379" t="str">
        <f t="shared" si="5"/>
        <v/>
      </c>
      <c r="D40" s="379"/>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81"/>
      <c r="U40" s="379" t="str">
        <f t="shared" si="4"/>
        <v/>
      </c>
      <c r="V40" s="379"/>
      <c r="W40" s="378"/>
      <c r="X40" s="378"/>
      <c r="Y40" s="378"/>
      <c r="Z40" s="378"/>
      <c r="AA40" s="378"/>
      <c r="AB40" s="378"/>
      <c r="AC40" s="378"/>
      <c r="AD40" s="378"/>
      <c r="AE40" s="378"/>
      <c r="AF40" s="378"/>
      <c r="AG40" s="378"/>
      <c r="AH40" s="378"/>
      <c r="AI40" s="378"/>
      <c r="AJ40" s="378"/>
      <c r="AK40" s="378"/>
      <c r="AL40" s="181"/>
      <c r="AM40" s="379" t="str">
        <f t="shared" si="0"/>
        <v/>
      </c>
      <c r="AN40" s="379"/>
      <c r="AO40" s="378"/>
      <c r="AP40" s="378"/>
      <c r="AQ40" s="378"/>
      <c r="AR40" s="378"/>
      <c r="AS40" s="378"/>
      <c r="AT40" s="378"/>
      <c r="AU40" s="378"/>
      <c r="AV40" s="378"/>
      <c r="AW40" s="378"/>
      <c r="AX40" s="378"/>
      <c r="AY40" s="378"/>
      <c r="AZ40" s="378"/>
      <c r="BA40" s="378"/>
      <c r="BB40" s="378"/>
      <c r="BC40" s="378"/>
      <c r="BD40" s="181"/>
      <c r="BE40" s="379" t="str">
        <f t="shared" si="1"/>
        <v/>
      </c>
      <c r="BF40" s="379"/>
      <c r="BG40" s="378"/>
      <c r="BH40" s="378"/>
      <c r="BI40" s="378"/>
      <c r="BJ40" s="378"/>
      <c r="BK40" s="378"/>
      <c r="BL40" s="378"/>
      <c r="BM40" s="378"/>
      <c r="BN40" s="378"/>
      <c r="BO40" s="378"/>
      <c r="BP40" s="378"/>
      <c r="BQ40" s="378"/>
      <c r="BR40" s="378"/>
      <c r="BS40" s="378"/>
      <c r="BT40" s="378"/>
      <c r="BU40" s="378"/>
      <c r="BV40" s="181"/>
      <c r="BW40" s="379">
        <f t="shared" si="2"/>
        <v>17</v>
      </c>
      <c r="BX40" s="379"/>
      <c r="BY40" s="378" t="str">
        <f>IF('各会計、関係団体の財政状況及び健全化判断比率'!B74="","",'各会計、関係団体の財政状況及び健全化判断比率'!B74)</f>
        <v>石川県後期高齢者医療広域連合（後期高齢者医療特別会計）</v>
      </c>
      <c r="BZ40" s="378"/>
      <c r="CA40" s="378"/>
      <c r="CB40" s="378"/>
      <c r="CC40" s="378"/>
      <c r="CD40" s="378"/>
      <c r="CE40" s="378"/>
      <c r="CF40" s="378"/>
      <c r="CG40" s="378"/>
      <c r="CH40" s="378"/>
      <c r="CI40" s="378"/>
      <c r="CJ40" s="378"/>
      <c r="CK40" s="378"/>
      <c r="CL40" s="378"/>
      <c r="CM40" s="378"/>
      <c r="CN40" s="181"/>
      <c r="CO40" s="379" t="str">
        <f t="shared" si="3"/>
        <v/>
      </c>
      <c r="CP40" s="379"/>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80" t="str">
        <f>IF('各会計、関係団体の財政状況及び健全化判断比率'!BR13="","",'各会計、関係団体の財政状況及び健全化判断比率'!BR13)</f>
        <v/>
      </c>
      <c r="DH40" s="380"/>
      <c r="DI40" s="208"/>
    </row>
    <row r="41" spans="1:113" ht="32.25" customHeight="1" x14ac:dyDescent="0.15">
      <c r="A41" s="181"/>
      <c r="B41" s="205"/>
      <c r="C41" s="379" t="str">
        <f t="shared" si="5"/>
        <v/>
      </c>
      <c r="D41" s="379"/>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81"/>
      <c r="U41" s="379" t="str">
        <f t="shared" si="4"/>
        <v/>
      </c>
      <c r="V41" s="379"/>
      <c r="W41" s="378"/>
      <c r="X41" s="378"/>
      <c r="Y41" s="378"/>
      <c r="Z41" s="378"/>
      <c r="AA41" s="378"/>
      <c r="AB41" s="378"/>
      <c r="AC41" s="378"/>
      <c r="AD41" s="378"/>
      <c r="AE41" s="378"/>
      <c r="AF41" s="378"/>
      <c r="AG41" s="378"/>
      <c r="AH41" s="378"/>
      <c r="AI41" s="378"/>
      <c r="AJ41" s="378"/>
      <c r="AK41" s="378"/>
      <c r="AL41" s="181"/>
      <c r="AM41" s="379" t="str">
        <f t="shared" si="0"/>
        <v/>
      </c>
      <c r="AN41" s="379"/>
      <c r="AO41" s="378"/>
      <c r="AP41" s="378"/>
      <c r="AQ41" s="378"/>
      <c r="AR41" s="378"/>
      <c r="AS41" s="378"/>
      <c r="AT41" s="378"/>
      <c r="AU41" s="378"/>
      <c r="AV41" s="378"/>
      <c r="AW41" s="378"/>
      <c r="AX41" s="378"/>
      <c r="AY41" s="378"/>
      <c r="AZ41" s="378"/>
      <c r="BA41" s="378"/>
      <c r="BB41" s="378"/>
      <c r="BC41" s="378"/>
      <c r="BD41" s="181"/>
      <c r="BE41" s="379" t="str">
        <f t="shared" si="1"/>
        <v/>
      </c>
      <c r="BF41" s="379"/>
      <c r="BG41" s="378"/>
      <c r="BH41" s="378"/>
      <c r="BI41" s="378"/>
      <c r="BJ41" s="378"/>
      <c r="BK41" s="378"/>
      <c r="BL41" s="378"/>
      <c r="BM41" s="378"/>
      <c r="BN41" s="378"/>
      <c r="BO41" s="378"/>
      <c r="BP41" s="378"/>
      <c r="BQ41" s="378"/>
      <c r="BR41" s="378"/>
      <c r="BS41" s="378"/>
      <c r="BT41" s="378"/>
      <c r="BU41" s="378"/>
      <c r="BV41" s="181"/>
      <c r="BW41" s="379" t="str">
        <f t="shared" si="2"/>
        <v/>
      </c>
      <c r="BX41" s="379"/>
      <c r="BY41" s="378" t="str">
        <f>IF('各会計、関係団体の財政状況及び健全化判断比率'!B75="","",'各会計、関係団体の財政状況及び健全化判断比率'!B75)</f>
        <v/>
      </c>
      <c r="BZ41" s="378"/>
      <c r="CA41" s="378"/>
      <c r="CB41" s="378"/>
      <c r="CC41" s="378"/>
      <c r="CD41" s="378"/>
      <c r="CE41" s="378"/>
      <c r="CF41" s="378"/>
      <c r="CG41" s="378"/>
      <c r="CH41" s="378"/>
      <c r="CI41" s="378"/>
      <c r="CJ41" s="378"/>
      <c r="CK41" s="378"/>
      <c r="CL41" s="378"/>
      <c r="CM41" s="378"/>
      <c r="CN41" s="181"/>
      <c r="CO41" s="379" t="str">
        <f t="shared" si="3"/>
        <v/>
      </c>
      <c r="CP41" s="379"/>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80" t="str">
        <f>IF('各会計、関係団体の財政状況及び健全化判断比率'!BR14="","",'各会計、関係団体の財政状況及び健全化判断比率'!BR14)</f>
        <v/>
      </c>
      <c r="DH41" s="380"/>
      <c r="DI41" s="208"/>
    </row>
    <row r="42" spans="1:113" ht="32.25" customHeight="1" x14ac:dyDescent="0.15">
      <c r="B42" s="205"/>
      <c r="C42" s="379" t="str">
        <f t="shared" si="5"/>
        <v/>
      </c>
      <c r="D42" s="379"/>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81"/>
      <c r="U42" s="379" t="str">
        <f t="shared" si="4"/>
        <v/>
      </c>
      <c r="V42" s="379"/>
      <c r="W42" s="378"/>
      <c r="X42" s="378"/>
      <c r="Y42" s="378"/>
      <c r="Z42" s="378"/>
      <c r="AA42" s="378"/>
      <c r="AB42" s="378"/>
      <c r="AC42" s="378"/>
      <c r="AD42" s="378"/>
      <c r="AE42" s="378"/>
      <c r="AF42" s="378"/>
      <c r="AG42" s="378"/>
      <c r="AH42" s="378"/>
      <c r="AI42" s="378"/>
      <c r="AJ42" s="378"/>
      <c r="AK42" s="378"/>
      <c r="AL42" s="181"/>
      <c r="AM42" s="379" t="str">
        <f t="shared" si="0"/>
        <v/>
      </c>
      <c r="AN42" s="379"/>
      <c r="AO42" s="378"/>
      <c r="AP42" s="378"/>
      <c r="AQ42" s="378"/>
      <c r="AR42" s="378"/>
      <c r="AS42" s="378"/>
      <c r="AT42" s="378"/>
      <c r="AU42" s="378"/>
      <c r="AV42" s="378"/>
      <c r="AW42" s="378"/>
      <c r="AX42" s="378"/>
      <c r="AY42" s="378"/>
      <c r="AZ42" s="378"/>
      <c r="BA42" s="378"/>
      <c r="BB42" s="378"/>
      <c r="BC42" s="378"/>
      <c r="BD42" s="181"/>
      <c r="BE42" s="379" t="str">
        <f t="shared" si="1"/>
        <v/>
      </c>
      <c r="BF42" s="379"/>
      <c r="BG42" s="378"/>
      <c r="BH42" s="378"/>
      <c r="BI42" s="378"/>
      <c r="BJ42" s="378"/>
      <c r="BK42" s="378"/>
      <c r="BL42" s="378"/>
      <c r="BM42" s="378"/>
      <c r="BN42" s="378"/>
      <c r="BO42" s="378"/>
      <c r="BP42" s="378"/>
      <c r="BQ42" s="378"/>
      <c r="BR42" s="378"/>
      <c r="BS42" s="378"/>
      <c r="BT42" s="378"/>
      <c r="BU42" s="378"/>
      <c r="BV42" s="181"/>
      <c r="BW42" s="379" t="str">
        <f t="shared" si="2"/>
        <v/>
      </c>
      <c r="BX42" s="379"/>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81"/>
      <c r="CO42" s="379" t="str">
        <f t="shared" si="3"/>
        <v/>
      </c>
      <c r="CP42" s="379"/>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80" t="str">
        <f>IF('各会計、関係団体の財政状況及び健全化判断比率'!BR15="","",'各会計、関係団体の財政状況及び健全化判断比率'!BR15)</f>
        <v/>
      </c>
      <c r="DH42" s="380"/>
      <c r="DI42" s="208"/>
    </row>
    <row r="43" spans="1:113" ht="32.25" customHeight="1" x14ac:dyDescent="0.15">
      <c r="B43" s="205"/>
      <c r="C43" s="379" t="str">
        <f t="shared" si="5"/>
        <v/>
      </c>
      <c r="D43" s="379"/>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81"/>
      <c r="U43" s="379" t="str">
        <f t="shared" si="4"/>
        <v/>
      </c>
      <c r="V43" s="379"/>
      <c r="W43" s="378"/>
      <c r="X43" s="378"/>
      <c r="Y43" s="378"/>
      <c r="Z43" s="378"/>
      <c r="AA43" s="378"/>
      <c r="AB43" s="378"/>
      <c r="AC43" s="378"/>
      <c r="AD43" s="378"/>
      <c r="AE43" s="378"/>
      <c r="AF43" s="378"/>
      <c r="AG43" s="378"/>
      <c r="AH43" s="378"/>
      <c r="AI43" s="378"/>
      <c r="AJ43" s="378"/>
      <c r="AK43" s="378"/>
      <c r="AL43" s="181"/>
      <c r="AM43" s="379" t="str">
        <f t="shared" si="0"/>
        <v/>
      </c>
      <c r="AN43" s="379"/>
      <c r="AO43" s="378"/>
      <c r="AP43" s="378"/>
      <c r="AQ43" s="378"/>
      <c r="AR43" s="378"/>
      <c r="AS43" s="378"/>
      <c r="AT43" s="378"/>
      <c r="AU43" s="378"/>
      <c r="AV43" s="378"/>
      <c r="AW43" s="378"/>
      <c r="AX43" s="378"/>
      <c r="AY43" s="378"/>
      <c r="AZ43" s="378"/>
      <c r="BA43" s="378"/>
      <c r="BB43" s="378"/>
      <c r="BC43" s="378"/>
      <c r="BD43" s="181"/>
      <c r="BE43" s="379" t="str">
        <f t="shared" si="1"/>
        <v/>
      </c>
      <c r="BF43" s="379"/>
      <c r="BG43" s="378"/>
      <c r="BH43" s="378"/>
      <c r="BI43" s="378"/>
      <c r="BJ43" s="378"/>
      <c r="BK43" s="378"/>
      <c r="BL43" s="378"/>
      <c r="BM43" s="378"/>
      <c r="BN43" s="378"/>
      <c r="BO43" s="378"/>
      <c r="BP43" s="378"/>
      <c r="BQ43" s="378"/>
      <c r="BR43" s="378"/>
      <c r="BS43" s="378"/>
      <c r="BT43" s="378"/>
      <c r="BU43" s="378"/>
      <c r="BV43" s="181"/>
      <c r="BW43" s="379" t="str">
        <f t="shared" si="2"/>
        <v/>
      </c>
      <c r="BX43" s="379"/>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81"/>
      <c r="CO43" s="379" t="str">
        <f t="shared" si="3"/>
        <v/>
      </c>
      <c r="CP43" s="379"/>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80" t="str">
        <f>IF('各会計、関係団体の財政状況及び健全化判断比率'!BR16="","",'各会計、関係団体の財政状況及び健全化判断比率'!BR16)</f>
        <v/>
      </c>
      <c r="DH43" s="380"/>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200</v>
      </c>
      <c r="E46" s="180" t="s">
        <v>201</v>
      </c>
    </row>
    <row r="47" spans="1:113" x14ac:dyDescent="0.15">
      <c r="E47" s="180" t="s">
        <v>202</v>
      </c>
    </row>
    <row r="48" spans="1:113" x14ac:dyDescent="0.15">
      <c r="E48" s="180" t="s">
        <v>203</v>
      </c>
    </row>
    <row r="49" spans="5:5" x14ac:dyDescent="0.15">
      <c r="E49" s="212" t="s">
        <v>204</v>
      </c>
    </row>
    <row r="50" spans="5:5" x14ac:dyDescent="0.15">
      <c r="E50" s="180" t="s">
        <v>205</v>
      </c>
    </row>
    <row r="51" spans="5:5" x14ac:dyDescent="0.15">
      <c r="E51" s="180" t="s">
        <v>206</v>
      </c>
    </row>
    <row r="52" spans="5:5" x14ac:dyDescent="0.15">
      <c r="E52" s="180" t="s">
        <v>207</v>
      </c>
    </row>
    <row r="53" spans="5:5" x14ac:dyDescent="0.15"/>
    <row r="54" spans="5:5" x14ac:dyDescent="0.15"/>
    <row r="55" spans="5:5" x14ac:dyDescent="0.15"/>
    <row r="56" spans="5:5" x14ac:dyDescent="0.15"/>
  </sheetData>
  <sheetProtection algorithmName="SHA-512" hashValue="N2nmFpvp/HXErRkYorCxzuzKZezQX3kODVQsOCG+edny2aULajJat87+THbrR1FXOPKGZVHHN8an65DDL3NUqg==" saltValue="5XYEqFh/WeJcgQYLQG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53" t="s">
        <v>575</v>
      </c>
      <c r="D34" s="1153"/>
      <c r="E34" s="1154"/>
      <c r="F34" s="32">
        <v>18.329999999999998</v>
      </c>
      <c r="G34" s="33">
        <v>19.420000000000002</v>
      </c>
      <c r="H34" s="33">
        <v>20.05</v>
      </c>
      <c r="I34" s="33">
        <v>20.5</v>
      </c>
      <c r="J34" s="34">
        <v>19.95</v>
      </c>
      <c r="K34" s="22"/>
      <c r="L34" s="22"/>
      <c r="M34" s="22"/>
      <c r="N34" s="22"/>
      <c r="O34" s="22"/>
      <c r="P34" s="22"/>
    </row>
    <row r="35" spans="1:16" ht="39" customHeight="1" x14ac:dyDescent="0.15">
      <c r="A35" s="22"/>
      <c r="B35" s="35"/>
      <c r="C35" s="1149" t="s">
        <v>576</v>
      </c>
      <c r="D35" s="1149"/>
      <c r="E35" s="1150"/>
      <c r="F35" s="36">
        <v>7.28</v>
      </c>
      <c r="G35" s="37">
        <v>6.32</v>
      </c>
      <c r="H35" s="37">
        <v>7.28</v>
      </c>
      <c r="I35" s="37">
        <v>7.89</v>
      </c>
      <c r="J35" s="38">
        <v>13.4</v>
      </c>
      <c r="K35" s="22"/>
      <c r="L35" s="22"/>
      <c r="M35" s="22"/>
      <c r="N35" s="22"/>
      <c r="O35" s="22"/>
      <c r="P35" s="22"/>
    </row>
    <row r="36" spans="1:16" ht="39" customHeight="1" x14ac:dyDescent="0.15">
      <c r="A36" s="22"/>
      <c r="B36" s="35"/>
      <c r="C36" s="1149" t="s">
        <v>577</v>
      </c>
      <c r="D36" s="1149"/>
      <c r="E36" s="1150"/>
      <c r="F36" s="36">
        <v>2.97</v>
      </c>
      <c r="G36" s="37">
        <v>0.76</v>
      </c>
      <c r="H36" s="37">
        <v>0.74</v>
      </c>
      <c r="I36" s="37">
        <v>0.55000000000000004</v>
      </c>
      <c r="J36" s="38">
        <v>5.65</v>
      </c>
      <c r="K36" s="22"/>
      <c r="L36" s="22"/>
      <c r="M36" s="22"/>
      <c r="N36" s="22"/>
      <c r="O36" s="22"/>
      <c r="P36" s="22"/>
    </row>
    <row r="37" spans="1:16" ht="39" customHeight="1" x14ac:dyDescent="0.15">
      <c r="A37" s="22"/>
      <c r="B37" s="35"/>
      <c r="C37" s="1149" t="s">
        <v>578</v>
      </c>
      <c r="D37" s="1149"/>
      <c r="E37" s="1150"/>
      <c r="F37" s="36">
        <v>0.65</v>
      </c>
      <c r="G37" s="37">
        <v>1.41</v>
      </c>
      <c r="H37" s="37">
        <v>1.1100000000000001</v>
      </c>
      <c r="I37" s="37">
        <v>1.05</v>
      </c>
      <c r="J37" s="38">
        <v>0.9</v>
      </c>
      <c r="K37" s="22"/>
      <c r="L37" s="22"/>
      <c r="M37" s="22"/>
      <c r="N37" s="22"/>
      <c r="O37" s="22"/>
      <c r="P37" s="22"/>
    </row>
    <row r="38" spans="1:16" ht="39" customHeight="1" x14ac:dyDescent="0.15">
      <c r="A38" s="22"/>
      <c r="B38" s="35"/>
      <c r="C38" s="1149" t="s">
        <v>579</v>
      </c>
      <c r="D38" s="1149"/>
      <c r="E38" s="1150"/>
      <c r="F38" s="36">
        <v>0.52</v>
      </c>
      <c r="G38" s="37">
        <v>0.37</v>
      </c>
      <c r="H38" s="37">
        <v>0.85</v>
      </c>
      <c r="I38" s="37">
        <v>0.36</v>
      </c>
      <c r="J38" s="38">
        <v>0.34</v>
      </c>
      <c r="K38" s="22"/>
      <c r="L38" s="22"/>
      <c r="M38" s="22"/>
      <c r="N38" s="22"/>
      <c r="O38" s="22"/>
      <c r="P38" s="22"/>
    </row>
    <row r="39" spans="1:16" ht="39" customHeight="1" x14ac:dyDescent="0.15">
      <c r="A39" s="22"/>
      <c r="B39" s="35"/>
      <c r="C39" s="1149" t="s">
        <v>580</v>
      </c>
      <c r="D39" s="1149"/>
      <c r="E39" s="1150"/>
      <c r="F39" s="36">
        <v>0.27</v>
      </c>
      <c r="G39" s="37">
        <v>0.3</v>
      </c>
      <c r="H39" s="37">
        <v>0.31</v>
      </c>
      <c r="I39" s="37">
        <v>0.28999999999999998</v>
      </c>
      <c r="J39" s="38">
        <v>0.28000000000000003</v>
      </c>
      <c r="K39" s="22"/>
      <c r="L39" s="22"/>
      <c r="M39" s="22"/>
      <c r="N39" s="22"/>
      <c r="O39" s="22"/>
      <c r="P39" s="22"/>
    </row>
    <row r="40" spans="1:16" ht="39" customHeight="1" x14ac:dyDescent="0.15">
      <c r="A40" s="22"/>
      <c r="B40" s="35"/>
      <c r="C40" s="1149" t="s">
        <v>581</v>
      </c>
      <c r="D40" s="1149"/>
      <c r="E40" s="1150"/>
      <c r="F40" s="36">
        <v>7.0000000000000007E-2</v>
      </c>
      <c r="G40" s="37">
        <v>1.78</v>
      </c>
      <c r="H40" s="37">
        <v>0.06</v>
      </c>
      <c r="I40" s="37">
        <v>0.01</v>
      </c>
      <c r="J40" s="38">
        <v>0.1</v>
      </c>
      <c r="K40" s="22"/>
      <c r="L40" s="22"/>
      <c r="M40" s="22"/>
      <c r="N40" s="22"/>
      <c r="O40" s="22"/>
      <c r="P40" s="22"/>
    </row>
    <row r="41" spans="1:16" ht="39" customHeight="1" x14ac:dyDescent="0.15">
      <c r="A41" s="22"/>
      <c r="B41" s="35"/>
      <c r="C41" s="1149" t="s">
        <v>582</v>
      </c>
      <c r="D41" s="1149"/>
      <c r="E41" s="1150"/>
      <c r="F41" s="36">
        <v>0.06</v>
      </c>
      <c r="G41" s="37">
        <v>0.05</v>
      </c>
      <c r="H41" s="37">
        <v>0.04</v>
      </c>
      <c r="I41" s="37">
        <v>0.09</v>
      </c>
      <c r="J41" s="38">
        <v>0.08</v>
      </c>
      <c r="K41" s="22"/>
      <c r="L41" s="22"/>
      <c r="M41" s="22"/>
      <c r="N41" s="22"/>
      <c r="O41" s="22"/>
      <c r="P41" s="22"/>
    </row>
    <row r="42" spans="1:16" ht="39" customHeight="1" x14ac:dyDescent="0.15">
      <c r="A42" s="22"/>
      <c r="B42" s="39"/>
      <c r="C42" s="1149" t="s">
        <v>583</v>
      </c>
      <c r="D42" s="1149"/>
      <c r="E42" s="1150"/>
      <c r="F42" s="36" t="s">
        <v>526</v>
      </c>
      <c r="G42" s="37" t="s">
        <v>526</v>
      </c>
      <c r="H42" s="37" t="s">
        <v>526</v>
      </c>
      <c r="I42" s="37" t="s">
        <v>584</v>
      </c>
      <c r="J42" s="38" t="s">
        <v>526</v>
      </c>
      <c r="K42" s="22"/>
      <c r="L42" s="22"/>
      <c r="M42" s="22"/>
      <c r="N42" s="22"/>
      <c r="O42" s="22"/>
      <c r="P42" s="22"/>
    </row>
    <row r="43" spans="1:16" ht="39" customHeight="1" thickBot="1" x14ac:dyDescent="0.2">
      <c r="A43" s="22"/>
      <c r="B43" s="40"/>
      <c r="C43" s="1151" t="s">
        <v>585</v>
      </c>
      <c r="D43" s="1151"/>
      <c r="E43" s="1152"/>
      <c r="F43" s="41">
        <v>0.01</v>
      </c>
      <c r="G43" s="42">
        <v>0.95</v>
      </c>
      <c r="H43" s="42">
        <v>0.1</v>
      </c>
      <c r="I43" s="42">
        <v>0</v>
      </c>
      <c r="J43" s="43">
        <v>0.12</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I3WGJ7HeTnSOqcrhT93wuvs+V6/1Juel9ztSdYS3XYve45RfLrmg7a+WWHNZPbINWSrjh0tQV/5uC082yIjQ==" saltValue="Po6FS9gNWa1P722Kcyjj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568</v>
      </c>
      <c r="L44" s="54" t="s">
        <v>569</v>
      </c>
      <c r="M44" s="54" t="s">
        <v>570</v>
      </c>
      <c r="N44" s="54" t="s">
        <v>571</v>
      </c>
      <c r="O44" s="55" t="s">
        <v>572</v>
      </c>
      <c r="P44" s="46"/>
      <c r="Q44" s="46"/>
      <c r="R44" s="46"/>
      <c r="S44" s="46"/>
      <c r="T44" s="46"/>
      <c r="U44" s="46"/>
    </row>
    <row r="45" spans="1:21" ht="30.75" customHeight="1" x14ac:dyDescent="0.15">
      <c r="A45" s="46"/>
      <c r="B45" s="1173" t="s">
        <v>11</v>
      </c>
      <c r="C45" s="1174"/>
      <c r="D45" s="56"/>
      <c r="E45" s="1179" t="s">
        <v>12</v>
      </c>
      <c r="F45" s="1179"/>
      <c r="G45" s="1179"/>
      <c r="H45" s="1179"/>
      <c r="I45" s="1179"/>
      <c r="J45" s="1180"/>
      <c r="K45" s="57">
        <v>3792</v>
      </c>
      <c r="L45" s="58">
        <v>3521</v>
      </c>
      <c r="M45" s="58">
        <v>3491</v>
      </c>
      <c r="N45" s="58">
        <v>3420</v>
      </c>
      <c r="O45" s="59">
        <v>3420</v>
      </c>
      <c r="P45" s="46"/>
      <c r="Q45" s="46"/>
      <c r="R45" s="46"/>
      <c r="S45" s="46"/>
      <c r="T45" s="46"/>
      <c r="U45" s="46"/>
    </row>
    <row r="46" spans="1:21" ht="30.75" customHeight="1" x14ac:dyDescent="0.15">
      <c r="A46" s="46"/>
      <c r="B46" s="1175"/>
      <c r="C46" s="1176"/>
      <c r="D46" s="60"/>
      <c r="E46" s="1157" t="s">
        <v>13</v>
      </c>
      <c r="F46" s="1157"/>
      <c r="G46" s="1157"/>
      <c r="H46" s="1157"/>
      <c r="I46" s="1157"/>
      <c r="J46" s="1158"/>
      <c r="K46" s="61" t="s">
        <v>526</v>
      </c>
      <c r="L46" s="62" t="s">
        <v>526</v>
      </c>
      <c r="M46" s="62" t="s">
        <v>526</v>
      </c>
      <c r="N46" s="62" t="s">
        <v>526</v>
      </c>
      <c r="O46" s="63" t="s">
        <v>526</v>
      </c>
      <c r="P46" s="46"/>
      <c r="Q46" s="46"/>
      <c r="R46" s="46"/>
      <c r="S46" s="46"/>
      <c r="T46" s="46"/>
      <c r="U46" s="46"/>
    </row>
    <row r="47" spans="1:21" ht="30.75" customHeight="1" x14ac:dyDescent="0.15">
      <c r="A47" s="46"/>
      <c r="B47" s="1175"/>
      <c r="C47" s="1176"/>
      <c r="D47" s="60"/>
      <c r="E47" s="1157" t="s">
        <v>14</v>
      </c>
      <c r="F47" s="1157"/>
      <c r="G47" s="1157"/>
      <c r="H47" s="1157"/>
      <c r="I47" s="1157"/>
      <c r="J47" s="1158"/>
      <c r="K47" s="61" t="s">
        <v>526</v>
      </c>
      <c r="L47" s="62" t="s">
        <v>526</v>
      </c>
      <c r="M47" s="62" t="s">
        <v>526</v>
      </c>
      <c r="N47" s="62" t="s">
        <v>526</v>
      </c>
      <c r="O47" s="63" t="s">
        <v>526</v>
      </c>
      <c r="P47" s="46"/>
      <c r="Q47" s="46"/>
      <c r="R47" s="46"/>
      <c r="S47" s="46"/>
      <c r="T47" s="46"/>
      <c r="U47" s="46"/>
    </row>
    <row r="48" spans="1:21" ht="30.75" customHeight="1" x14ac:dyDescent="0.15">
      <c r="A48" s="46"/>
      <c r="B48" s="1175"/>
      <c r="C48" s="1176"/>
      <c r="D48" s="60"/>
      <c r="E48" s="1157" t="s">
        <v>15</v>
      </c>
      <c r="F48" s="1157"/>
      <c r="G48" s="1157"/>
      <c r="H48" s="1157"/>
      <c r="I48" s="1157"/>
      <c r="J48" s="1158"/>
      <c r="K48" s="61">
        <v>1143</v>
      </c>
      <c r="L48" s="62">
        <v>1161</v>
      </c>
      <c r="M48" s="62">
        <v>997</v>
      </c>
      <c r="N48" s="62">
        <v>1047</v>
      </c>
      <c r="O48" s="63">
        <v>985</v>
      </c>
      <c r="P48" s="46"/>
      <c r="Q48" s="46"/>
      <c r="R48" s="46"/>
      <c r="S48" s="46"/>
      <c r="T48" s="46"/>
      <c r="U48" s="46"/>
    </row>
    <row r="49" spans="1:21" ht="30.75" customHeight="1" x14ac:dyDescent="0.15">
      <c r="A49" s="46"/>
      <c r="B49" s="1175"/>
      <c r="C49" s="1176"/>
      <c r="D49" s="60"/>
      <c r="E49" s="1157" t="s">
        <v>16</v>
      </c>
      <c r="F49" s="1157"/>
      <c r="G49" s="1157"/>
      <c r="H49" s="1157"/>
      <c r="I49" s="1157"/>
      <c r="J49" s="1158"/>
      <c r="K49" s="61">
        <v>67</v>
      </c>
      <c r="L49" s="62">
        <v>72</v>
      </c>
      <c r="M49" s="62">
        <v>70</v>
      </c>
      <c r="N49" s="62">
        <v>70</v>
      </c>
      <c r="O49" s="63">
        <v>65</v>
      </c>
      <c r="P49" s="46"/>
      <c r="Q49" s="46"/>
      <c r="R49" s="46"/>
      <c r="S49" s="46"/>
      <c r="T49" s="46"/>
      <c r="U49" s="46"/>
    </row>
    <row r="50" spans="1:21" ht="30.75" customHeight="1" x14ac:dyDescent="0.15">
      <c r="A50" s="46"/>
      <c r="B50" s="1175"/>
      <c r="C50" s="1176"/>
      <c r="D50" s="60"/>
      <c r="E50" s="1157" t="s">
        <v>17</v>
      </c>
      <c r="F50" s="1157"/>
      <c r="G50" s="1157"/>
      <c r="H50" s="1157"/>
      <c r="I50" s="1157"/>
      <c r="J50" s="1158"/>
      <c r="K50" s="61" t="s">
        <v>526</v>
      </c>
      <c r="L50" s="62" t="s">
        <v>526</v>
      </c>
      <c r="M50" s="62" t="s">
        <v>526</v>
      </c>
      <c r="N50" s="62" t="s">
        <v>526</v>
      </c>
      <c r="O50" s="63" t="s">
        <v>526</v>
      </c>
      <c r="P50" s="46"/>
      <c r="Q50" s="46"/>
      <c r="R50" s="46"/>
      <c r="S50" s="46"/>
      <c r="T50" s="46"/>
      <c r="U50" s="46"/>
    </row>
    <row r="51" spans="1:21" ht="30.75" customHeight="1" x14ac:dyDescent="0.15">
      <c r="A51" s="46"/>
      <c r="B51" s="1177"/>
      <c r="C51" s="1178"/>
      <c r="D51" s="64"/>
      <c r="E51" s="1157" t="s">
        <v>18</v>
      </c>
      <c r="F51" s="1157"/>
      <c r="G51" s="1157"/>
      <c r="H51" s="1157"/>
      <c r="I51" s="1157"/>
      <c r="J51" s="1158"/>
      <c r="K51" s="61" t="s">
        <v>526</v>
      </c>
      <c r="L51" s="62" t="s">
        <v>526</v>
      </c>
      <c r="M51" s="62" t="s">
        <v>526</v>
      </c>
      <c r="N51" s="62" t="s">
        <v>526</v>
      </c>
      <c r="O51" s="63" t="s">
        <v>526</v>
      </c>
      <c r="P51" s="46"/>
      <c r="Q51" s="46"/>
      <c r="R51" s="46"/>
      <c r="S51" s="46"/>
      <c r="T51" s="46"/>
      <c r="U51" s="46"/>
    </row>
    <row r="52" spans="1:21" ht="30.75" customHeight="1" x14ac:dyDescent="0.15">
      <c r="A52" s="46"/>
      <c r="B52" s="1155" t="s">
        <v>19</v>
      </c>
      <c r="C52" s="1156"/>
      <c r="D52" s="64"/>
      <c r="E52" s="1157" t="s">
        <v>20</v>
      </c>
      <c r="F52" s="1157"/>
      <c r="G52" s="1157"/>
      <c r="H52" s="1157"/>
      <c r="I52" s="1157"/>
      <c r="J52" s="1158"/>
      <c r="K52" s="61">
        <v>4072</v>
      </c>
      <c r="L52" s="62">
        <v>3879</v>
      </c>
      <c r="M52" s="62">
        <v>3766</v>
      </c>
      <c r="N52" s="62">
        <v>3586</v>
      </c>
      <c r="O52" s="63">
        <v>3486</v>
      </c>
      <c r="P52" s="46"/>
      <c r="Q52" s="46"/>
      <c r="R52" s="46"/>
      <c r="S52" s="46"/>
      <c r="T52" s="46"/>
      <c r="U52" s="46"/>
    </row>
    <row r="53" spans="1:21" ht="30.75" customHeight="1" thickBot="1" x14ac:dyDescent="0.2">
      <c r="A53" s="46"/>
      <c r="B53" s="1159" t="s">
        <v>21</v>
      </c>
      <c r="C53" s="1160"/>
      <c r="D53" s="65"/>
      <c r="E53" s="1161" t="s">
        <v>22</v>
      </c>
      <c r="F53" s="1161"/>
      <c r="G53" s="1161"/>
      <c r="H53" s="1161"/>
      <c r="I53" s="1161"/>
      <c r="J53" s="1162"/>
      <c r="K53" s="66">
        <v>930</v>
      </c>
      <c r="L53" s="67">
        <v>875</v>
      </c>
      <c r="M53" s="67">
        <v>792</v>
      </c>
      <c r="N53" s="67">
        <v>951</v>
      </c>
      <c r="O53" s="68">
        <v>984</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586</v>
      </c>
      <c r="P55" s="46"/>
      <c r="Q55" s="46"/>
      <c r="R55" s="46"/>
      <c r="S55" s="46"/>
      <c r="T55" s="46"/>
      <c r="U55" s="46"/>
    </row>
    <row r="56" spans="1:21" ht="31.5" customHeight="1" thickBot="1" x14ac:dyDescent="0.2">
      <c r="A56" s="46"/>
      <c r="B56" s="74"/>
      <c r="C56" s="75"/>
      <c r="D56" s="75"/>
      <c r="E56" s="76"/>
      <c r="F56" s="76"/>
      <c r="G56" s="76"/>
      <c r="H56" s="76"/>
      <c r="I56" s="76"/>
      <c r="J56" s="77" t="s">
        <v>2</v>
      </c>
      <c r="K56" s="78" t="s">
        <v>587</v>
      </c>
      <c r="L56" s="79" t="s">
        <v>588</v>
      </c>
      <c r="M56" s="79" t="s">
        <v>589</v>
      </c>
      <c r="N56" s="79" t="s">
        <v>590</v>
      </c>
      <c r="O56" s="80" t="s">
        <v>591</v>
      </c>
      <c r="P56" s="46"/>
      <c r="Q56" s="46"/>
      <c r="R56" s="46"/>
      <c r="S56" s="46"/>
      <c r="T56" s="46"/>
      <c r="U56" s="46"/>
    </row>
    <row r="57" spans="1:21" ht="31.5" customHeight="1" x14ac:dyDescent="0.15">
      <c r="B57" s="1163" t="s">
        <v>25</v>
      </c>
      <c r="C57" s="1164"/>
      <c r="D57" s="1167" t="s">
        <v>26</v>
      </c>
      <c r="E57" s="1168"/>
      <c r="F57" s="1168"/>
      <c r="G57" s="1168"/>
      <c r="H57" s="1168"/>
      <c r="I57" s="1168"/>
      <c r="J57" s="1169"/>
      <c r="K57" s="81"/>
      <c r="L57" s="82"/>
      <c r="M57" s="82"/>
      <c r="N57" s="82"/>
      <c r="O57" s="83"/>
    </row>
    <row r="58" spans="1:21" ht="31.5" customHeight="1" thickBot="1" x14ac:dyDescent="0.2">
      <c r="B58" s="1165"/>
      <c r="C58" s="1166"/>
      <c r="D58" s="1170" t="s">
        <v>27</v>
      </c>
      <c r="E58" s="1171"/>
      <c r="F58" s="1171"/>
      <c r="G58" s="1171"/>
      <c r="H58" s="1171"/>
      <c r="I58" s="1171"/>
      <c r="J58" s="1172"/>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9dQJ2bqacLjwDx7QuOj12HrgmIxasGwhNcKmkP0yqQEt+WUgT/YukBqBDxN85V4kDC+gOx2hkRnPeRWz1LjD9w==" saltValue="QaPVdYS9AmKaQEyo1u60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568</v>
      </c>
      <c r="J40" s="98" t="s">
        <v>569</v>
      </c>
      <c r="K40" s="98" t="s">
        <v>570</v>
      </c>
      <c r="L40" s="98" t="s">
        <v>571</v>
      </c>
      <c r="M40" s="99" t="s">
        <v>572</v>
      </c>
    </row>
    <row r="41" spans="2:13" ht="27.75" customHeight="1" x14ac:dyDescent="0.15">
      <c r="B41" s="1193" t="s">
        <v>30</v>
      </c>
      <c r="C41" s="1194"/>
      <c r="D41" s="100"/>
      <c r="E41" s="1195" t="s">
        <v>31</v>
      </c>
      <c r="F41" s="1195"/>
      <c r="G41" s="1195"/>
      <c r="H41" s="1196"/>
      <c r="I41" s="101">
        <v>30620</v>
      </c>
      <c r="J41" s="102">
        <v>29633</v>
      </c>
      <c r="K41" s="102">
        <v>28422</v>
      </c>
      <c r="L41" s="102">
        <v>28222</v>
      </c>
      <c r="M41" s="103">
        <v>29969</v>
      </c>
    </row>
    <row r="42" spans="2:13" ht="27.75" customHeight="1" x14ac:dyDescent="0.15">
      <c r="B42" s="1183"/>
      <c r="C42" s="1184"/>
      <c r="D42" s="104"/>
      <c r="E42" s="1187" t="s">
        <v>32</v>
      </c>
      <c r="F42" s="1187"/>
      <c r="G42" s="1187"/>
      <c r="H42" s="1188"/>
      <c r="I42" s="105" t="s">
        <v>526</v>
      </c>
      <c r="J42" s="106" t="s">
        <v>526</v>
      </c>
      <c r="K42" s="106" t="s">
        <v>526</v>
      </c>
      <c r="L42" s="106" t="s">
        <v>526</v>
      </c>
      <c r="M42" s="107" t="s">
        <v>526</v>
      </c>
    </row>
    <row r="43" spans="2:13" ht="27.75" customHeight="1" x14ac:dyDescent="0.15">
      <c r="B43" s="1183"/>
      <c r="C43" s="1184"/>
      <c r="D43" s="104"/>
      <c r="E43" s="1187" t="s">
        <v>33</v>
      </c>
      <c r="F43" s="1187"/>
      <c r="G43" s="1187"/>
      <c r="H43" s="1188"/>
      <c r="I43" s="105">
        <v>15406</v>
      </c>
      <c r="J43" s="106">
        <v>14450</v>
      </c>
      <c r="K43" s="106">
        <v>12899</v>
      </c>
      <c r="L43" s="106">
        <v>11661</v>
      </c>
      <c r="M43" s="107">
        <v>10435</v>
      </c>
    </row>
    <row r="44" spans="2:13" ht="27.75" customHeight="1" x14ac:dyDescent="0.15">
      <c r="B44" s="1183"/>
      <c r="C44" s="1184"/>
      <c r="D44" s="104"/>
      <c r="E44" s="1187" t="s">
        <v>34</v>
      </c>
      <c r="F44" s="1187"/>
      <c r="G44" s="1187"/>
      <c r="H44" s="1188"/>
      <c r="I44" s="105">
        <v>565</v>
      </c>
      <c r="J44" s="106">
        <v>495</v>
      </c>
      <c r="K44" s="106">
        <v>396</v>
      </c>
      <c r="L44" s="106">
        <v>332</v>
      </c>
      <c r="M44" s="107">
        <v>268</v>
      </c>
    </row>
    <row r="45" spans="2:13" ht="27.75" customHeight="1" x14ac:dyDescent="0.15">
      <c r="B45" s="1183"/>
      <c r="C45" s="1184"/>
      <c r="D45" s="104"/>
      <c r="E45" s="1187" t="s">
        <v>35</v>
      </c>
      <c r="F45" s="1187"/>
      <c r="G45" s="1187"/>
      <c r="H45" s="1188"/>
      <c r="I45" s="105">
        <v>1979</v>
      </c>
      <c r="J45" s="106">
        <v>1924</v>
      </c>
      <c r="K45" s="106">
        <v>1976</v>
      </c>
      <c r="L45" s="106">
        <v>1899</v>
      </c>
      <c r="M45" s="107">
        <v>2037</v>
      </c>
    </row>
    <row r="46" spans="2:13" ht="27.75" customHeight="1" x14ac:dyDescent="0.15">
      <c r="B46" s="1183"/>
      <c r="C46" s="1184"/>
      <c r="D46" s="108"/>
      <c r="E46" s="1187" t="s">
        <v>36</v>
      </c>
      <c r="F46" s="1187"/>
      <c r="G46" s="1187"/>
      <c r="H46" s="1188"/>
      <c r="I46" s="105" t="s">
        <v>526</v>
      </c>
      <c r="J46" s="106" t="s">
        <v>526</v>
      </c>
      <c r="K46" s="106" t="s">
        <v>526</v>
      </c>
      <c r="L46" s="106" t="s">
        <v>526</v>
      </c>
      <c r="M46" s="107" t="s">
        <v>526</v>
      </c>
    </row>
    <row r="47" spans="2:13" ht="27.75" customHeight="1" x14ac:dyDescent="0.15">
      <c r="B47" s="1183"/>
      <c r="C47" s="1184"/>
      <c r="D47" s="109"/>
      <c r="E47" s="1197" t="s">
        <v>37</v>
      </c>
      <c r="F47" s="1198"/>
      <c r="G47" s="1198"/>
      <c r="H47" s="1199"/>
      <c r="I47" s="105" t="s">
        <v>526</v>
      </c>
      <c r="J47" s="106" t="s">
        <v>526</v>
      </c>
      <c r="K47" s="106" t="s">
        <v>526</v>
      </c>
      <c r="L47" s="106" t="s">
        <v>526</v>
      </c>
      <c r="M47" s="107" t="s">
        <v>526</v>
      </c>
    </row>
    <row r="48" spans="2:13" ht="27.75" customHeight="1" x14ac:dyDescent="0.15">
      <c r="B48" s="1183"/>
      <c r="C48" s="1184"/>
      <c r="D48" s="104"/>
      <c r="E48" s="1187" t="s">
        <v>38</v>
      </c>
      <c r="F48" s="1187"/>
      <c r="G48" s="1187"/>
      <c r="H48" s="1188"/>
      <c r="I48" s="105" t="s">
        <v>526</v>
      </c>
      <c r="J48" s="106" t="s">
        <v>526</v>
      </c>
      <c r="K48" s="106" t="s">
        <v>526</v>
      </c>
      <c r="L48" s="106" t="s">
        <v>526</v>
      </c>
      <c r="M48" s="107" t="s">
        <v>526</v>
      </c>
    </row>
    <row r="49" spans="2:13" ht="27.75" customHeight="1" x14ac:dyDescent="0.15">
      <c r="B49" s="1185"/>
      <c r="C49" s="1186"/>
      <c r="D49" s="104"/>
      <c r="E49" s="1187" t="s">
        <v>39</v>
      </c>
      <c r="F49" s="1187"/>
      <c r="G49" s="1187"/>
      <c r="H49" s="1188"/>
      <c r="I49" s="105" t="s">
        <v>526</v>
      </c>
      <c r="J49" s="106" t="s">
        <v>526</v>
      </c>
      <c r="K49" s="106" t="s">
        <v>526</v>
      </c>
      <c r="L49" s="106" t="s">
        <v>526</v>
      </c>
      <c r="M49" s="107" t="s">
        <v>526</v>
      </c>
    </row>
    <row r="50" spans="2:13" ht="27.75" customHeight="1" x14ac:dyDescent="0.15">
      <c r="B50" s="1181" t="s">
        <v>40</v>
      </c>
      <c r="C50" s="1182"/>
      <c r="D50" s="110"/>
      <c r="E50" s="1187" t="s">
        <v>41</v>
      </c>
      <c r="F50" s="1187"/>
      <c r="G50" s="1187"/>
      <c r="H50" s="1188"/>
      <c r="I50" s="105">
        <v>5394</v>
      </c>
      <c r="J50" s="106">
        <v>4974</v>
      </c>
      <c r="K50" s="106">
        <v>4661</v>
      </c>
      <c r="L50" s="106">
        <v>4296</v>
      </c>
      <c r="M50" s="107">
        <v>4324</v>
      </c>
    </row>
    <row r="51" spans="2:13" ht="27.75" customHeight="1" x14ac:dyDescent="0.15">
      <c r="B51" s="1183"/>
      <c r="C51" s="1184"/>
      <c r="D51" s="104"/>
      <c r="E51" s="1187" t="s">
        <v>42</v>
      </c>
      <c r="F51" s="1187"/>
      <c r="G51" s="1187"/>
      <c r="H51" s="1188"/>
      <c r="I51" s="105">
        <v>2604</v>
      </c>
      <c r="J51" s="106">
        <v>2420</v>
      </c>
      <c r="K51" s="106">
        <v>2083</v>
      </c>
      <c r="L51" s="106">
        <v>1955</v>
      </c>
      <c r="M51" s="107">
        <v>1854</v>
      </c>
    </row>
    <row r="52" spans="2:13" ht="27.75" customHeight="1" x14ac:dyDescent="0.15">
      <c r="B52" s="1185"/>
      <c r="C52" s="1186"/>
      <c r="D52" s="104"/>
      <c r="E52" s="1187" t="s">
        <v>43</v>
      </c>
      <c r="F52" s="1187"/>
      <c r="G52" s="1187"/>
      <c r="H52" s="1188"/>
      <c r="I52" s="105">
        <v>31873</v>
      </c>
      <c r="J52" s="106">
        <v>31116</v>
      </c>
      <c r="K52" s="106">
        <v>29693</v>
      </c>
      <c r="L52" s="106">
        <v>28587</v>
      </c>
      <c r="M52" s="107">
        <v>29282</v>
      </c>
    </row>
    <row r="53" spans="2:13" ht="27.75" customHeight="1" thickBot="1" x14ac:dyDescent="0.2">
      <c r="B53" s="1189" t="s">
        <v>44</v>
      </c>
      <c r="C53" s="1190"/>
      <c r="D53" s="111"/>
      <c r="E53" s="1191" t="s">
        <v>45</v>
      </c>
      <c r="F53" s="1191"/>
      <c r="G53" s="1191"/>
      <c r="H53" s="1192"/>
      <c r="I53" s="112">
        <v>8699</v>
      </c>
      <c r="J53" s="113">
        <v>7991</v>
      </c>
      <c r="K53" s="113">
        <v>7257</v>
      </c>
      <c r="L53" s="113">
        <v>7277</v>
      </c>
      <c r="M53" s="114">
        <v>7249</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LhyGwwtnPTZOh/Su5S76Xhy+3aza5F0+kyc8aHhC06EBc0uT7GwKLrLk7pxuUnjC49QhqQi7zYgl0ma75h+IlQ==" saltValue="5qUQn5a8aD1H2V6zwb3m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570</v>
      </c>
      <c r="G54" s="123" t="s">
        <v>571</v>
      </c>
      <c r="H54" s="124" t="s">
        <v>572</v>
      </c>
    </row>
    <row r="55" spans="2:8" ht="52.5" customHeight="1" x14ac:dyDescent="0.15">
      <c r="B55" s="125"/>
      <c r="C55" s="1208" t="s">
        <v>48</v>
      </c>
      <c r="D55" s="1208"/>
      <c r="E55" s="1209"/>
      <c r="F55" s="126">
        <v>3008</v>
      </c>
      <c r="G55" s="126">
        <v>2661</v>
      </c>
      <c r="H55" s="127">
        <v>2703</v>
      </c>
    </row>
    <row r="56" spans="2:8" ht="52.5" customHeight="1" x14ac:dyDescent="0.15">
      <c r="B56" s="128"/>
      <c r="C56" s="1210" t="s">
        <v>49</v>
      </c>
      <c r="D56" s="1210"/>
      <c r="E56" s="1211"/>
      <c r="F56" s="129">
        <v>262</v>
      </c>
      <c r="G56" s="129">
        <v>263</v>
      </c>
      <c r="H56" s="130">
        <v>263</v>
      </c>
    </row>
    <row r="57" spans="2:8" ht="53.25" customHeight="1" x14ac:dyDescent="0.15">
      <c r="B57" s="128"/>
      <c r="C57" s="1212" t="s">
        <v>50</v>
      </c>
      <c r="D57" s="1212"/>
      <c r="E57" s="1213"/>
      <c r="F57" s="131">
        <v>2363</v>
      </c>
      <c r="G57" s="131">
        <v>2422</v>
      </c>
      <c r="H57" s="132">
        <v>2152</v>
      </c>
    </row>
    <row r="58" spans="2:8" ht="45.75" customHeight="1" x14ac:dyDescent="0.15">
      <c r="B58" s="133"/>
      <c r="C58" s="1200" t="s">
        <v>607</v>
      </c>
      <c r="D58" s="1201"/>
      <c r="E58" s="1202"/>
      <c r="F58" s="134">
        <v>1297</v>
      </c>
      <c r="G58" s="134">
        <v>1267</v>
      </c>
      <c r="H58" s="135">
        <v>925</v>
      </c>
    </row>
    <row r="59" spans="2:8" ht="45.75" customHeight="1" x14ac:dyDescent="0.15">
      <c r="B59" s="133"/>
      <c r="C59" s="1200" t="s">
        <v>608</v>
      </c>
      <c r="D59" s="1201"/>
      <c r="E59" s="1202"/>
      <c r="F59" s="134">
        <v>300</v>
      </c>
      <c r="G59" s="134">
        <v>381</v>
      </c>
      <c r="H59" s="135">
        <v>414</v>
      </c>
    </row>
    <row r="60" spans="2:8" ht="45.75" customHeight="1" x14ac:dyDescent="0.15">
      <c r="B60" s="133"/>
      <c r="C60" s="1200" t="s">
        <v>609</v>
      </c>
      <c r="D60" s="1201"/>
      <c r="E60" s="1202"/>
      <c r="F60" s="134">
        <v>241</v>
      </c>
      <c r="G60" s="134">
        <v>238</v>
      </c>
      <c r="H60" s="135">
        <v>239</v>
      </c>
    </row>
    <row r="61" spans="2:8" ht="45.75" customHeight="1" x14ac:dyDescent="0.15">
      <c r="B61" s="133"/>
      <c r="C61" s="1200" t="s">
        <v>610</v>
      </c>
      <c r="D61" s="1201"/>
      <c r="E61" s="1202"/>
      <c r="F61" s="134">
        <v>181</v>
      </c>
      <c r="G61" s="134">
        <v>176</v>
      </c>
      <c r="H61" s="135">
        <v>173</v>
      </c>
    </row>
    <row r="62" spans="2:8" ht="45.75" customHeight="1" thickBot="1" x14ac:dyDescent="0.2">
      <c r="B62" s="136"/>
      <c r="C62" s="1203" t="s">
        <v>611</v>
      </c>
      <c r="D62" s="1204"/>
      <c r="E62" s="1205"/>
      <c r="F62" s="137">
        <v>107</v>
      </c>
      <c r="G62" s="137">
        <v>108</v>
      </c>
      <c r="H62" s="138">
        <v>108</v>
      </c>
    </row>
    <row r="63" spans="2:8" ht="52.5" customHeight="1" thickBot="1" x14ac:dyDescent="0.2">
      <c r="B63" s="139"/>
      <c r="C63" s="1206" t="s">
        <v>51</v>
      </c>
      <c r="D63" s="1206"/>
      <c r="E63" s="1207"/>
      <c r="F63" s="140">
        <v>5633</v>
      </c>
      <c r="G63" s="140">
        <v>5345</v>
      </c>
      <c r="H63" s="141">
        <v>5117</v>
      </c>
    </row>
    <row r="64" spans="2:8" ht="15" customHeight="1" x14ac:dyDescent="0.15"/>
  </sheetData>
  <sheetProtection algorithmName="SHA-512" hashValue="AQGaXJ0yz2HaQQIWBXV4jYgl7bi8dL+toEwtL2rT5YbqGUgWNPcNm+XhvP94Ne0lVrMkqUwtLvEKrhEF8VFVqw==" saltValue="BtZ6JOyaFf4a6wZQjsEA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263" customWidth="1"/>
    <col min="2" max="107" width="2.5" style="263" customWidth="1"/>
    <col min="108" max="108" width="6.125" style="269" customWidth="1"/>
    <col min="109" max="109" width="5.875" style="267" customWidth="1"/>
    <col min="110" max="110" width="19.125" style="263" hidden="1"/>
    <col min="111" max="115" width="12.625" style="263" hidden="1"/>
    <col min="116" max="349" width="8.625" style="263" hidden="1"/>
    <col min="350" max="355" width="14.875" style="263" hidden="1"/>
    <col min="356" max="357" width="15.875" style="263" hidden="1"/>
    <col min="358" max="363" width="16.125" style="263" hidden="1"/>
    <col min="364" max="364" width="6.125" style="263" hidden="1"/>
    <col min="365" max="365" width="3" style="263" hidden="1"/>
    <col min="366" max="605" width="8.625" style="263" hidden="1"/>
    <col min="606" max="611" width="14.875" style="263" hidden="1"/>
    <col min="612" max="613" width="15.875" style="263" hidden="1"/>
    <col min="614" max="619" width="16.125" style="263" hidden="1"/>
    <col min="620" max="620" width="6.125" style="263" hidden="1"/>
    <col min="621" max="621" width="3" style="263" hidden="1"/>
    <col min="622" max="861" width="8.625" style="263" hidden="1"/>
    <col min="862" max="867" width="14.875" style="263" hidden="1"/>
    <col min="868" max="869" width="15.875" style="263" hidden="1"/>
    <col min="870" max="875" width="16.125" style="263" hidden="1"/>
    <col min="876" max="876" width="6.125" style="263" hidden="1"/>
    <col min="877" max="877" width="3" style="263" hidden="1"/>
    <col min="878" max="1117" width="8.625" style="263" hidden="1"/>
    <col min="1118" max="1123" width="14.875" style="263" hidden="1"/>
    <col min="1124" max="1125" width="15.875" style="263" hidden="1"/>
    <col min="1126" max="1131" width="16.125" style="263" hidden="1"/>
    <col min="1132" max="1132" width="6.125" style="263" hidden="1"/>
    <col min="1133" max="1133" width="3" style="263" hidden="1"/>
    <col min="1134" max="1373" width="8.625" style="263" hidden="1"/>
    <col min="1374" max="1379" width="14.875" style="263" hidden="1"/>
    <col min="1380" max="1381" width="15.875" style="263" hidden="1"/>
    <col min="1382" max="1387" width="16.125" style="263" hidden="1"/>
    <col min="1388" max="1388" width="6.125" style="263" hidden="1"/>
    <col min="1389" max="1389" width="3" style="263" hidden="1"/>
    <col min="1390" max="1629" width="8.625" style="263" hidden="1"/>
    <col min="1630" max="1635" width="14.875" style="263" hidden="1"/>
    <col min="1636" max="1637" width="15.875" style="263" hidden="1"/>
    <col min="1638" max="1643" width="16.125" style="263" hidden="1"/>
    <col min="1644" max="1644" width="6.125" style="263" hidden="1"/>
    <col min="1645" max="1645" width="3" style="263" hidden="1"/>
    <col min="1646" max="1885" width="8.625" style="263" hidden="1"/>
    <col min="1886" max="1891" width="14.875" style="263" hidden="1"/>
    <col min="1892" max="1893" width="15.875" style="263" hidden="1"/>
    <col min="1894" max="1899" width="16.125" style="263" hidden="1"/>
    <col min="1900" max="1900" width="6.125" style="263" hidden="1"/>
    <col min="1901" max="1901" width="3" style="263" hidden="1"/>
    <col min="1902" max="2141" width="8.625" style="263" hidden="1"/>
    <col min="2142" max="2147" width="14.875" style="263" hidden="1"/>
    <col min="2148" max="2149" width="15.875" style="263" hidden="1"/>
    <col min="2150" max="2155" width="16.125" style="263" hidden="1"/>
    <col min="2156" max="2156" width="6.125" style="263" hidden="1"/>
    <col min="2157" max="2157" width="3" style="263" hidden="1"/>
    <col min="2158" max="2397" width="8.625" style="263" hidden="1"/>
    <col min="2398" max="2403" width="14.875" style="263" hidden="1"/>
    <col min="2404" max="2405" width="15.875" style="263" hidden="1"/>
    <col min="2406" max="2411" width="16.125" style="263" hidden="1"/>
    <col min="2412" max="2412" width="6.125" style="263" hidden="1"/>
    <col min="2413" max="2413" width="3" style="263" hidden="1"/>
    <col min="2414" max="2653" width="8.625" style="263" hidden="1"/>
    <col min="2654" max="2659" width="14.875" style="263" hidden="1"/>
    <col min="2660" max="2661" width="15.875" style="263" hidden="1"/>
    <col min="2662" max="2667" width="16.125" style="263" hidden="1"/>
    <col min="2668" max="2668" width="6.125" style="263" hidden="1"/>
    <col min="2669" max="2669" width="3" style="263" hidden="1"/>
    <col min="2670" max="2909" width="8.625" style="263" hidden="1"/>
    <col min="2910" max="2915" width="14.875" style="263" hidden="1"/>
    <col min="2916" max="2917" width="15.875" style="263" hidden="1"/>
    <col min="2918" max="2923" width="16.125" style="263" hidden="1"/>
    <col min="2924" max="2924" width="6.125" style="263" hidden="1"/>
    <col min="2925" max="2925" width="3" style="263" hidden="1"/>
    <col min="2926" max="3165" width="8.625" style="263" hidden="1"/>
    <col min="3166" max="3171" width="14.875" style="263" hidden="1"/>
    <col min="3172" max="3173" width="15.875" style="263" hidden="1"/>
    <col min="3174" max="3179" width="16.125" style="263" hidden="1"/>
    <col min="3180" max="3180" width="6.125" style="263" hidden="1"/>
    <col min="3181" max="3181" width="3" style="263" hidden="1"/>
    <col min="3182" max="3421" width="8.625" style="263" hidden="1"/>
    <col min="3422" max="3427" width="14.875" style="263" hidden="1"/>
    <col min="3428" max="3429" width="15.875" style="263" hidden="1"/>
    <col min="3430" max="3435" width="16.125" style="263" hidden="1"/>
    <col min="3436" max="3436" width="6.125" style="263" hidden="1"/>
    <col min="3437" max="3437" width="3" style="263" hidden="1"/>
    <col min="3438" max="3677" width="8.625" style="263" hidden="1"/>
    <col min="3678" max="3683" width="14.875" style="263" hidden="1"/>
    <col min="3684" max="3685" width="15.875" style="263" hidden="1"/>
    <col min="3686" max="3691" width="16.125" style="263" hidden="1"/>
    <col min="3692" max="3692" width="6.125" style="263" hidden="1"/>
    <col min="3693" max="3693" width="3" style="263" hidden="1"/>
    <col min="3694" max="3933" width="8.625" style="263" hidden="1"/>
    <col min="3934" max="3939" width="14.875" style="263" hidden="1"/>
    <col min="3940" max="3941" width="15.875" style="263" hidden="1"/>
    <col min="3942" max="3947" width="16.125" style="263" hidden="1"/>
    <col min="3948" max="3948" width="6.125" style="263" hidden="1"/>
    <col min="3949" max="3949" width="3" style="263" hidden="1"/>
    <col min="3950" max="4189" width="8.625" style="263" hidden="1"/>
    <col min="4190" max="4195" width="14.875" style="263" hidden="1"/>
    <col min="4196" max="4197" width="15.875" style="263" hidden="1"/>
    <col min="4198" max="4203" width="16.125" style="263" hidden="1"/>
    <col min="4204" max="4204" width="6.125" style="263" hidden="1"/>
    <col min="4205" max="4205" width="3" style="263" hidden="1"/>
    <col min="4206" max="4445" width="8.625" style="263" hidden="1"/>
    <col min="4446" max="4451" width="14.875" style="263" hidden="1"/>
    <col min="4452" max="4453" width="15.875" style="263" hidden="1"/>
    <col min="4454" max="4459" width="16.125" style="263" hidden="1"/>
    <col min="4460" max="4460" width="6.125" style="263" hidden="1"/>
    <col min="4461" max="4461" width="3" style="263" hidden="1"/>
    <col min="4462" max="4701" width="8.625" style="263" hidden="1"/>
    <col min="4702" max="4707" width="14.875" style="263" hidden="1"/>
    <col min="4708" max="4709" width="15.875" style="263" hidden="1"/>
    <col min="4710" max="4715" width="16.125" style="263" hidden="1"/>
    <col min="4716" max="4716" width="6.125" style="263" hidden="1"/>
    <col min="4717" max="4717" width="3" style="263" hidden="1"/>
    <col min="4718" max="4957" width="8.625" style="263" hidden="1"/>
    <col min="4958" max="4963" width="14.875" style="263" hidden="1"/>
    <col min="4964" max="4965" width="15.875" style="263" hidden="1"/>
    <col min="4966" max="4971" width="16.125" style="263" hidden="1"/>
    <col min="4972" max="4972" width="6.125" style="263" hidden="1"/>
    <col min="4973" max="4973" width="3" style="263" hidden="1"/>
    <col min="4974" max="5213" width="8.625" style="263" hidden="1"/>
    <col min="5214" max="5219" width="14.875" style="263" hidden="1"/>
    <col min="5220" max="5221" width="15.875" style="263" hidden="1"/>
    <col min="5222" max="5227" width="16.125" style="263" hidden="1"/>
    <col min="5228" max="5228" width="6.125" style="263" hidden="1"/>
    <col min="5229" max="5229" width="3" style="263" hidden="1"/>
    <col min="5230" max="5469" width="8.625" style="263" hidden="1"/>
    <col min="5470" max="5475" width="14.875" style="263" hidden="1"/>
    <col min="5476" max="5477" width="15.875" style="263" hidden="1"/>
    <col min="5478" max="5483" width="16.125" style="263" hidden="1"/>
    <col min="5484" max="5484" width="6.125" style="263" hidden="1"/>
    <col min="5485" max="5485" width="3" style="263" hidden="1"/>
    <col min="5486" max="5725" width="8.625" style="263" hidden="1"/>
    <col min="5726" max="5731" width="14.875" style="263" hidden="1"/>
    <col min="5732" max="5733" width="15.875" style="263" hidden="1"/>
    <col min="5734" max="5739" width="16.125" style="263" hidden="1"/>
    <col min="5740" max="5740" width="6.125" style="263" hidden="1"/>
    <col min="5741" max="5741" width="3" style="263" hidden="1"/>
    <col min="5742" max="5981" width="8.625" style="263" hidden="1"/>
    <col min="5982" max="5987" width="14.875" style="263" hidden="1"/>
    <col min="5988" max="5989" width="15.875" style="263" hidden="1"/>
    <col min="5990" max="5995" width="16.125" style="263" hidden="1"/>
    <col min="5996" max="5996" width="6.125" style="263" hidden="1"/>
    <col min="5997" max="5997" width="3" style="263" hidden="1"/>
    <col min="5998" max="6237" width="8.625" style="263" hidden="1"/>
    <col min="6238" max="6243" width="14.875" style="263" hidden="1"/>
    <col min="6244" max="6245" width="15.875" style="263" hidden="1"/>
    <col min="6246" max="6251" width="16.125" style="263" hidden="1"/>
    <col min="6252" max="6252" width="6.125" style="263" hidden="1"/>
    <col min="6253" max="6253" width="3" style="263" hidden="1"/>
    <col min="6254" max="6493" width="8.625" style="263" hidden="1"/>
    <col min="6494" max="6499" width="14.875" style="263" hidden="1"/>
    <col min="6500" max="6501" width="15.875" style="263" hidden="1"/>
    <col min="6502" max="6507" width="16.125" style="263" hidden="1"/>
    <col min="6508" max="6508" width="6.125" style="263" hidden="1"/>
    <col min="6509" max="6509" width="3" style="263" hidden="1"/>
    <col min="6510" max="6749" width="8.625" style="263" hidden="1"/>
    <col min="6750" max="6755" width="14.875" style="263" hidden="1"/>
    <col min="6756" max="6757" width="15.875" style="263" hidden="1"/>
    <col min="6758" max="6763" width="16.125" style="263" hidden="1"/>
    <col min="6764" max="6764" width="6.125" style="263" hidden="1"/>
    <col min="6765" max="6765" width="3" style="263" hidden="1"/>
    <col min="6766" max="7005" width="8.625" style="263" hidden="1"/>
    <col min="7006" max="7011" width="14.875" style="263" hidden="1"/>
    <col min="7012" max="7013" width="15.875" style="263" hidden="1"/>
    <col min="7014" max="7019" width="16.125" style="263" hidden="1"/>
    <col min="7020" max="7020" width="6.125" style="263" hidden="1"/>
    <col min="7021" max="7021" width="3" style="263" hidden="1"/>
    <col min="7022" max="7261" width="8.625" style="263" hidden="1"/>
    <col min="7262" max="7267" width="14.875" style="263" hidden="1"/>
    <col min="7268" max="7269" width="15.875" style="263" hidden="1"/>
    <col min="7270" max="7275" width="16.125" style="263" hidden="1"/>
    <col min="7276" max="7276" width="6.125" style="263" hidden="1"/>
    <col min="7277" max="7277" width="3" style="263" hidden="1"/>
    <col min="7278" max="7517" width="8.625" style="263" hidden="1"/>
    <col min="7518" max="7523" width="14.875" style="263" hidden="1"/>
    <col min="7524" max="7525" width="15.875" style="263" hidden="1"/>
    <col min="7526" max="7531" width="16.125" style="263" hidden="1"/>
    <col min="7532" max="7532" width="6.125" style="263" hidden="1"/>
    <col min="7533" max="7533" width="3" style="263" hidden="1"/>
    <col min="7534" max="7773" width="8.625" style="263" hidden="1"/>
    <col min="7774" max="7779" width="14.875" style="263" hidden="1"/>
    <col min="7780" max="7781" width="15.875" style="263" hidden="1"/>
    <col min="7782" max="7787" width="16.125" style="263" hidden="1"/>
    <col min="7788" max="7788" width="6.125" style="263" hidden="1"/>
    <col min="7789" max="7789" width="3" style="263" hidden="1"/>
    <col min="7790" max="8029" width="8.625" style="263" hidden="1"/>
    <col min="8030" max="8035" width="14.875" style="263" hidden="1"/>
    <col min="8036" max="8037" width="15.875" style="263" hidden="1"/>
    <col min="8038" max="8043" width="16.125" style="263" hidden="1"/>
    <col min="8044" max="8044" width="6.125" style="263" hidden="1"/>
    <col min="8045" max="8045" width="3" style="263" hidden="1"/>
    <col min="8046" max="8285" width="8.625" style="263" hidden="1"/>
    <col min="8286" max="8291" width="14.875" style="263" hidden="1"/>
    <col min="8292" max="8293" width="15.875" style="263" hidden="1"/>
    <col min="8294" max="8299" width="16.125" style="263" hidden="1"/>
    <col min="8300" max="8300" width="6.125" style="263" hidden="1"/>
    <col min="8301" max="8301" width="3" style="263" hidden="1"/>
    <col min="8302" max="8541" width="8.625" style="263" hidden="1"/>
    <col min="8542" max="8547" width="14.875" style="263" hidden="1"/>
    <col min="8548" max="8549" width="15.875" style="263" hidden="1"/>
    <col min="8550" max="8555" width="16.125" style="263" hidden="1"/>
    <col min="8556" max="8556" width="6.125" style="263" hidden="1"/>
    <col min="8557" max="8557" width="3" style="263" hidden="1"/>
    <col min="8558" max="8797" width="8.625" style="263" hidden="1"/>
    <col min="8798" max="8803" width="14.875" style="263" hidden="1"/>
    <col min="8804" max="8805" width="15.875" style="263" hidden="1"/>
    <col min="8806" max="8811" width="16.125" style="263" hidden="1"/>
    <col min="8812" max="8812" width="6.125" style="263" hidden="1"/>
    <col min="8813" max="8813" width="3" style="263" hidden="1"/>
    <col min="8814" max="9053" width="8.625" style="263" hidden="1"/>
    <col min="9054" max="9059" width="14.875" style="263" hidden="1"/>
    <col min="9060" max="9061" width="15.875" style="263" hidden="1"/>
    <col min="9062" max="9067" width="16.125" style="263" hidden="1"/>
    <col min="9068" max="9068" width="6.125" style="263" hidden="1"/>
    <col min="9069" max="9069" width="3" style="263" hidden="1"/>
    <col min="9070" max="9309" width="8.625" style="263" hidden="1"/>
    <col min="9310" max="9315" width="14.875" style="263" hidden="1"/>
    <col min="9316" max="9317" width="15.875" style="263" hidden="1"/>
    <col min="9318" max="9323" width="16.125" style="263" hidden="1"/>
    <col min="9324" max="9324" width="6.125" style="263" hidden="1"/>
    <col min="9325" max="9325" width="3" style="263" hidden="1"/>
    <col min="9326" max="9565" width="8.625" style="263" hidden="1"/>
    <col min="9566" max="9571" width="14.875" style="263" hidden="1"/>
    <col min="9572" max="9573" width="15.875" style="263" hidden="1"/>
    <col min="9574" max="9579" width="16.125" style="263" hidden="1"/>
    <col min="9580" max="9580" width="6.125" style="263" hidden="1"/>
    <col min="9581" max="9581" width="3" style="263" hidden="1"/>
    <col min="9582" max="9821" width="8.625" style="263" hidden="1"/>
    <col min="9822" max="9827" width="14.875" style="263" hidden="1"/>
    <col min="9828" max="9829" width="15.875" style="263" hidden="1"/>
    <col min="9830" max="9835" width="16.125" style="263" hidden="1"/>
    <col min="9836" max="9836" width="6.125" style="263" hidden="1"/>
    <col min="9837" max="9837" width="3" style="263" hidden="1"/>
    <col min="9838" max="10077" width="8.625" style="263" hidden="1"/>
    <col min="10078" max="10083" width="14.875" style="263" hidden="1"/>
    <col min="10084" max="10085" width="15.875" style="263" hidden="1"/>
    <col min="10086" max="10091" width="16.125" style="263" hidden="1"/>
    <col min="10092" max="10092" width="6.125" style="263" hidden="1"/>
    <col min="10093" max="10093" width="3" style="263" hidden="1"/>
    <col min="10094" max="10333" width="8.625" style="263" hidden="1"/>
    <col min="10334" max="10339" width="14.875" style="263" hidden="1"/>
    <col min="10340" max="10341" width="15.875" style="263" hidden="1"/>
    <col min="10342" max="10347" width="16.125" style="263" hidden="1"/>
    <col min="10348" max="10348" width="6.125" style="263" hidden="1"/>
    <col min="10349" max="10349" width="3" style="263" hidden="1"/>
    <col min="10350" max="10589" width="8.625" style="263" hidden="1"/>
    <col min="10590" max="10595" width="14.875" style="263" hidden="1"/>
    <col min="10596" max="10597" width="15.875" style="263" hidden="1"/>
    <col min="10598" max="10603" width="16.125" style="263" hidden="1"/>
    <col min="10604" max="10604" width="6.125" style="263" hidden="1"/>
    <col min="10605" max="10605" width="3" style="263" hidden="1"/>
    <col min="10606" max="10845" width="8.625" style="263" hidden="1"/>
    <col min="10846" max="10851" width="14.875" style="263" hidden="1"/>
    <col min="10852" max="10853" width="15.875" style="263" hidden="1"/>
    <col min="10854" max="10859" width="16.125" style="263" hidden="1"/>
    <col min="10860" max="10860" width="6.125" style="263" hidden="1"/>
    <col min="10861" max="10861" width="3" style="263" hidden="1"/>
    <col min="10862" max="11101" width="8.625" style="263" hidden="1"/>
    <col min="11102" max="11107" width="14.875" style="263" hidden="1"/>
    <col min="11108" max="11109" width="15.875" style="263" hidden="1"/>
    <col min="11110" max="11115" width="16.125" style="263" hidden="1"/>
    <col min="11116" max="11116" width="6.125" style="263" hidden="1"/>
    <col min="11117" max="11117" width="3" style="263" hidden="1"/>
    <col min="11118" max="11357" width="8.625" style="263" hidden="1"/>
    <col min="11358" max="11363" width="14.875" style="263" hidden="1"/>
    <col min="11364" max="11365" width="15.875" style="263" hidden="1"/>
    <col min="11366" max="11371" width="16.125" style="263" hidden="1"/>
    <col min="11372" max="11372" width="6.125" style="263" hidden="1"/>
    <col min="11373" max="11373" width="3" style="263" hidden="1"/>
    <col min="11374" max="11613" width="8.625" style="263" hidden="1"/>
    <col min="11614" max="11619" width="14.875" style="263" hidden="1"/>
    <col min="11620" max="11621" width="15.875" style="263" hidden="1"/>
    <col min="11622" max="11627" width="16.125" style="263" hidden="1"/>
    <col min="11628" max="11628" width="6.125" style="263" hidden="1"/>
    <col min="11629" max="11629" width="3" style="263" hidden="1"/>
    <col min="11630" max="11869" width="8.625" style="263" hidden="1"/>
    <col min="11870" max="11875" width="14.875" style="263" hidden="1"/>
    <col min="11876" max="11877" width="15.875" style="263" hidden="1"/>
    <col min="11878" max="11883" width="16.125" style="263" hidden="1"/>
    <col min="11884" max="11884" width="6.125" style="263" hidden="1"/>
    <col min="11885" max="11885" width="3" style="263" hidden="1"/>
    <col min="11886" max="12125" width="8.625" style="263" hidden="1"/>
    <col min="12126" max="12131" width="14.875" style="263" hidden="1"/>
    <col min="12132" max="12133" width="15.875" style="263" hidden="1"/>
    <col min="12134" max="12139" width="16.125" style="263" hidden="1"/>
    <col min="12140" max="12140" width="6.125" style="263" hidden="1"/>
    <col min="12141" max="12141" width="3" style="263" hidden="1"/>
    <col min="12142" max="12381" width="8.625" style="263" hidden="1"/>
    <col min="12382" max="12387" width="14.875" style="263" hidden="1"/>
    <col min="12388" max="12389" width="15.875" style="263" hidden="1"/>
    <col min="12390" max="12395" width="16.125" style="263" hidden="1"/>
    <col min="12396" max="12396" width="6.125" style="263" hidden="1"/>
    <col min="12397" max="12397" width="3" style="263" hidden="1"/>
    <col min="12398" max="12637" width="8.625" style="263" hidden="1"/>
    <col min="12638" max="12643" width="14.875" style="263" hidden="1"/>
    <col min="12644" max="12645" width="15.875" style="263" hidden="1"/>
    <col min="12646" max="12651" width="16.125" style="263" hidden="1"/>
    <col min="12652" max="12652" width="6.125" style="263" hidden="1"/>
    <col min="12653" max="12653" width="3" style="263" hidden="1"/>
    <col min="12654" max="12893" width="8.625" style="263" hidden="1"/>
    <col min="12894" max="12899" width="14.875" style="263" hidden="1"/>
    <col min="12900" max="12901" width="15.875" style="263" hidden="1"/>
    <col min="12902" max="12907" width="16.125" style="263" hidden="1"/>
    <col min="12908" max="12908" width="6.125" style="263" hidden="1"/>
    <col min="12909" max="12909" width="3" style="263" hidden="1"/>
    <col min="12910" max="13149" width="8.625" style="263" hidden="1"/>
    <col min="13150" max="13155" width="14.875" style="263" hidden="1"/>
    <col min="13156" max="13157" width="15.875" style="263" hidden="1"/>
    <col min="13158" max="13163" width="16.125" style="263" hidden="1"/>
    <col min="13164" max="13164" width="6.125" style="263" hidden="1"/>
    <col min="13165" max="13165" width="3" style="263" hidden="1"/>
    <col min="13166" max="13405" width="8.625" style="263" hidden="1"/>
    <col min="13406" max="13411" width="14.875" style="263" hidden="1"/>
    <col min="13412" max="13413" width="15.875" style="263" hidden="1"/>
    <col min="13414" max="13419" width="16.125" style="263" hidden="1"/>
    <col min="13420" max="13420" width="6.125" style="263" hidden="1"/>
    <col min="13421" max="13421" width="3" style="263" hidden="1"/>
    <col min="13422" max="13661" width="8.625" style="263" hidden="1"/>
    <col min="13662" max="13667" width="14.875" style="263" hidden="1"/>
    <col min="13668" max="13669" width="15.875" style="263" hidden="1"/>
    <col min="13670" max="13675" width="16.125" style="263" hidden="1"/>
    <col min="13676" max="13676" width="6.125" style="263" hidden="1"/>
    <col min="13677" max="13677" width="3" style="263" hidden="1"/>
    <col min="13678" max="13917" width="8.625" style="263" hidden="1"/>
    <col min="13918" max="13923" width="14.875" style="263" hidden="1"/>
    <col min="13924" max="13925" width="15.875" style="263" hidden="1"/>
    <col min="13926" max="13931" width="16.125" style="263" hidden="1"/>
    <col min="13932" max="13932" width="6.125" style="263" hidden="1"/>
    <col min="13933" max="13933" width="3" style="263" hidden="1"/>
    <col min="13934" max="14173" width="8.625" style="263" hidden="1"/>
    <col min="14174" max="14179" width="14.875" style="263" hidden="1"/>
    <col min="14180" max="14181" width="15.875" style="263" hidden="1"/>
    <col min="14182" max="14187" width="16.125" style="263" hidden="1"/>
    <col min="14188" max="14188" width="6.125" style="263" hidden="1"/>
    <col min="14189" max="14189" width="3" style="263" hidden="1"/>
    <col min="14190" max="14429" width="8.625" style="263" hidden="1"/>
    <col min="14430" max="14435" width="14.875" style="263" hidden="1"/>
    <col min="14436" max="14437" width="15.875" style="263" hidden="1"/>
    <col min="14438" max="14443" width="16.125" style="263" hidden="1"/>
    <col min="14444" max="14444" width="6.125" style="263" hidden="1"/>
    <col min="14445" max="14445" width="3" style="263" hidden="1"/>
    <col min="14446" max="14685" width="8.625" style="263" hidden="1"/>
    <col min="14686" max="14691" width="14.875" style="263" hidden="1"/>
    <col min="14692" max="14693" width="15.875" style="263" hidden="1"/>
    <col min="14694" max="14699" width="16.125" style="263" hidden="1"/>
    <col min="14700" max="14700" width="6.125" style="263" hidden="1"/>
    <col min="14701" max="14701" width="3" style="263" hidden="1"/>
    <col min="14702" max="14941" width="8.625" style="263" hidden="1"/>
    <col min="14942" max="14947" width="14.875" style="263" hidden="1"/>
    <col min="14948" max="14949" width="15.875" style="263" hidden="1"/>
    <col min="14950" max="14955" width="16.125" style="263" hidden="1"/>
    <col min="14956" max="14956" width="6.125" style="263" hidden="1"/>
    <col min="14957" max="14957" width="3" style="263" hidden="1"/>
    <col min="14958" max="15197" width="8.625" style="263" hidden="1"/>
    <col min="15198" max="15203" width="14.875" style="263" hidden="1"/>
    <col min="15204" max="15205" width="15.875" style="263" hidden="1"/>
    <col min="15206" max="15211" width="16.125" style="263" hidden="1"/>
    <col min="15212" max="15212" width="6.125" style="263" hidden="1"/>
    <col min="15213" max="15213" width="3" style="263" hidden="1"/>
    <col min="15214" max="15453" width="8.625" style="263" hidden="1"/>
    <col min="15454" max="15459" width="14.875" style="263" hidden="1"/>
    <col min="15460" max="15461" width="15.875" style="263" hidden="1"/>
    <col min="15462" max="15467" width="16.125" style="263" hidden="1"/>
    <col min="15468" max="15468" width="6.125" style="263" hidden="1"/>
    <col min="15469" max="15469" width="3" style="263" hidden="1"/>
    <col min="15470" max="15709" width="8.625" style="263" hidden="1"/>
    <col min="15710" max="15715" width="14.875" style="263" hidden="1"/>
    <col min="15716" max="15717" width="15.875" style="263" hidden="1"/>
    <col min="15718" max="15723" width="16.125" style="263" hidden="1"/>
    <col min="15724" max="15724" width="6.125" style="263" hidden="1"/>
    <col min="15725" max="15725" width="3" style="263" hidden="1"/>
    <col min="15726" max="15965" width="8.625" style="263" hidden="1"/>
    <col min="15966" max="15971" width="14.875" style="263" hidden="1"/>
    <col min="15972" max="15973" width="15.875" style="263" hidden="1"/>
    <col min="15974" max="15979" width="16.125" style="263" hidden="1"/>
    <col min="15980" max="15980" width="6.125" style="263" hidden="1"/>
    <col min="15981" max="15981" width="3" style="263" hidden="1"/>
    <col min="15982" max="16221" width="8.625" style="263" hidden="1"/>
    <col min="16222" max="16227" width="14.875" style="263" hidden="1"/>
    <col min="16228" max="16229" width="15.875" style="263" hidden="1"/>
    <col min="16230" max="16235" width="16.125" style="263" hidden="1"/>
    <col min="16236" max="16236" width="6.125" style="263" hidden="1"/>
    <col min="16237" max="16237" width="3" style="263" hidden="1"/>
    <col min="16238" max="16384" width="8.625" style="263" hidden="1"/>
  </cols>
  <sheetData>
    <row r="1" spans="1:143" ht="42.75" customHeight="1" x14ac:dyDescent="0.15">
      <c r="A1" s="350"/>
      <c r="B1" s="351"/>
      <c r="DD1" s="263"/>
      <c r="DE1" s="263"/>
    </row>
    <row r="2" spans="1:143" ht="25.5" customHeight="1" x14ac:dyDescent="0.15">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x14ac:dyDescent="0.15">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x14ac:dyDescent="0.15">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x14ac:dyDescent="0.15">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x14ac:dyDescent="0.15">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x14ac:dyDescent="0.15">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x14ac:dyDescent="0.15">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x14ac:dyDescent="0.15">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x14ac:dyDescent="0.15">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612</v>
      </c>
    </row>
    <row r="11" spans="1:143" s="261" customFormat="1" x14ac:dyDescent="0.15">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x14ac:dyDescent="0.15">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612</v>
      </c>
    </row>
    <row r="13" spans="1:143" s="261" customFormat="1" x14ac:dyDescent="0.15">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x14ac:dyDescent="0.15">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x14ac:dyDescent="0.15">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x14ac:dyDescent="0.15">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x14ac:dyDescent="0.15">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x14ac:dyDescent="0.15">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x14ac:dyDescent="0.15">
      <c r="DD19" s="263"/>
      <c r="DE19" s="263"/>
    </row>
    <row r="20" spans="1:351" x14ac:dyDescent="0.15">
      <c r="DD20" s="263"/>
      <c r="DE20" s="263"/>
    </row>
    <row r="21" spans="1:351" ht="17.25" x14ac:dyDescent="0.15">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7.25" x14ac:dyDescent="0.15">
      <c r="B22" s="267"/>
      <c r="MM22" s="355"/>
    </row>
    <row r="23" spans="1:351" x14ac:dyDescent="0.15">
      <c r="B23" s="267"/>
    </row>
    <row r="24" spans="1:351" x14ac:dyDescent="0.15">
      <c r="B24" s="267"/>
    </row>
    <row r="25" spans="1:351" x14ac:dyDescent="0.15">
      <c r="B25" s="267"/>
    </row>
    <row r="26" spans="1:351" x14ac:dyDescent="0.15">
      <c r="B26" s="267"/>
    </row>
    <row r="27" spans="1:351" x14ac:dyDescent="0.15">
      <c r="B27" s="267"/>
    </row>
    <row r="28" spans="1:351" x14ac:dyDescent="0.15">
      <c r="B28" s="267"/>
    </row>
    <row r="29" spans="1:351" x14ac:dyDescent="0.15">
      <c r="B29" s="267"/>
    </row>
    <row r="30" spans="1:351" x14ac:dyDescent="0.15">
      <c r="B30" s="267"/>
    </row>
    <row r="31" spans="1:351" x14ac:dyDescent="0.15">
      <c r="B31" s="267"/>
    </row>
    <row r="32" spans="1:351" x14ac:dyDescent="0.15">
      <c r="B32" s="267"/>
    </row>
    <row r="33" spans="2:109" x14ac:dyDescent="0.15">
      <c r="B33" s="267"/>
    </row>
    <row r="34" spans="2:109" x14ac:dyDescent="0.15">
      <c r="B34" s="267"/>
    </row>
    <row r="35" spans="2:109" x14ac:dyDescent="0.15">
      <c r="B35" s="267"/>
    </row>
    <row r="36" spans="2:109" x14ac:dyDescent="0.15">
      <c r="B36" s="267"/>
    </row>
    <row r="37" spans="2:109" x14ac:dyDescent="0.15">
      <c r="B37" s="267"/>
    </row>
    <row r="38" spans="2:109" x14ac:dyDescent="0.15">
      <c r="B38" s="267"/>
    </row>
    <row r="39" spans="2:109" x14ac:dyDescent="0.15">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x14ac:dyDescent="0.15">
      <c r="B40" s="356"/>
      <c r="DD40" s="356"/>
      <c r="DE40" s="263"/>
    </row>
    <row r="41" spans="2:109" ht="17.25" x14ac:dyDescent="0.15">
      <c r="B41" s="264" t="s">
        <v>613</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x14ac:dyDescent="0.15">
      <c r="B42" s="267"/>
      <c r="G42" s="357"/>
      <c r="I42" s="358"/>
      <c r="J42" s="358"/>
      <c r="K42" s="358"/>
      <c r="AM42" s="357"/>
      <c r="AN42" s="357" t="s">
        <v>614</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15">
      <c r="B43" s="267"/>
      <c r="AN43" s="1222" t="s">
        <v>622</v>
      </c>
      <c r="AO43" s="1223"/>
      <c r="AP43" s="1223"/>
      <c r="AQ43" s="1223"/>
      <c r="AR43" s="1223"/>
      <c r="AS43" s="1223"/>
      <c r="AT43" s="1223"/>
      <c r="AU43" s="1223"/>
      <c r="AV43" s="1223"/>
      <c r="AW43" s="1223"/>
      <c r="AX43" s="1223"/>
      <c r="AY43" s="1223"/>
      <c r="AZ43" s="1223"/>
      <c r="BA43" s="1223"/>
      <c r="BB43" s="1223"/>
      <c r="BC43" s="1223"/>
      <c r="BD43" s="1223"/>
      <c r="BE43" s="1223"/>
      <c r="BF43" s="1223"/>
      <c r="BG43" s="1223"/>
      <c r="BH43" s="1223"/>
      <c r="BI43" s="1223"/>
      <c r="BJ43" s="1223"/>
      <c r="BK43" s="1223"/>
      <c r="BL43" s="1223"/>
      <c r="BM43" s="1223"/>
      <c r="BN43" s="1223"/>
      <c r="BO43" s="1223"/>
      <c r="BP43" s="1223"/>
      <c r="BQ43" s="1223"/>
      <c r="BR43" s="1223"/>
      <c r="BS43" s="1223"/>
      <c r="BT43" s="1223"/>
      <c r="BU43" s="1223"/>
      <c r="BV43" s="1223"/>
      <c r="BW43" s="1223"/>
      <c r="BX43" s="1223"/>
      <c r="BY43" s="1223"/>
      <c r="BZ43" s="1223"/>
      <c r="CA43" s="1223"/>
      <c r="CB43" s="1223"/>
      <c r="CC43" s="1223"/>
      <c r="CD43" s="1223"/>
      <c r="CE43" s="1223"/>
      <c r="CF43" s="1223"/>
      <c r="CG43" s="1223"/>
      <c r="CH43" s="1223"/>
      <c r="CI43" s="1223"/>
      <c r="CJ43" s="1223"/>
      <c r="CK43" s="1223"/>
      <c r="CL43" s="1223"/>
      <c r="CM43" s="1223"/>
      <c r="CN43" s="1223"/>
      <c r="CO43" s="1223"/>
      <c r="CP43" s="1223"/>
      <c r="CQ43" s="1223"/>
      <c r="CR43" s="1223"/>
      <c r="CS43" s="1223"/>
      <c r="CT43" s="1223"/>
      <c r="CU43" s="1223"/>
      <c r="CV43" s="1223"/>
      <c r="CW43" s="1223"/>
      <c r="CX43" s="1223"/>
      <c r="CY43" s="1223"/>
      <c r="CZ43" s="1223"/>
      <c r="DA43" s="1223"/>
      <c r="DB43" s="1223"/>
      <c r="DC43" s="1224"/>
    </row>
    <row r="44" spans="2:109" x14ac:dyDescent="0.15">
      <c r="B44" s="267"/>
      <c r="AN44" s="1225"/>
      <c r="AO44" s="1226"/>
      <c r="AP44" s="1226"/>
      <c r="AQ44" s="1226"/>
      <c r="AR44" s="1226"/>
      <c r="AS44" s="1226"/>
      <c r="AT44" s="1226"/>
      <c r="AU44" s="1226"/>
      <c r="AV44" s="1226"/>
      <c r="AW44" s="1226"/>
      <c r="AX44" s="1226"/>
      <c r="AY44" s="1226"/>
      <c r="AZ44" s="1226"/>
      <c r="BA44" s="1226"/>
      <c r="BB44" s="1226"/>
      <c r="BC44" s="1226"/>
      <c r="BD44" s="1226"/>
      <c r="BE44" s="1226"/>
      <c r="BF44" s="1226"/>
      <c r="BG44" s="1226"/>
      <c r="BH44" s="1226"/>
      <c r="BI44" s="1226"/>
      <c r="BJ44" s="1226"/>
      <c r="BK44" s="1226"/>
      <c r="BL44" s="1226"/>
      <c r="BM44" s="1226"/>
      <c r="BN44" s="1226"/>
      <c r="BO44" s="1226"/>
      <c r="BP44" s="1226"/>
      <c r="BQ44" s="1226"/>
      <c r="BR44" s="1226"/>
      <c r="BS44" s="1226"/>
      <c r="BT44" s="1226"/>
      <c r="BU44" s="1226"/>
      <c r="BV44" s="1226"/>
      <c r="BW44" s="1226"/>
      <c r="BX44" s="1226"/>
      <c r="BY44" s="1226"/>
      <c r="BZ44" s="1226"/>
      <c r="CA44" s="1226"/>
      <c r="CB44" s="1226"/>
      <c r="CC44" s="1226"/>
      <c r="CD44" s="1226"/>
      <c r="CE44" s="1226"/>
      <c r="CF44" s="1226"/>
      <c r="CG44" s="1226"/>
      <c r="CH44" s="1226"/>
      <c r="CI44" s="1226"/>
      <c r="CJ44" s="1226"/>
      <c r="CK44" s="1226"/>
      <c r="CL44" s="1226"/>
      <c r="CM44" s="1226"/>
      <c r="CN44" s="1226"/>
      <c r="CO44" s="1226"/>
      <c r="CP44" s="1226"/>
      <c r="CQ44" s="1226"/>
      <c r="CR44" s="1226"/>
      <c r="CS44" s="1226"/>
      <c r="CT44" s="1226"/>
      <c r="CU44" s="1226"/>
      <c r="CV44" s="1226"/>
      <c r="CW44" s="1226"/>
      <c r="CX44" s="1226"/>
      <c r="CY44" s="1226"/>
      <c r="CZ44" s="1226"/>
      <c r="DA44" s="1226"/>
      <c r="DB44" s="1226"/>
      <c r="DC44" s="1227"/>
    </row>
    <row r="45" spans="2:109" x14ac:dyDescent="0.15">
      <c r="B45" s="267"/>
      <c r="AN45" s="1225"/>
      <c r="AO45" s="1226"/>
      <c r="AP45" s="1226"/>
      <c r="AQ45" s="1226"/>
      <c r="AR45" s="1226"/>
      <c r="AS45" s="1226"/>
      <c r="AT45" s="1226"/>
      <c r="AU45" s="1226"/>
      <c r="AV45" s="1226"/>
      <c r="AW45" s="1226"/>
      <c r="AX45" s="1226"/>
      <c r="AY45" s="1226"/>
      <c r="AZ45" s="1226"/>
      <c r="BA45" s="1226"/>
      <c r="BB45" s="1226"/>
      <c r="BC45" s="1226"/>
      <c r="BD45" s="1226"/>
      <c r="BE45" s="1226"/>
      <c r="BF45" s="1226"/>
      <c r="BG45" s="1226"/>
      <c r="BH45" s="1226"/>
      <c r="BI45" s="1226"/>
      <c r="BJ45" s="1226"/>
      <c r="BK45" s="1226"/>
      <c r="BL45" s="1226"/>
      <c r="BM45" s="1226"/>
      <c r="BN45" s="1226"/>
      <c r="BO45" s="1226"/>
      <c r="BP45" s="1226"/>
      <c r="BQ45" s="1226"/>
      <c r="BR45" s="1226"/>
      <c r="BS45" s="1226"/>
      <c r="BT45" s="1226"/>
      <c r="BU45" s="1226"/>
      <c r="BV45" s="1226"/>
      <c r="BW45" s="1226"/>
      <c r="BX45" s="1226"/>
      <c r="BY45" s="1226"/>
      <c r="BZ45" s="1226"/>
      <c r="CA45" s="1226"/>
      <c r="CB45" s="1226"/>
      <c r="CC45" s="1226"/>
      <c r="CD45" s="1226"/>
      <c r="CE45" s="1226"/>
      <c r="CF45" s="1226"/>
      <c r="CG45" s="1226"/>
      <c r="CH45" s="1226"/>
      <c r="CI45" s="1226"/>
      <c r="CJ45" s="1226"/>
      <c r="CK45" s="1226"/>
      <c r="CL45" s="1226"/>
      <c r="CM45" s="1226"/>
      <c r="CN45" s="1226"/>
      <c r="CO45" s="1226"/>
      <c r="CP45" s="1226"/>
      <c r="CQ45" s="1226"/>
      <c r="CR45" s="1226"/>
      <c r="CS45" s="1226"/>
      <c r="CT45" s="1226"/>
      <c r="CU45" s="1226"/>
      <c r="CV45" s="1226"/>
      <c r="CW45" s="1226"/>
      <c r="CX45" s="1226"/>
      <c r="CY45" s="1226"/>
      <c r="CZ45" s="1226"/>
      <c r="DA45" s="1226"/>
      <c r="DB45" s="1226"/>
      <c r="DC45" s="1227"/>
    </row>
    <row r="46" spans="2:109" x14ac:dyDescent="0.15">
      <c r="B46" s="267"/>
      <c r="AN46" s="1225"/>
      <c r="AO46" s="1226"/>
      <c r="AP46" s="1226"/>
      <c r="AQ46" s="1226"/>
      <c r="AR46" s="1226"/>
      <c r="AS46" s="1226"/>
      <c r="AT46" s="1226"/>
      <c r="AU46" s="1226"/>
      <c r="AV46" s="1226"/>
      <c r="AW46" s="1226"/>
      <c r="AX46" s="1226"/>
      <c r="AY46" s="1226"/>
      <c r="AZ46" s="1226"/>
      <c r="BA46" s="1226"/>
      <c r="BB46" s="1226"/>
      <c r="BC46" s="1226"/>
      <c r="BD46" s="1226"/>
      <c r="BE46" s="1226"/>
      <c r="BF46" s="1226"/>
      <c r="BG46" s="1226"/>
      <c r="BH46" s="1226"/>
      <c r="BI46" s="1226"/>
      <c r="BJ46" s="1226"/>
      <c r="BK46" s="1226"/>
      <c r="BL46" s="1226"/>
      <c r="BM46" s="1226"/>
      <c r="BN46" s="1226"/>
      <c r="BO46" s="1226"/>
      <c r="BP46" s="1226"/>
      <c r="BQ46" s="1226"/>
      <c r="BR46" s="1226"/>
      <c r="BS46" s="1226"/>
      <c r="BT46" s="1226"/>
      <c r="BU46" s="1226"/>
      <c r="BV46" s="1226"/>
      <c r="BW46" s="1226"/>
      <c r="BX46" s="1226"/>
      <c r="BY46" s="1226"/>
      <c r="BZ46" s="1226"/>
      <c r="CA46" s="1226"/>
      <c r="CB46" s="1226"/>
      <c r="CC46" s="1226"/>
      <c r="CD46" s="1226"/>
      <c r="CE46" s="1226"/>
      <c r="CF46" s="1226"/>
      <c r="CG46" s="1226"/>
      <c r="CH46" s="1226"/>
      <c r="CI46" s="1226"/>
      <c r="CJ46" s="1226"/>
      <c r="CK46" s="1226"/>
      <c r="CL46" s="1226"/>
      <c r="CM46" s="1226"/>
      <c r="CN46" s="1226"/>
      <c r="CO46" s="1226"/>
      <c r="CP46" s="1226"/>
      <c r="CQ46" s="1226"/>
      <c r="CR46" s="1226"/>
      <c r="CS46" s="1226"/>
      <c r="CT46" s="1226"/>
      <c r="CU46" s="1226"/>
      <c r="CV46" s="1226"/>
      <c r="CW46" s="1226"/>
      <c r="CX46" s="1226"/>
      <c r="CY46" s="1226"/>
      <c r="CZ46" s="1226"/>
      <c r="DA46" s="1226"/>
      <c r="DB46" s="1226"/>
      <c r="DC46" s="1227"/>
    </row>
    <row r="47" spans="2:109" x14ac:dyDescent="0.15">
      <c r="B47" s="267"/>
      <c r="AN47" s="1228"/>
      <c r="AO47" s="1229"/>
      <c r="AP47" s="1229"/>
      <c r="AQ47" s="1229"/>
      <c r="AR47" s="1229"/>
      <c r="AS47" s="1229"/>
      <c r="AT47" s="1229"/>
      <c r="AU47" s="1229"/>
      <c r="AV47" s="1229"/>
      <c r="AW47" s="1229"/>
      <c r="AX47" s="1229"/>
      <c r="AY47" s="1229"/>
      <c r="AZ47" s="1229"/>
      <c r="BA47" s="1229"/>
      <c r="BB47" s="1229"/>
      <c r="BC47" s="1229"/>
      <c r="BD47" s="1229"/>
      <c r="BE47" s="1229"/>
      <c r="BF47" s="1229"/>
      <c r="BG47" s="1229"/>
      <c r="BH47" s="1229"/>
      <c r="BI47" s="1229"/>
      <c r="BJ47" s="1229"/>
      <c r="BK47" s="1229"/>
      <c r="BL47" s="1229"/>
      <c r="BM47" s="1229"/>
      <c r="BN47" s="1229"/>
      <c r="BO47" s="1229"/>
      <c r="BP47" s="1229"/>
      <c r="BQ47" s="1229"/>
      <c r="BR47" s="1229"/>
      <c r="BS47" s="1229"/>
      <c r="BT47" s="1229"/>
      <c r="BU47" s="1229"/>
      <c r="BV47" s="1229"/>
      <c r="BW47" s="1229"/>
      <c r="BX47" s="1229"/>
      <c r="BY47" s="1229"/>
      <c r="BZ47" s="1229"/>
      <c r="CA47" s="1229"/>
      <c r="CB47" s="1229"/>
      <c r="CC47" s="1229"/>
      <c r="CD47" s="1229"/>
      <c r="CE47" s="1229"/>
      <c r="CF47" s="1229"/>
      <c r="CG47" s="1229"/>
      <c r="CH47" s="1229"/>
      <c r="CI47" s="1229"/>
      <c r="CJ47" s="1229"/>
      <c r="CK47" s="1229"/>
      <c r="CL47" s="1229"/>
      <c r="CM47" s="1229"/>
      <c r="CN47" s="1229"/>
      <c r="CO47" s="1229"/>
      <c r="CP47" s="1229"/>
      <c r="CQ47" s="1229"/>
      <c r="CR47" s="1229"/>
      <c r="CS47" s="1229"/>
      <c r="CT47" s="1229"/>
      <c r="CU47" s="1229"/>
      <c r="CV47" s="1229"/>
      <c r="CW47" s="1229"/>
      <c r="CX47" s="1229"/>
      <c r="CY47" s="1229"/>
      <c r="CZ47" s="1229"/>
      <c r="DA47" s="1229"/>
      <c r="DB47" s="1229"/>
      <c r="DC47" s="1230"/>
    </row>
    <row r="48" spans="2:109" x14ac:dyDescent="0.15">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x14ac:dyDescent="0.15">
      <c r="B49" s="267"/>
      <c r="AN49" s="263" t="s">
        <v>615</v>
      </c>
    </row>
    <row r="50" spans="1:109" x14ac:dyDescent="0.15">
      <c r="B50" s="267"/>
      <c r="G50" s="1214"/>
      <c r="H50" s="1214"/>
      <c r="I50" s="1214"/>
      <c r="J50" s="1214"/>
      <c r="K50" s="360"/>
      <c r="L50" s="360"/>
      <c r="M50" s="361"/>
      <c r="N50" s="361"/>
      <c r="AN50" s="1233"/>
      <c r="AO50" s="1234"/>
      <c r="AP50" s="1234"/>
      <c r="AQ50" s="1234"/>
      <c r="AR50" s="1234"/>
      <c r="AS50" s="1234"/>
      <c r="AT50" s="1234"/>
      <c r="AU50" s="1234"/>
      <c r="AV50" s="1234"/>
      <c r="AW50" s="1234"/>
      <c r="AX50" s="1234"/>
      <c r="AY50" s="1234"/>
      <c r="AZ50" s="1234"/>
      <c r="BA50" s="1234"/>
      <c r="BB50" s="1234"/>
      <c r="BC50" s="1234"/>
      <c r="BD50" s="1234"/>
      <c r="BE50" s="1234"/>
      <c r="BF50" s="1234"/>
      <c r="BG50" s="1234"/>
      <c r="BH50" s="1234"/>
      <c r="BI50" s="1234"/>
      <c r="BJ50" s="1234"/>
      <c r="BK50" s="1234"/>
      <c r="BL50" s="1234"/>
      <c r="BM50" s="1234"/>
      <c r="BN50" s="1234"/>
      <c r="BO50" s="1235"/>
      <c r="BP50" s="1220" t="s">
        <v>568</v>
      </c>
      <c r="BQ50" s="1220"/>
      <c r="BR50" s="1220"/>
      <c r="BS50" s="1220"/>
      <c r="BT50" s="1220"/>
      <c r="BU50" s="1220"/>
      <c r="BV50" s="1220"/>
      <c r="BW50" s="1220"/>
      <c r="BX50" s="1220" t="s">
        <v>569</v>
      </c>
      <c r="BY50" s="1220"/>
      <c r="BZ50" s="1220"/>
      <c r="CA50" s="1220"/>
      <c r="CB50" s="1220"/>
      <c r="CC50" s="1220"/>
      <c r="CD50" s="1220"/>
      <c r="CE50" s="1220"/>
      <c r="CF50" s="1220" t="s">
        <v>570</v>
      </c>
      <c r="CG50" s="1220"/>
      <c r="CH50" s="1220"/>
      <c r="CI50" s="1220"/>
      <c r="CJ50" s="1220"/>
      <c r="CK50" s="1220"/>
      <c r="CL50" s="1220"/>
      <c r="CM50" s="1220"/>
      <c r="CN50" s="1220" t="s">
        <v>571</v>
      </c>
      <c r="CO50" s="1220"/>
      <c r="CP50" s="1220"/>
      <c r="CQ50" s="1220"/>
      <c r="CR50" s="1220"/>
      <c r="CS50" s="1220"/>
      <c r="CT50" s="1220"/>
      <c r="CU50" s="1220"/>
      <c r="CV50" s="1220" t="s">
        <v>572</v>
      </c>
      <c r="CW50" s="1220"/>
      <c r="CX50" s="1220"/>
      <c r="CY50" s="1220"/>
      <c r="CZ50" s="1220"/>
      <c r="DA50" s="1220"/>
      <c r="DB50" s="1220"/>
      <c r="DC50" s="1220"/>
    </row>
    <row r="51" spans="1:109" ht="13.5" customHeight="1" x14ac:dyDescent="0.15">
      <c r="B51" s="267"/>
      <c r="G51" s="1232"/>
      <c r="H51" s="1232"/>
      <c r="I51" s="1236"/>
      <c r="J51" s="1236"/>
      <c r="K51" s="1221"/>
      <c r="L51" s="1221"/>
      <c r="M51" s="1221"/>
      <c r="N51" s="1221"/>
      <c r="AM51" s="359"/>
      <c r="AN51" s="1219" t="s">
        <v>616</v>
      </c>
      <c r="AO51" s="1219"/>
      <c r="AP51" s="1219"/>
      <c r="AQ51" s="1219"/>
      <c r="AR51" s="1219"/>
      <c r="AS51" s="1219"/>
      <c r="AT51" s="1219"/>
      <c r="AU51" s="1219"/>
      <c r="AV51" s="1219"/>
      <c r="AW51" s="1219"/>
      <c r="AX51" s="1219"/>
      <c r="AY51" s="1219"/>
      <c r="AZ51" s="1219"/>
      <c r="BA51" s="1219"/>
      <c r="BB51" s="1219" t="s">
        <v>617</v>
      </c>
      <c r="BC51" s="1219"/>
      <c r="BD51" s="1219"/>
      <c r="BE51" s="1219"/>
      <c r="BF51" s="1219"/>
      <c r="BG51" s="1219"/>
      <c r="BH51" s="1219"/>
      <c r="BI51" s="1219"/>
      <c r="BJ51" s="1219"/>
      <c r="BK51" s="1219"/>
      <c r="BL51" s="1219"/>
      <c r="BM51" s="1219"/>
      <c r="BN51" s="1219"/>
      <c r="BO51" s="1219"/>
      <c r="BP51" s="1216">
        <v>99.8</v>
      </c>
      <c r="BQ51" s="1216"/>
      <c r="BR51" s="1216"/>
      <c r="BS51" s="1216"/>
      <c r="BT51" s="1216"/>
      <c r="BU51" s="1216"/>
      <c r="BV51" s="1216"/>
      <c r="BW51" s="1216"/>
      <c r="BX51" s="1231"/>
      <c r="BY51" s="1216"/>
      <c r="BZ51" s="1216"/>
      <c r="CA51" s="1216"/>
      <c r="CB51" s="1216"/>
      <c r="CC51" s="1216"/>
      <c r="CD51" s="1216"/>
      <c r="CE51" s="1216"/>
      <c r="CF51" s="1231"/>
      <c r="CG51" s="1216"/>
      <c r="CH51" s="1216"/>
      <c r="CI51" s="1216"/>
      <c r="CJ51" s="1216"/>
      <c r="CK51" s="1216"/>
      <c r="CL51" s="1216"/>
      <c r="CM51" s="1216"/>
      <c r="CN51" s="1231"/>
      <c r="CO51" s="1216"/>
      <c r="CP51" s="1216"/>
      <c r="CQ51" s="1216"/>
      <c r="CR51" s="1216"/>
      <c r="CS51" s="1216"/>
      <c r="CT51" s="1216"/>
      <c r="CU51" s="1216"/>
      <c r="CV51" s="1231"/>
      <c r="CW51" s="1216"/>
      <c r="CX51" s="1216"/>
      <c r="CY51" s="1216"/>
      <c r="CZ51" s="1216"/>
      <c r="DA51" s="1216"/>
      <c r="DB51" s="1216"/>
      <c r="DC51" s="1216"/>
    </row>
    <row r="52" spans="1:109" x14ac:dyDescent="0.15">
      <c r="B52" s="267"/>
      <c r="G52" s="1232"/>
      <c r="H52" s="1232"/>
      <c r="I52" s="1236"/>
      <c r="J52" s="1236"/>
      <c r="K52" s="1221"/>
      <c r="L52" s="1221"/>
      <c r="M52" s="1221"/>
      <c r="N52" s="1221"/>
      <c r="AM52" s="359"/>
      <c r="AN52" s="1219"/>
      <c r="AO52" s="1219"/>
      <c r="AP52" s="1219"/>
      <c r="AQ52" s="1219"/>
      <c r="AR52" s="1219"/>
      <c r="AS52" s="1219"/>
      <c r="AT52" s="1219"/>
      <c r="AU52" s="1219"/>
      <c r="AV52" s="1219"/>
      <c r="AW52" s="1219"/>
      <c r="AX52" s="1219"/>
      <c r="AY52" s="1219"/>
      <c r="AZ52" s="1219"/>
      <c r="BA52" s="1219"/>
      <c r="BB52" s="1219"/>
      <c r="BC52" s="1219"/>
      <c r="BD52" s="1219"/>
      <c r="BE52" s="1219"/>
      <c r="BF52" s="1219"/>
      <c r="BG52" s="1219"/>
      <c r="BH52" s="1219"/>
      <c r="BI52" s="1219"/>
      <c r="BJ52" s="1219"/>
      <c r="BK52" s="1219"/>
      <c r="BL52" s="1219"/>
      <c r="BM52" s="1219"/>
      <c r="BN52" s="1219"/>
      <c r="BO52" s="1219"/>
      <c r="BP52" s="1216"/>
      <c r="BQ52" s="1216"/>
      <c r="BR52" s="1216"/>
      <c r="BS52" s="1216"/>
      <c r="BT52" s="1216"/>
      <c r="BU52" s="1216"/>
      <c r="BV52" s="1216"/>
      <c r="BW52" s="1216"/>
      <c r="BX52" s="1216"/>
      <c r="BY52" s="1216"/>
      <c r="BZ52" s="1216"/>
      <c r="CA52" s="1216"/>
      <c r="CB52" s="1216"/>
      <c r="CC52" s="1216"/>
      <c r="CD52" s="1216"/>
      <c r="CE52" s="1216"/>
      <c r="CF52" s="1216"/>
      <c r="CG52" s="1216"/>
      <c r="CH52" s="1216"/>
      <c r="CI52" s="1216"/>
      <c r="CJ52" s="1216"/>
      <c r="CK52" s="1216"/>
      <c r="CL52" s="1216"/>
      <c r="CM52" s="1216"/>
      <c r="CN52" s="1216"/>
      <c r="CO52" s="1216"/>
      <c r="CP52" s="1216"/>
      <c r="CQ52" s="1216"/>
      <c r="CR52" s="1216"/>
      <c r="CS52" s="1216"/>
      <c r="CT52" s="1216"/>
      <c r="CU52" s="1216"/>
      <c r="CV52" s="1216"/>
      <c r="CW52" s="1216"/>
      <c r="CX52" s="1216"/>
      <c r="CY52" s="1216"/>
      <c r="CZ52" s="1216"/>
      <c r="DA52" s="1216"/>
      <c r="DB52" s="1216"/>
      <c r="DC52" s="1216"/>
    </row>
    <row r="53" spans="1:109" x14ac:dyDescent="0.15">
      <c r="A53" s="358"/>
      <c r="B53" s="267"/>
      <c r="G53" s="1232"/>
      <c r="H53" s="1232"/>
      <c r="I53" s="1214"/>
      <c r="J53" s="1214"/>
      <c r="K53" s="1221"/>
      <c r="L53" s="1221"/>
      <c r="M53" s="1221"/>
      <c r="N53" s="1221"/>
      <c r="AM53" s="359"/>
      <c r="AN53" s="1219"/>
      <c r="AO53" s="1219"/>
      <c r="AP53" s="1219"/>
      <c r="AQ53" s="1219"/>
      <c r="AR53" s="1219"/>
      <c r="AS53" s="1219"/>
      <c r="AT53" s="1219"/>
      <c r="AU53" s="1219"/>
      <c r="AV53" s="1219"/>
      <c r="AW53" s="1219"/>
      <c r="AX53" s="1219"/>
      <c r="AY53" s="1219"/>
      <c r="AZ53" s="1219"/>
      <c r="BA53" s="1219"/>
      <c r="BB53" s="1219" t="s">
        <v>618</v>
      </c>
      <c r="BC53" s="1219"/>
      <c r="BD53" s="1219"/>
      <c r="BE53" s="1219"/>
      <c r="BF53" s="1219"/>
      <c r="BG53" s="1219"/>
      <c r="BH53" s="1219"/>
      <c r="BI53" s="1219"/>
      <c r="BJ53" s="1219"/>
      <c r="BK53" s="1219"/>
      <c r="BL53" s="1219"/>
      <c r="BM53" s="1219"/>
      <c r="BN53" s="1219"/>
      <c r="BO53" s="1219"/>
      <c r="BP53" s="1216">
        <v>59.5</v>
      </c>
      <c r="BQ53" s="1216"/>
      <c r="BR53" s="1216"/>
      <c r="BS53" s="1216"/>
      <c r="BT53" s="1216"/>
      <c r="BU53" s="1216"/>
      <c r="BV53" s="1216"/>
      <c r="BW53" s="1216"/>
      <c r="BX53" s="1231"/>
      <c r="BY53" s="1216"/>
      <c r="BZ53" s="1216"/>
      <c r="CA53" s="1216"/>
      <c r="CB53" s="1216"/>
      <c r="CC53" s="1216"/>
      <c r="CD53" s="1216"/>
      <c r="CE53" s="1216"/>
      <c r="CF53" s="1231"/>
      <c r="CG53" s="1216"/>
      <c r="CH53" s="1216"/>
      <c r="CI53" s="1216"/>
      <c r="CJ53" s="1216"/>
      <c r="CK53" s="1216"/>
      <c r="CL53" s="1216"/>
      <c r="CM53" s="1216"/>
      <c r="CN53" s="1231"/>
      <c r="CO53" s="1216"/>
      <c r="CP53" s="1216"/>
      <c r="CQ53" s="1216"/>
      <c r="CR53" s="1216"/>
      <c r="CS53" s="1216"/>
      <c r="CT53" s="1216"/>
      <c r="CU53" s="1216"/>
      <c r="CV53" s="1231"/>
      <c r="CW53" s="1216"/>
      <c r="CX53" s="1216"/>
      <c r="CY53" s="1216"/>
      <c r="CZ53" s="1216"/>
      <c r="DA53" s="1216"/>
      <c r="DB53" s="1216"/>
      <c r="DC53" s="1216"/>
    </row>
    <row r="54" spans="1:109" x14ac:dyDescent="0.15">
      <c r="A54" s="358"/>
      <c r="B54" s="267"/>
      <c r="G54" s="1232"/>
      <c r="H54" s="1232"/>
      <c r="I54" s="1214"/>
      <c r="J54" s="1214"/>
      <c r="K54" s="1221"/>
      <c r="L54" s="1221"/>
      <c r="M54" s="1221"/>
      <c r="N54" s="1221"/>
      <c r="AM54" s="359"/>
      <c r="AN54" s="1219"/>
      <c r="AO54" s="1219"/>
      <c r="AP54" s="1219"/>
      <c r="AQ54" s="1219"/>
      <c r="AR54" s="1219"/>
      <c r="AS54" s="1219"/>
      <c r="AT54" s="1219"/>
      <c r="AU54" s="1219"/>
      <c r="AV54" s="1219"/>
      <c r="AW54" s="1219"/>
      <c r="AX54" s="1219"/>
      <c r="AY54" s="1219"/>
      <c r="AZ54" s="1219"/>
      <c r="BA54" s="1219"/>
      <c r="BB54" s="1219"/>
      <c r="BC54" s="1219"/>
      <c r="BD54" s="1219"/>
      <c r="BE54" s="1219"/>
      <c r="BF54" s="1219"/>
      <c r="BG54" s="1219"/>
      <c r="BH54" s="1219"/>
      <c r="BI54" s="1219"/>
      <c r="BJ54" s="1219"/>
      <c r="BK54" s="1219"/>
      <c r="BL54" s="1219"/>
      <c r="BM54" s="1219"/>
      <c r="BN54" s="1219"/>
      <c r="BO54" s="1219"/>
      <c r="BP54" s="1216"/>
      <c r="BQ54" s="1216"/>
      <c r="BR54" s="1216"/>
      <c r="BS54" s="1216"/>
      <c r="BT54" s="1216"/>
      <c r="BU54" s="1216"/>
      <c r="BV54" s="1216"/>
      <c r="BW54" s="1216"/>
      <c r="BX54" s="1216"/>
      <c r="BY54" s="1216"/>
      <c r="BZ54" s="1216"/>
      <c r="CA54" s="1216"/>
      <c r="CB54" s="1216"/>
      <c r="CC54" s="1216"/>
      <c r="CD54" s="1216"/>
      <c r="CE54" s="1216"/>
      <c r="CF54" s="1216"/>
      <c r="CG54" s="1216"/>
      <c r="CH54" s="1216"/>
      <c r="CI54" s="1216"/>
      <c r="CJ54" s="1216"/>
      <c r="CK54" s="1216"/>
      <c r="CL54" s="1216"/>
      <c r="CM54" s="1216"/>
      <c r="CN54" s="1216"/>
      <c r="CO54" s="1216"/>
      <c r="CP54" s="1216"/>
      <c r="CQ54" s="1216"/>
      <c r="CR54" s="1216"/>
      <c r="CS54" s="1216"/>
      <c r="CT54" s="1216"/>
      <c r="CU54" s="1216"/>
      <c r="CV54" s="1216"/>
      <c r="CW54" s="1216"/>
      <c r="CX54" s="1216"/>
      <c r="CY54" s="1216"/>
      <c r="CZ54" s="1216"/>
      <c r="DA54" s="1216"/>
      <c r="DB54" s="1216"/>
      <c r="DC54" s="1216"/>
    </row>
    <row r="55" spans="1:109" x14ac:dyDescent="0.15">
      <c r="A55" s="358"/>
      <c r="B55" s="267"/>
      <c r="G55" s="1214"/>
      <c r="H55" s="1214"/>
      <c r="I55" s="1214"/>
      <c r="J55" s="1214"/>
      <c r="K55" s="1221"/>
      <c r="L55" s="1221"/>
      <c r="M55" s="1221"/>
      <c r="N55" s="1221"/>
      <c r="AN55" s="1220" t="s">
        <v>619</v>
      </c>
      <c r="AO55" s="1220"/>
      <c r="AP55" s="1220"/>
      <c r="AQ55" s="1220"/>
      <c r="AR55" s="1220"/>
      <c r="AS55" s="1220"/>
      <c r="AT55" s="1220"/>
      <c r="AU55" s="1220"/>
      <c r="AV55" s="1220"/>
      <c r="AW55" s="1220"/>
      <c r="AX55" s="1220"/>
      <c r="AY55" s="1220"/>
      <c r="AZ55" s="1220"/>
      <c r="BA55" s="1220"/>
      <c r="BB55" s="1219" t="s">
        <v>617</v>
      </c>
      <c r="BC55" s="1219"/>
      <c r="BD55" s="1219"/>
      <c r="BE55" s="1219"/>
      <c r="BF55" s="1219"/>
      <c r="BG55" s="1219"/>
      <c r="BH55" s="1219"/>
      <c r="BI55" s="1219"/>
      <c r="BJ55" s="1219"/>
      <c r="BK55" s="1219"/>
      <c r="BL55" s="1219"/>
      <c r="BM55" s="1219"/>
      <c r="BN55" s="1219"/>
      <c r="BO55" s="1219"/>
      <c r="BP55" s="1216">
        <v>54.6</v>
      </c>
      <c r="BQ55" s="1216"/>
      <c r="BR55" s="1216"/>
      <c r="BS55" s="1216"/>
      <c r="BT55" s="1216"/>
      <c r="BU55" s="1216"/>
      <c r="BV55" s="1216"/>
      <c r="BW55" s="1216"/>
      <c r="BX55" s="1231"/>
      <c r="BY55" s="1216"/>
      <c r="BZ55" s="1216"/>
      <c r="CA55" s="1216"/>
      <c r="CB55" s="1216"/>
      <c r="CC55" s="1216"/>
      <c r="CD55" s="1216"/>
      <c r="CE55" s="1216"/>
      <c r="CF55" s="1231"/>
      <c r="CG55" s="1216"/>
      <c r="CH55" s="1216"/>
      <c r="CI55" s="1216"/>
      <c r="CJ55" s="1216"/>
      <c r="CK55" s="1216"/>
      <c r="CL55" s="1216"/>
      <c r="CM55" s="1216"/>
      <c r="CN55" s="1231"/>
      <c r="CO55" s="1216"/>
      <c r="CP55" s="1216"/>
      <c r="CQ55" s="1216"/>
      <c r="CR55" s="1216"/>
      <c r="CS55" s="1216"/>
      <c r="CT55" s="1216"/>
      <c r="CU55" s="1216"/>
      <c r="CV55" s="1231"/>
      <c r="CW55" s="1216"/>
      <c r="CX55" s="1216"/>
      <c r="CY55" s="1216"/>
      <c r="CZ55" s="1216"/>
      <c r="DA55" s="1216"/>
      <c r="DB55" s="1216"/>
      <c r="DC55" s="1216"/>
    </row>
    <row r="56" spans="1:109" x14ac:dyDescent="0.15">
      <c r="A56" s="358"/>
      <c r="B56" s="267"/>
      <c r="G56" s="1214"/>
      <c r="H56" s="1214"/>
      <c r="I56" s="1214"/>
      <c r="J56" s="1214"/>
      <c r="K56" s="1221"/>
      <c r="L56" s="1221"/>
      <c r="M56" s="1221"/>
      <c r="N56" s="1221"/>
      <c r="AN56" s="1220"/>
      <c r="AO56" s="1220"/>
      <c r="AP56" s="1220"/>
      <c r="AQ56" s="1220"/>
      <c r="AR56" s="1220"/>
      <c r="AS56" s="1220"/>
      <c r="AT56" s="1220"/>
      <c r="AU56" s="1220"/>
      <c r="AV56" s="1220"/>
      <c r="AW56" s="1220"/>
      <c r="AX56" s="1220"/>
      <c r="AY56" s="1220"/>
      <c r="AZ56" s="1220"/>
      <c r="BA56" s="1220"/>
      <c r="BB56" s="1219"/>
      <c r="BC56" s="1219"/>
      <c r="BD56" s="1219"/>
      <c r="BE56" s="1219"/>
      <c r="BF56" s="1219"/>
      <c r="BG56" s="1219"/>
      <c r="BH56" s="1219"/>
      <c r="BI56" s="1219"/>
      <c r="BJ56" s="1219"/>
      <c r="BK56" s="1219"/>
      <c r="BL56" s="1219"/>
      <c r="BM56" s="1219"/>
      <c r="BN56" s="1219"/>
      <c r="BO56" s="1219"/>
      <c r="BP56" s="1216"/>
      <c r="BQ56" s="1216"/>
      <c r="BR56" s="1216"/>
      <c r="BS56" s="1216"/>
      <c r="BT56" s="1216"/>
      <c r="BU56" s="1216"/>
      <c r="BV56" s="1216"/>
      <c r="BW56" s="1216"/>
      <c r="BX56" s="1216"/>
      <c r="BY56" s="1216"/>
      <c r="BZ56" s="1216"/>
      <c r="CA56" s="1216"/>
      <c r="CB56" s="1216"/>
      <c r="CC56" s="1216"/>
      <c r="CD56" s="1216"/>
      <c r="CE56" s="1216"/>
      <c r="CF56" s="1216"/>
      <c r="CG56" s="1216"/>
      <c r="CH56" s="1216"/>
      <c r="CI56" s="1216"/>
      <c r="CJ56" s="1216"/>
      <c r="CK56" s="1216"/>
      <c r="CL56" s="1216"/>
      <c r="CM56" s="1216"/>
      <c r="CN56" s="1216"/>
      <c r="CO56" s="1216"/>
      <c r="CP56" s="1216"/>
      <c r="CQ56" s="1216"/>
      <c r="CR56" s="1216"/>
      <c r="CS56" s="1216"/>
      <c r="CT56" s="1216"/>
      <c r="CU56" s="1216"/>
      <c r="CV56" s="1216"/>
      <c r="CW56" s="1216"/>
      <c r="CX56" s="1216"/>
      <c r="CY56" s="1216"/>
      <c r="CZ56" s="1216"/>
      <c r="DA56" s="1216"/>
      <c r="DB56" s="1216"/>
      <c r="DC56" s="1216"/>
    </row>
    <row r="57" spans="1:109" s="358" customFormat="1" x14ac:dyDescent="0.15">
      <c r="B57" s="362"/>
      <c r="G57" s="1214"/>
      <c r="H57" s="1214"/>
      <c r="I57" s="1217"/>
      <c r="J57" s="1217"/>
      <c r="K57" s="1221"/>
      <c r="L57" s="1221"/>
      <c r="M57" s="1221"/>
      <c r="N57" s="1221"/>
      <c r="AM57" s="263"/>
      <c r="AN57" s="1220"/>
      <c r="AO57" s="1220"/>
      <c r="AP57" s="1220"/>
      <c r="AQ57" s="1220"/>
      <c r="AR57" s="1220"/>
      <c r="AS57" s="1220"/>
      <c r="AT57" s="1220"/>
      <c r="AU57" s="1220"/>
      <c r="AV57" s="1220"/>
      <c r="AW57" s="1220"/>
      <c r="AX57" s="1220"/>
      <c r="AY57" s="1220"/>
      <c r="AZ57" s="1220"/>
      <c r="BA57" s="1220"/>
      <c r="BB57" s="1219" t="s">
        <v>618</v>
      </c>
      <c r="BC57" s="1219"/>
      <c r="BD57" s="1219"/>
      <c r="BE57" s="1219"/>
      <c r="BF57" s="1219"/>
      <c r="BG57" s="1219"/>
      <c r="BH57" s="1219"/>
      <c r="BI57" s="1219"/>
      <c r="BJ57" s="1219"/>
      <c r="BK57" s="1219"/>
      <c r="BL57" s="1219"/>
      <c r="BM57" s="1219"/>
      <c r="BN57" s="1219"/>
      <c r="BO57" s="1219"/>
      <c r="BP57" s="1216">
        <v>58.3</v>
      </c>
      <c r="BQ57" s="1216"/>
      <c r="BR57" s="1216"/>
      <c r="BS57" s="1216"/>
      <c r="BT57" s="1216"/>
      <c r="BU57" s="1216"/>
      <c r="BV57" s="1216"/>
      <c r="BW57" s="1216"/>
      <c r="BX57" s="1231"/>
      <c r="BY57" s="1216"/>
      <c r="BZ57" s="1216"/>
      <c r="CA57" s="1216"/>
      <c r="CB57" s="1216"/>
      <c r="CC57" s="1216"/>
      <c r="CD57" s="1216"/>
      <c r="CE57" s="1216"/>
      <c r="CF57" s="1231"/>
      <c r="CG57" s="1216"/>
      <c r="CH57" s="1216"/>
      <c r="CI57" s="1216"/>
      <c r="CJ57" s="1216"/>
      <c r="CK57" s="1216"/>
      <c r="CL57" s="1216"/>
      <c r="CM57" s="1216"/>
      <c r="CN57" s="1231"/>
      <c r="CO57" s="1216"/>
      <c r="CP57" s="1216"/>
      <c r="CQ57" s="1216"/>
      <c r="CR57" s="1216"/>
      <c r="CS57" s="1216"/>
      <c r="CT57" s="1216"/>
      <c r="CU57" s="1216"/>
      <c r="CV57" s="1231"/>
      <c r="CW57" s="1216"/>
      <c r="CX57" s="1216"/>
      <c r="CY57" s="1216"/>
      <c r="CZ57" s="1216"/>
      <c r="DA57" s="1216"/>
      <c r="DB57" s="1216"/>
      <c r="DC57" s="1216"/>
      <c r="DD57" s="363"/>
      <c r="DE57" s="362"/>
    </row>
    <row r="58" spans="1:109" s="358" customFormat="1" x14ac:dyDescent="0.15">
      <c r="A58" s="263"/>
      <c r="B58" s="362"/>
      <c r="G58" s="1214"/>
      <c r="H58" s="1214"/>
      <c r="I58" s="1217"/>
      <c r="J58" s="1217"/>
      <c r="K58" s="1221"/>
      <c r="L58" s="1221"/>
      <c r="M58" s="1221"/>
      <c r="N58" s="1221"/>
      <c r="AM58" s="263"/>
      <c r="AN58" s="1220"/>
      <c r="AO58" s="1220"/>
      <c r="AP58" s="1220"/>
      <c r="AQ58" s="1220"/>
      <c r="AR58" s="1220"/>
      <c r="AS58" s="1220"/>
      <c r="AT58" s="1220"/>
      <c r="AU58" s="1220"/>
      <c r="AV58" s="1220"/>
      <c r="AW58" s="1220"/>
      <c r="AX58" s="1220"/>
      <c r="AY58" s="1220"/>
      <c r="AZ58" s="1220"/>
      <c r="BA58" s="1220"/>
      <c r="BB58" s="1219"/>
      <c r="BC58" s="1219"/>
      <c r="BD58" s="1219"/>
      <c r="BE58" s="1219"/>
      <c r="BF58" s="1219"/>
      <c r="BG58" s="1219"/>
      <c r="BH58" s="1219"/>
      <c r="BI58" s="1219"/>
      <c r="BJ58" s="1219"/>
      <c r="BK58" s="1219"/>
      <c r="BL58" s="1219"/>
      <c r="BM58" s="1219"/>
      <c r="BN58" s="1219"/>
      <c r="BO58" s="1219"/>
      <c r="BP58" s="1216"/>
      <c r="BQ58" s="1216"/>
      <c r="BR58" s="1216"/>
      <c r="BS58" s="1216"/>
      <c r="BT58" s="1216"/>
      <c r="BU58" s="1216"/>
      <c r="BV58" s="1216"/>
      <c r="BW58" s="1216"/>
      <c r="BX58" s="1216"/>
      <c r="BY58" s="1216"/>
      <c r="BZ58" s="1216"/>
      <c r="CA58" s="1216"/>
      <c r="CB58" s="1216"/>
      <c r="CC58" s="1216"/>
      <c r="CD58" s="1216"/>
      <c r="CE58" s="1216"/>
      <c r="CF58" s="1216"/>
      <c r="CG58" s="1216"/>
      <c r="CH58" s="1216"/>
      <c r="CI58" s="1216"/>
      <c r="CJ58" s="1216"/>
      <c r="CK58" s="1216"/>
      <c r="CL58" s="1216"/>
      <c r="CM58" s="1216"/>
      <c r="CN58" s="1216"/>
      <c r="CO58" s="1216"/>
      <c r="CP58" s="1216"/>
      <c r="CQ58" s="1216"/>
      <c r="CR58" s="1216"/>
      <c r="CS58" s="1216"/>
      <c r="CT58" s="1216"/>
      <c r="CU58" s="1216"/>
      <c r="CV58" s="1216"/>
      <c r="CW58" s="1216"/>
      <c r="CX58" s="1216"/>
      <c r="CY58" s="1216"/>
      <c r="CZ58" s="1216"/>
      <c r="DA58" s="1216"/>
      <c r="DB58" s="1216"/>
      <c r="DC58" s="1216"/>
      <c r="DD58" s="363"/>
      <c r="DE58" s="362"/>
    </row>
    <row r="59" spans="1:109" s="358" customFormat="1" x14ac:dyDescent="0.15">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x14ac:dyDescent="0.15">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x14ac:dyDescent="0.15">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x14ac:dyDescent="0.15">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7.25" x14ac:dyDescent="0.15">
      <c r="B63" s="320" t="s">
        <v>620</v>
      </c>
    </row>
    <row r="64" spans="1:109" x14ac:dyDescent="0.15">
      <c r="B64" s="267"/>
      <c r="G64" s="357"/>
      <c r="I64" s="369"/>
      <c r="J64" s="369"/>
      <c r="K64" s="369"/>
      <c r="L64" s="369"/>
      <c r="M64" s="369"/>
      <c r="N64" s="370"/>
      <c r="AM64" s="357"/>
      <c r="AN64" s="357" t="s">
        <v>614</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x14ac:dyDescent="0.15">
      <c r="B65" s="267"/>
      <c r="AN65" s="1222" t="s">
        <v>623</v>
      </c>
      <c r="AO65" s="1223"/>
      <c r="AP65" s="1223"/>
      <c r="AQ65" s="1223"/>
      <c r="AR65" s="1223"/>
      <c r="AS65" s="1223"/>
      <c r="AT65" s="1223"/>
      <c r="AU65" s="1223"/>
      <c r="AV65" s="1223"/>
      <c r="AW65" s="1223"/>
      <c r="AX65" s="1223"/>
      <c r="AY65" s="1223"/>
      <c r="AZ65" s="1223"/>
      <c r="BA65" s="1223"/>
      <c r="BB65" s="1223"/>
      <c r="BC65" s="1223"/>
      <c r="BD65" s="1223"/>
      <c r="BE65" s="1223"/>
      <c r="BF65" s="1223"/>
      <c r="BG65" s="1223"/>
      <c r="BH65" s="1223"/>
      <c r="BI65" s="1223"/>
      <c r="BJ65" s="1223"/>
      <c r="BK65" s="1223"/>
      <c r="BL65" s="1223"/>
      <c r="BM65" s="1223"/>
      <c r="BN65" s="1223"/>
      <c r="BO65" s="1223"/>
      <c r="BP65" s="1223"/>
      <c r="BQ65" s="1223"/>
      <c r="BR65" s="1223"/>
      <c r="BS65" s="1223"/>
      <c r="BT65" s="1223"/>
      <c r="BU65" s="1223"/>
      <c r="BV65" s="1223"/>
      <c r="BW65" s="1223"/>
      <c r="BX65" s="1223"/>
      <c r="BY65" s="1223"/>
      <c r="BZ65" s="1223"/>
      <c r="CA65" s="1223"/>
      <c r="CB65" s="1223"/>
      <c r="CC65" s="1223"/>
      <c r="CD65" s="1223"/>
      <c r="CE65" s="1223"/>
      <c r="CF65" s="1223"/>
      <c r="CG65" s="1223"/>
      <c r="CH65" s="1223"/>
      <c r="CI65" s="1223"/>
      <c r="CJ65" s="1223"/>
      <c r="CK65" s="1223"/>
      <c r="CL65" s="1223"/>
      <c r="CM65" s="1223"/>
      <c r="CN65" s="1223"/>
      <c r="CO65" s="1223"/>
      <c r="CP65" s="1223"/>
      <c r="CQ65" s="1223"/>
      <c r="CR65" s="1223"/>
      <c r="CS65" s="1223"/>
      <c r="CT65" s="1223"/>
      <c r="CU65" s="1223"/>
      <c r="CV65" s="1223"/>
      <c r="CW65" s="1223"/>
      <c r="CX65" s="1223"/>
      <c r="CY65" s="1223"/>
      <c r="CZ65" s="1223"/>
      <c r="DA65" s="1223"/>
      <c r="DB65" s="1223"/>
      <c r="DC65" s="1224"/>
    </row>
    <row r="66" spans="2:107" x14ac:dyDescent="0.15">
      <c r="B66" s="267"/>
      <c r="AN66" s="1225"/>
      <c r="AO66" s="1226"/>
      <c r="AP66" s="1226"/>
      <c r="AQ66" s="1226"/>
      <c r="AR66" s="1226"/>
      <c r="AS66" s="1226"/>
      <c r="AT66" s="1226"/>
      <c r="AU66" s="1226"/>
      <c r="AV66" s="1226"/>
      <c r="AW66" s="1226"/>
      <c r="AX66" s="1226"/>
      <c r="AY66" s="1226"/>
      <c r="AZ66" s="1226"/>
      <c r="BA66" s="1226"/>
      <c r="BB66" s="1226"/>
      <c r="BC66" s="1226"/>
      <c r="BD66" s="1226"/>
      <c r="BE66" s="1226"/>
      <c r="BF66" s="1226"/>
      <c r="BG66" s="1226"/>
      <c r="BH66" s="1226"/>
      <c r="BI66" s="1226"/>
      <c r="BJ66" s="1226"/>
      <c r="BK66" s="1226"/>
      <c r="BL66" s="1226"/>
      <c r="BM66" s="1226"/>
      <c r="BN66" s="1226"/>
      <c r="BO66" s="1226"/>
      <c r="BP66" s="1226"/>
      <c r="BQ66" s="1226"/>
      <c r="BR66" s="1226"/>
      <c r="BS66" s="1226"/>
      <c r="BT66" s="1226"/>
      <c r="BU66" s="1226"/>
      <c r="BV66" s="1226"/>
      <c r="BW66" s="1226"/>
      <c r="BX66" s="1226"/>
      <c r="BY66" s="1226"/>
      <c r="BZ66" s="1226"/>
      <c r="CA66" s="1226"/>
      <c r="CB66" s="1226"/>
      <c r="CC66" s="1226"/>
      <c r="CD66" s="1226"/>
      <c r="CE66" s="1226"/>
      <c r="CF66" s="1226"/>
      <c r="CG66" s="1226"/>
      <c r="CH66" s="1226"/>
      <c r="CI66" s="1226"/>
      <c r="CJ66" s="1226"/>
      <c r="CK66" s="1226"/>
      <c r="CL66" s="1226"/>
      <c r="CM66" s="1226"/>
      <c r="CN66" s="1226"/>
      <c r="CO66" s="1226"/>
      <c r="CP66" s="1226"/>
      <c r="CQ66" s="1226"/>
      <c r="CR66" s="1226"/>
      <c r="CS66" s="1226"/>
      <c r="CT66" s="1226"/>
      <c r="CU66" s="1226"/>
      <c r="CV66" s="1226"/>
      <c r="CW66" s="1226"/>
      <c r="CX66" s="1226"/>
      <c r="CY66" s="1226"/>
      <c r="CZ66" s="1226"/>
      <c r="DA66" s="1226"/>
      <c r="DB66" s="1226"/>
      <c r="DC66" s="1227"/>
    </row>
    <row r="67" spans="2:107" x14ac:dyDescent="0.15">
      <c r="B67" s="267"/>
      <c r="AN67" s="1225"/>
      <c r="AO67" s="1226"/>
      <c r="AP67" s="1226"/>
      <c r="AQ67" s="1226"/>
      <c r="AR67" s="1226"/>
      <c r="AS67" s="1226"/>
      <c r="AT67" s="1226"/>
      <c r="AU67" s="1226"/>
      <c r="AV67" s="1226"/>
      <c r="AW67" s="1226"/>
      <c r="AX67" s="1226"/>
      <c r="AY67" s="1226"/>
      <c r="AZ67" s="1226"/>
      <c r="BA67" s="1226"/>
      <c r="BB67" s="1226"/>
      <c r="BC67" s="1226"/>
      <c r="BD67" s="1226"/>
      <c r="BE67" s="1226"/>
      <c r="BF67" s="1226"/>
      <c r="BG67" s="1226"/>
      <c r="BH67" s="1226"/>
      <c r="BI67" s="1226"/>
      <c r="BJ67" s="1226"/>
      <c r="BK67" s="1226"/>
      <c r="BL67" s="1226"/>
      <c r="BM67" s="1226"/>
      <c r="BN67" s="1226"/>
      <c r="BO67" s="1226"/>
      <c r="BP67" s="1226"/>
      <c r="BQ67" s="1226"/>
      <c r="BR67" s="1226"/>
      <c r="BS67" s="1226"/>
      <c r="BT67" s="1226"/>
      <c r="BU67" s="1226"/>
      <c r="BV67" s="1226"/>
      <c r="BW67" s="1226"/>
      <c r="BX67" s="1226"/>
      <c r="BY67" s="1226"/>
      <c r="BZ67" s="1226"/>
      <c r="CA67" s="1226"/>
      <c r="CB67" s="1226"/>
      <c r="CC67" s="1226"/>
      <c r="CD67" s="1226"/>
      <c r="CE67" s="1226"/>
      <c r="CF67" s="1226"/>
      <c r="CG67" s="1226"/>
      <c r="CH67" s="1226"/>
      <c r="CI67" s="1226"/>
      <c r="CJ67" s="1226"/>
      <c r="CK67" s="1226"/>
      <c r="CL67" s="1226"/>
      <c r="CM67" s="1226"/>
      <c r="CN67" s="1226"/>
      <c r="CO67" s="1226"/>
      <c r="CP67" s="1226"/>
      <c r="CQ67" s="1226"/>
      <c r="CR67" s="1226"/>
      <c r="CS67" s="1226"/>
      <c r="CT67" s="1226"/>
      <c r="CU67" s="1226"/>
      <c r="CV67" s="1226"/>
      <c r="CW67" s="1226"/>
      <c r="CX67" s="1226"/>
      <c r="CY67" s="1226"/>
      <c r="CZ67" s="1226"/>
      <c r="DA67" s="1226"/>
      <c r="DB67" s="1226"/>
      <c r="DC67" s="1227"/>
    </row>
    <row r="68" spans="2:107" x14ac:dyDescent="0.15">
      <c r="B68" s="267"/>
      <c r="AN68" s="1225"/>
      <c r="AO68" s="1226"/>
      <c r="AP68" s="1226"/>
      <c r="AQ68" s="1226"/>
      <c r="AR68" s="1226"/>
      <c r="AS68" s="1226"/>
      <c r="AT68" s="1226"/>
      <c r="AU68" s="1226"/>
      <c r="AV68" s="1226"/>
      <c r="AW68" s="1226"/>
      <c r="AX68" s="1226"/>
      <c r="AY68" s="1226"/>
      <c r="AZ68" s="1226"/>
      <c r="BA68" s="1226"/>
      <c r="BB68" s="1226"/>
      <c r="BC68" s="1226"/>
      <c r="BD68" s="1226"/>
      <c r="BE68" s="1226"/>
      <c r="BF68" s="1226"/>
      <c r="BG68" s="1226"/>
      <c r="BH68" s="1226"/>
      <c r="BI68" s="1226"/>
      <c r="BJ68" s="1226"/>
      <c r="BK68" s="1226"/>
      <c r="BL68" s="1226"/>
      <c r="BM68" s="1226"/>
      <c r="BN68" s="1226"/>
      <c r="BO68" s="1226"/>
      <c r="BP68" s="1226"/>
      <c r="BQ68" s="1226"/>
      <c r="BR68" s="1226"/>
      <c r="BS68" s="1226"/>
      <c r="BT68" s="1226"/>
      <c r="BU68" s="1226"/>
      <c r="BV68" s="1226"/>
      <c r="BW68" s="1226"/>
      <c r="BX68" s="1226"/>
      <c r="BY68" s="1226"/>
      <c r="BZ68" s="1226"/>
      <c r="CA68" s="1226"/>
      <c r="CB68" s="1226"/>
      <c r="CC68" s="1226"/>
      <c r="CD68" s="1226"/>
      <c r="CE68" s="1226"/>
      <c r="CF68" s="1226"/>
      <c r="CG68" s="1226"/>
      <c r="CH68" s="1226"/>
      <c r="CI68" s="1226"/>
      <c r="CJ68" s="1226"/>
      <c r="CK68" s="1226"/>
      <c r="CL68" s="1226"/>
      <c r="CM68" s="1226"/>
      <c r="CN68" s="1226"/>
      <c r="CO68" s="1226"/>
      <c r="CP68" s="1226"/>
      <c r="CQ68" s="1226"/>
      <c r="CR68" s="1226"/>
      <c r="CS68" s="1226"/>
      <c r="CT68" s="1226"/>
      <c r="CU68" s="1226"/>
      <c r="CV68" s="1226"/>
      <c r="CW68" s="1226"/>
      <c r="CX68" s="1226"/>
      <c r="CY68" s="1226"/>
      <c r="CZ68" s="1226"/>
      <c r="DA68" s="1226"/>
      <c r="DB68" s="1226"/>
      <c r="DC68" s="1227"/>
    </row>
    <row r="69" spans="2:107" x14ac:dyDescent="0.15">
      <c r="B69" s="267"/>
      <c r="AN69" s="1228"/>
      <c r="AO69" s="1229"/>
      <c r="AP69" s="1229"/>
      <c r="AQ69" s="1229"/>
      <c r="AR69" s="1229"/>
      <c r="AS69" s="1229"/>
      <c r="AT69" s="1229"/>
      <c r="AU69" s="1229"/>
      <c r="AV69" s="1229"/>
      <c r="AW69" s="1229"/>
      <c r="AX69" s="1229"/>
      <c r="AY69" s="1229"/>
      <c r="AZ69" s="1229"/>
      <c r="BA69" s="1229"/>
      <c r="BB69" s="1229"/>
      <c r="BC69" s="1229"/>
      <c r="BD69" s="1229"/>
      <c r="BE69" s="1229"/>
      <c r="BF69" s="1229"/>
      <c r="BG69" s="1229"/>
      <c r="BH69" s="1229"/>
      <c r="BI69" s="1229"/>
      <c r="BJ69" s="1229"/>
      <c r="BK69" s="1229"/>
      <c r="BL69" s="1229"/>
      <c r="BM69" s="1229"/>
      <c r="BN69" s="1229"/>
      <c r="BO69" s="1229"/>
      <c r="BP69" s="1229"/>
      <c r="BQ69" s="1229"/>
      <c r="BR69" s="1229"/>
      <c r="BS69" s="1229"/>
      <c r="BT69" s="1229"/>
      <c r="BU69" s="1229"/>
      <c r="BV69" s="1229"/>
      <c r="BW69" s="1229"/>
      <c r="BX69" s="1229"/>
      <c r="BY69" s="1229"/>
      <c r="BZ69" s="1229"/>
      <c r="CA69" s="1229"/>
      <c r="CB69" s="1229"/>
      <c r="CC69" s="1229"/>
      <c r="CD69" s="1229"/>
      <c r="CE69" s="1229"/>
      <c r="CF69" s="1229"/>
      <c r="CG69" s="1229"/>
      <c r="CH69" s="1229"/>
      <c r="CI69" s="1229"/>
      <c r="CJ69" s="1229"/>
      <c r="CK69" s="1229"/>
      <c r="CL69" s="1229"/>
      <c r="CM69" s="1229"/>
      <c r="CN69" s="1229"/>
      <c r="CO69" s="1229"/>
      <c r="CP69" s="1229"/>
      <c r="CQ69" s="1229"/>
      <c r="CR69" s="1229"/>
      <c r="CS69" s="1229"/>
      <c r="CT69" s="1229"/>
      <c r="CU69" s="1229"/>
      <c r="CV69" s="1229"/>
      <c r="CW69" s="1229"/>
      <c r="CX69" s="1229"/>
      <c r="CY69" s="1229"/>
      <c r="CZ69" s="1229"/>
      <c r="DA69" s="1229"/>
      <c r="DB69" s="1229"/>
      <c r="DC69" s="1230"/>
    </row>
    <row r="70" spans="2:107" x14ac:dyDescent="0.15">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x14ac:dyDescent="0.15">
      <c r="B71" s="267"/>
      <c r="G71" s="374"/>
      <c r="I71" s="375"/>
      <c r="J71" s="372"/>
      <c r="K71" s="372"/>
      <c r="L71" s="373"/>
      <c r="M71" s="372"/>
      <c r="N71" s="373"/>
      <c r="AM71" s="374"/>
      <c r="AN71" s="263" t="s">
        <v>615</v>
      </c>
    </row>
    <row r="72" spans="2:107" x14ac:dyDescent="0.15">
      <c r="B72" s="267"/>
      <c r="G72" s="1214"/>
      <c r="H72" s="1214"/>
      <c r="I72" s="1214"/>
      <c r="J72" s="1214"/>
      <c r="K72" s="360"/>
      <c r="L72" s="360"/>
      <c r="M72" s="361"/>
      <c r="N72" s="361"/>
      <c r="AN72" s="1233"/>
      <c r="AO72" s="1234"/>
      <c r="AP72" s="1234"/>
      <c r="AQ72" s="1234"/>
      <c r="AR72" s="1234"/>
      <c r="AS72" s="1234"/>
      <c r="AT72" s="1234"/>
      <c r="AU72" s="1234"/>
      <c r="AV72" s="1234"/>
      <c r="AW72" s="1234"/>
      <c r="AX72" s="1234"/>
      <c r="AY72" s="1234"/>
      <c r="AZ72" s="1234"/>
      <c r="BA72" s="1234"/>
      <c r="BB72" s="1234"/>
      <c r="BC72" s="1234"/>
      <c r="BD72" s="1234"/>
      <c r="BE72" s="1234"/>
      <c r="BF72" s="1234"/>
      <c r="BG72" s="1234"/>
      <c r="BH72" s="1234"/>
      <c r="BI72" s="1234"/>
      <c r="BJ72" s="1234"/>
      <c r="BK72" s="1234"/>
      <c r="BL72" s="1234"/>
      <c r="BM72" s="1234"/>
      <c r="BN72" s="1234"/>
      <c r="BO72" s="1235"/>
      <c r="BP72" s="1220" t="s">
        <v>568</v>
      </c>
      <c r="BQ72" s="1220"/>
      <c r="BR72" s="1220"/>
      <c r="BS72" s="1220"/>
      <c r="BT72" s="1220"/>
      <c r="BU72" s="1220"/>
      <c r="BV72" s="1220"/>
      <c r="BW72" s="1220"/>
      <c r="BX72" s="1220" t="s">
        <v>569</v>
      </c>
      <c r="BY72" s="1220"/>
      <c r="BZ72" s="1220"/>
      <c r="CA72" s="1220"/>
      <c r="CB72" s="1220"/>
      <c r="CC72" s="1220"/>
      <c r="CD72" s="1220"/>
      <c r="CE72" s="1220"/>
      <c r="CF72" s="1220" t="s">
        <v>570</v>
      </c>
      <c r="CG72" s="1220"/>
      <c r="CH72" s="1220"/>
      <c r="CI72" s="1220"/>
      <c r="CJ72" s="1220"/>
      <c r="CK72" s="1220"/>
      <c r="CL72" s="1220"/>
      <c r="CM72" s="1220"/>
      <c r="CN72" s="1220" t="s">
        <v>571</v>
      </c>
      <c r="CO72" s="1220"/>
      <c r="CP72" s="1220"/>
      <c r="CQ72" s="1220"/>
      <c r="CR72" s="1220"/>
      <c r="CS72" s="1220"/>
      <c r="CT72" s="1220"/>
      <c r="CU72" s="1220"/>
      <c r="CV72" s="1220" t="s">
        <v>572</v>
      </c>
      <c r="CW72" s="1220"/>
      <c r="CX72" s="1220"/>
      <c r="CY72" s="1220"/>
      <c r="CZ72" s="1220"/>
      <c r="DA72" s="1220"/>
      <c r="DB72" s="1220"/>
      <c r="DC72" s="1220"/>
    </row>
    <row r="73" spans="2:107" x14ac:dyDescent="0.15">
      <c r="B73" s="267"/>
      <c r="G73" s="1232"/>
      <c r="H73" s="1232"/>
      <c r="I73" s="1232"/>
      <c r="J73" s="1232"/>
      <c r="K73" s="1215"/>
      <c r="L73" s="1215"/>
      <c r="M73" s="1215"/>
      <c r="N73" s="1215"/>
      <c r="AM73" s="359"/>
      <c r="AN73" s="1219" t="s">
        <v>616</v>
      </c>
      <c r="AO73" s="1219"/>
      <c r="AP73" s="1219"/>
      <c r="AQ73" s="1219"/>
      <c r="AR73" s="1219"/>
      <c r="AS73" s="1219"/>
      <c r="AT73" s="1219"/>
      <c r="AU73" s="1219"/>
      <c r="AV73" s="1219"/>
      <c r="AW73" s="1219"/>
      <c r="AX73" s="1219"/>
      <c r="AY73" s="1219"/>
      <c r="AZ73" s="1219"/>
      <c r="BA73" s="1219"/>
      <c r="BB73" s="1219" t="s">
        <v>617</v>
      </c>
      <c r="BC73" s="1219"/>
      <c r="BD73" s="1219"/>
      <c r="BE73" s="1219"/>
      <c r="BF73" s="1219"/>
      <c r="BG73" s="1219"/>
      <c r="BH73" s="1219"/>
      <c r="BI73" s="1219"/>
      <c r="BJ73" s="1219"/>
      <c r="BK73" s="1219"/>
      <c r="BL73" s="1219"/>
      <c r="BM73" s="1219"/>
      <c r="BN73" s="1219"/>
      <c r="BO73" s="1219"/>
      <c r="BP73" s="1216">
        <v>99.8</v>
      </c>
      <c r="BQ73" s="1216"/>
      <c r="BR73" s="1216"/>
      <c r="BS73" s="1216"/>
      <c r="BT73" s="1216"/>
      <c r="BU73" s="1216"/>
      <c r="BV73" s="1216"/>
      <c r="BW73" s="1216"/>
      <c r="BX73" s="1216">
        <v>94.2</v>
      </c>
      <c r="BY73" s="1216"/>
      <c r="BZ73" s="1216"/>
      <c r="CA73" s="1216"/>
      <c r="CB73" s="1216"/>
      <c r="CC73" s="1216"/>
      <c r="CD73" s="1216"/>
      <c r="CE73" s="1216"/>
      <c r="CF73" s="1216">
        <v>86.7</v>
      </c>
      <c r="CG73" s="1216"/>
      <c r="CH73" s="1216"/>
      <c r="CI73" s="1216"/>
      <c r="CJ73" s="1216"/>
      <c r="CK73" s="1216"/>
      <c r="CL73" s="1216"/>
      <c r="CM73" s="1216"/>
      <c r="CN73" s="1216">
        <v>87.9</v>
      </c>
      <c r="CO73" s="1216"/>
      <c r="CP73" s="1216"/>
      <c r="CQ73" s="1216"/>
      <c r="CR73" s="1216"/>
      <c r="CS73" s="1216"/>
      <c r="CT73" s="1216"/>
      <c r="CU73" s="1216"/>
      <c r="CV73" s="1216">
        <v>84.7</v>
      </c>
      <c r="CW73" s="1216"/>
      <c r="CX73" s="1216"/>
      <c r="CY73" s="1216"/>
      <c r="CZ73" s="1216"/>
      <c r="DA73" s="1216"/>
      <c r="DB73" s="1216"/>
      <c r="DC73" s="1216"/>
    </row>
    <row r="74" spans="2:107" x14ac:dyDescent="0.15">
      <c r="B74" s="267"/>
      <c r="G74" s="1232"/>
      <c r="H74" s="1232"/>
      <c r="I74" s="1232"/>
      <c r="J74" s="1232"/>
      <c r="K74" s="1215"/>
      <c r="L74" s="1215"/>
      <c r="M74" s="1215"/>
      <c r="N74" s="1215"/>
      <c r="AM74" s="359"/>
      <c r="AN74" s="1219"/>
      <c r="AO74" s="1219"/>
      <c r="AP74" s="1219"/>
      <c r="AQ74" s="1219"/>
      <c r="AR74" s="1219"/>
      <c r="AS74" s="1219"/>
      <c r="AT74" s="1219"/>
      <c r="AU74" s="1219"/>
      <c r="AV74" s="1219"/>
      <c r="AW74" s="1219"/>
      <c r="AX74" s="1219"/>
      <c r="AY74" s="1219"/>
      <c r="AZ74" s="1219"/>
      <c r="BA74" s="1219"/>
      <c r="BB74" s="1219"/>
      <c r="BC74" s="1219"/>
      <c r="BD74" s="1219"/>
      <c r="BE74" s="1219"/>
      <c r="BF74" s="1219"/>
      <c r="BG74" s="1219"/>
      <c r="BH74" s="1219"/>
      <c r="BI74" s="1219"/>
      <c r="BJ74" s="1219"/>
      <c r="BK74" s="1219"/>
      <c r="BL74" s="1219"/>
      <c r="BM74" s="1219"/>
      <c r="BN74" s="1219"/>
      <c r="BO74" s="1219"/>
      <c r="BP74" s="1216"/>
      <c r="BQ74" s="1216"/>
      <c r="BR74" s="1216"/>
      <c r="BS74" s="1216"/>
      <c r="BT74" s="1216"/>
      <c r="BU74" s="1216"/>
      <c r="BV74" s="1216"/>
      <c r="BW74" s="1216"/>
      <c r="BX74" s="1216"/>
      <c r="BY74" s="1216"/>
      <c r="BZ74" s="1216"/>
      <c r="CA74" s="1216"/>
      <c r="CB74" s="1216"/>
      <c r="CC74" s="1216"/>
      <c r="CD74" s="1216"/>
      <c r="CE74" s="1216"/>
      <c r="CF74" s="1216"/>
      <c r="CG74" s="1216"/>
      <c r="CH74" s="1216"/>
      <c r="CI74" s="1216"/>
      <c r="CJ74" s="1216"/>
      <c r="CK74" s="1216"/>
      <c r="CL74" s="1216"/>
      <c r="CM74" s="1216"/>
      <c r="CN74" s="1216"/>
      <c r="CO74" s="1216"/>
      <c r="CP74" s="1216"/>
      <c r="CQ74" s="1216"/>
      <c r="CR74" s="1216"/>
      <c r="CS74" s="1216"/>
      <c r="CT74" s="1216"/>
      <c r="CU74" s="1216"/>
      <c r="CV74" s="1216"/>
      <c r="CW74" s="1216"/>
      <c r="CX74" s="1216"/>
      <c r="CY74" s="1216"/>
      <c r="CZ74" s="1216"/>
      <c r="DA74" s="1216"/>
      <c r="DB74" s="1216"/>
      <c r="DC74" s="1216"/>
    </row>
    <row r="75" spans="2:107" x14ac:dyDescent="0.15">
      <c r="B75" s="267"/>
      <c r="G75" s="1232"/>
      <c r="H75" s="1232"/>
      <c r="I75" s="1214"/>
      <c r="J75" s="1214"/>
      <c r="K75" s="1221"/>
      <c r="L75" s="1221"/>
      <c r="M75" s="1221"/>
      <c r="N75" s="1221"/>
      <c r="AM75" s="359"/>
      <c r="AN75" s="1219"/>
      <c r="AO75" s="1219"/>
      <c r="AP75" s="1219"/>
      <c r="AQ75" s="1219"/>
      <c r="AR75" s="1219"/>
      <c r="AS75" s="1219"/>
      <c r="AT75" s="1219"/>
      <c r="AU75" s="1219"/>
      <c r="AV75" s="1219"/>
      <c r="AW75" s="1219"/>
      <c r="AX75" s="1219"/>
      <c r="AY75" s="1219"/>
      <c r="AZ75" s="1219"/>
      <c r="BA75" s="1219"/>
      <c r="BB75" s="1219" t="s">
        <v>621</v>
      </c>
      <c r="BC75" s="1219"/>
      <c r="BD75" s="1219"/>
      <c r="BE75" s="1219"/>
      <c r="BF75" s="1219"/>
      <c r="BG75" s="1219"/>
      <c r="BH75" s="1219"/>
      <c r="BI75" s="1219"/>
      <c r="BJ75" s="1219"/>
      <c r="BK75" s="1219"/>
      <c r="BL75" s="1219"/>
      <c r="BM75" s="1219"/>
      <c r="BN75" s="1219"/>
      <c r="BO75" s="1219"/>
      <c r="BP75" s="1216">
        <v>13</v>
      </c>
      <c r="BQ75" s="1216"/>
      <c r="BR75" s="1216"/>
      <c r="BS75" s="1216"/>
      <c r="BT75" s="1216"/>
      <c r="BU75" s="1216"/>
      <c r="BV75" s="1216"/>
      <c r="BW75" s="1216"/>
      <c r="BX75" s="1216">
        <v>11.6</v>
      </c>
      <c r="BY75" s="1216"/>
      <c r="BZ75" s="1216"/>
      <c r="CA75" s="1216"/>
      <c r="CB75" s="1216"/>
      <c r="CC75" s="1216"/>
      <c r="CD75" s="1216"/>
      <c r="CE75" s="1216"/>
      <c r="CF75" s="1216">
        <v>10.1</v>
      </c>
      <c r="CG75" s="1216"/>
      <c r="CH75" s="1216"/>
      <c r="CI75" s="1216"/>
      <c r="CJ75" s="1216"/>
      <c r="CK75" s="1216"/>
      <c r="CL75" s="1216"/>
      <c r="CM75" s="1216"/>
      <c r="CN75" s="1216">
        <v>10.4</v>
      </c>
      <c r="CO75" s="1216"/>
      <c r="CP75" s="1216"/>
      <c r="CQ75" s="1216"/>
      <c r="CR75" s="1216"/>
      <c r="CS75" s="1216"/>
      <c r="CT75" s="1216"/>
      <c r="CU75" s="1216"/>
      <c r="CV75" s="1216">
        <v>10.8</v>
      </c>
      <c r="CW75" s="1216"/>
      <c r="CX75" s="1216"/>
      <c r="CY75" s="1216"/>
      <c r="CZ75" s="1216"/>
      <c r="DA75" s="1216"/>
      <c r="DB75" s="1216"/>
      <c r="DC75" s="1216"/>
    </row>
    <row r="76" spans="2:107" x14ac:dyDescent="0.15">
      <c r="B76" s="267"/>
      <c r="G76" s="1232"/>
      <c r="H76" s="1232"/>
      <c r="I76" s="1214"/>
      <c r="J76" s="1214"/>
      <c r="K76" s="1221"/>
      <c r="L76" s="1221"/>
      <c r="M76" s="1221"/>
      <c r="N76" s="1221"/>
      <c r="AM76" s="359"/>
      <c r="AN76" s="1219"/>
      <c r="AO76" s="1219"/>
      <c r="AP76" s="1219"/>
      <c r="AQ76" s="1219"/>
      <c r="AR76" s="1219"/>
      <c r="AS76" s="1219"/>
      <c r="AT76" s="1219"/>
      <c r="AU76" s="1219"/>
      <c r="AV76" s="1219"/>
      <c r="AW76" s="1219"/>
      <c r="AX76" s="1219"/>
      <c r="AY76" s="1219"/>
      <c r="AZ76" s="1219"/>
      <c r="BA76" s="1219"/>
      <c r="BB76" s="1219"/>
      <c r="BC76" s="1219"/>
      <c r="BD76" s="1219"/>
      <c r="BE76" s="1219"/>
      <c r="BF76" s="1219"/>
      <c r="BG76" s="1219"/>
      <c r="BH76" s="1219"/>
      <c r="BI76" s="1219"/>
      <c r="BJ76" s="1219"/>
      <c r="BK76" s="1219"/>
      <c r="BL76" s="1219"/>
      <c r="BM76" s="1219"/>
      <c r="BN76" s="1219"/>
      <c r="BO76" s="1219"/>
      <c r="BP76" s="1216"/>
      <c r="BQ76" s="1216"/>
      <c r="BR76" s="1216"/>
      <c r="BS76" s="1216"/>
      <c r="BT76" s="1216"/>
      <c r="BU76" s="1216"/>
      <c r="BV76" s="1216"/>
      <c r="BW76" s="1216"/>
      <c r="BX76" s="1216"/>
      <c r="BY76" s="1216"/>
      <c r="BZ76" s="1216"/>
      <c r="CA76" s="1216"/>
      <c r="CB76" s="1216"/>
      <c r="CC76" s="1216"/>
      <c r="CD76" s="1216"/>
      <c r="CE76" s="1216"/>
      <c r="CF76" s="1216"/>
      <c r="CG76" s="1216"/>
      <c r="CH76" s="1216"/>
      <c r="CI76" s="1216"/>
      <c r="CJ76" s="1216"/>
      <c r="CK76" s="1216"/>
      <c r="CL76" s="1216"/>
      <c r="CM76" s="1216"/>
      <c r="CN76" s="1216"/>
      <c r="CO76" s="1216"/>
      <c r="CP76" s="1216"/>
      <c r="CQ76" s="1216"/>
      <c r="CR76" s="1216"/>
      <c r="CS76" s="1216"/>
      <c r="CT76" s="1216"/>
      <c r="CU76" s="1216"/>
      <c r="CV76" s="1216"/>
      <c r="CW76" s="1216"/>
      <c r="CX76" s="1216"/>
      <c r="CY76" s="1216"/>
      <c r="CZ76" s="1216"/>
      <c r="DA76" s="1216"/>
      <c r="DB76" s="1216"/>
      <c r="DC76" s="1216"/>
    </row>
    <row r="77" spans="2:107" x14ac:dyDescent="0.15">
      <c r="B77" s="267"/>
      <c r="G77" s="1214"/>
      <c r="H77" s="1214"/>
      <c r="I77" s="1214"/>
      <c r="J77" s="1214"/>
      <c r="K77" s="1215"/>
      <c r="L77" s="1215"/>
      <c r="M77" s="1215"/>
      <c r="N77" s="1215"/>
      <c r="AN77" s="1220" t="s">
        <v>619</v>
      </c>
      <c r="AO77" s="1220"/>
      <c r="AP77" s="1220"/>
      <c r="AQ77" s="1220"/>
      <c r="AR77" s="1220"/>
      <c r="AS77" s="1220"/>
      <c r="AT77" s="1220"/>
      <c r="AU77" s="1220"/>
      <c r="AV77" s="1220"/>
      <c r="AW77" s="1220"/>
      <c r="AX77" s="1220"/>
      <c r="AY77" s="1220"/>
      <c r="AZ77" s="1220"/>
      <c r="BA77" s="1220"/>
      <c r="BB77" s="1219" t="s">
        <v>617</v>
      </c>
      <c r="BC77" s="1219"/>
      <c r="BD77" s="1219"/>
      <c r="BE77" s="1219"/>
      <c r="BF77" s="1219"/>
      <c r="BG77" s="1219"/>
      <c r="BH77" s="1219"/>
      <c r="BI77" s="1219"/>
      <c r="BJ77" s="1219"/>
      <c r="BK77" s="1219"/>
      <c r="BL77" s="1219"/>
      <c r="BM77" s="1219"/>
      <c r="BN77" s="1219"/>
      <c r="BO77" s="1219"/>
      <c r="BP77" s="1216">
        <v>54.6</v>
      </c>
      <c r="BQ77" s="1216"/>
      <c r="BR77" s="1216"/>
      <c r="BS77" s="1216"/>
      <c r="BT77" s="1216"/>
      <c r="BU77" s="1216"/>
      <c r="BV77" s="1216"/>
      <c r="BW77" s="1216"/>
      <c r="BX77" s="1216">
        <v>53.2</v>
      </c>
      <c r="BY77" s="1216"/>
      <c r="BZ77" s="1216"/>
      <c r="CA77" s="1216"/>
      <c r="CB77" s="1216"/>
      <c r="CC77" s="1216"/>
      <c r="CD77" s="1216"/>
      <c r="CE77" s="1216"/>
      <c r="CF77" s="1216">
        <v>47.9</v>
      </c>
      <c r="CG77" s="1216"/>
      <c r="CH77" s="1216"/>
      <c r="CI77" s="1216"/>
      <c r="CJ77" s="1216"/>
      <c r="CK77" s="1216"/>
      <c r="CL77" s="1216"/>
      <c r="CM77" s="1216"/>
      <c r="CN77" s="1216">
        <v>49</v>
      </c>
      <c r="CO77" s="1216"/>
      <c r="CP77" s="1216"/>
      <c r="CQ77" s="1216"/>
      <c r="CR77" s="1216"/>
      <c r="CS77" s="1216"/>
      <c r="CT77" s="1216"/>
      <c r="CU77" s="1216"/>
      <c r="CV77" s="1216">
        <v>41.3</v>
      </c>
      <c r="CW77" s="1216"/>
      <c r="CX77" s="1216"/>
      <c r="CY77" s="1216"/>
      <c r="CZ77" s="1216"/>
      <c r="DA77" s="1216"/>
      <c r="DB77" s="1216"/>
      <c r="DC77" s="1216"/>
    </row>
    <row r="78" spans="2:107" x14ac:dyDescent="0.15">
      <c r="B78" s="267"/>
      <c r="G78" s="1214"/>
      <c r="H78" s="1214"/>
      <c r="I78" s="1214"/>
      <c r="J78" s="1214"/>
      <c r="K78" s="1215"/>
      <c r="L78" s="1215"/>
      <c r="M78" s="1215"/>
      <c r="N78" s="1215"/>
      <c r="AN78" s="1220"/>
      <c r="AO78" s="1220"/>
      <c r="AP78" s="1220"/>
      <c r="AQ78" s="1220"/>
      <c r="AR78" s="1220"/>
      <c r="AS78" s="1220"/>
      <c r="AT78" s="1220"/>
      <c r="AU78" s="1220"/>
      <c r="AV78" s="1220"/>
      <c r="AW78" s="1220"/>
      <c r="AX78" s="1220"/>
      <c r="AY78" s="1220"/>
      <c r="AZ78" s="1220"/>
      <c r="BA78" s="1220"/>
      <c r="BB78" s="1219"/>
      <c r="BC78" s="1219"/>
      <c r="BD78" s="1219"/>
      <c r="BE78" s="1219"/>
      <c r="BF78" s="1219"/>
      <c r="BG78" s="1219"/>
      <c r="BH78" s="1219"/>
      <c r="BI78" s="1219"/>
      <c r="BJ78" s="1219"/>
      <c r="BK78" s="1219"/>
      <c r="BL78" s="1219"/>
      <c r="BM78" s="1219"/>
      <c r="BN78" s="1219"/>
      <c r="BO78" s="1219"/>
      <c r="BP78" s="1216"/>
      <c r="BQ78" s="1216"/>
      <c r="BR78" s="1216"/>
      <c r="BS78" s="1216"/>
      <c r="BT78" s="1216"/>
      <c r="BU78" s="1216"/>
      <c r="BV78" s="1216"/>
      <c r="BW78" s="1216"/>
      <c r="BX78" s="1216"/>
      <c r="BY78" s="1216"/>
      <c r="BZ78" s="1216"/>
      <c r="CA78" s="1216"/>
      <c r="CB78" s="1216"/>
      <c r="CC78" s="1216"/>
      <c r="CD78" s="1216"/>
      <c r="CE78" s="1216"/>
      <c r="CF78" s="1216"/>
      <c r="CG78" s="1216"/>
      <c r="CH78" s="1216"/>
      <c r="CI78" s="1216"/>
      <c r="CJ78" s="1216"/>
      <c r="CK78" s="1216"/>
      <c r="CL78" s="1216"/>
      <c r="CM78" s="1216"/>
      <c r="CN78" s="1216"/>
      <c r="CO78" s="1216"/>
      <c r="CP78" s="1216"/>
      <c r="CQ78" s="1216"/>
      <c r="CR78" s="1216"/>
      <c r="CS78" s="1216"/>
      <c r="CT78" s="1216"/>
      <c r="CU78" s="1216"/>
      <c r="CV78" s="1216"/>
      <c r="CW78" s="1216"/>
      <c r="CX78" s="1216"/>
      <c r="CY78" s="1216"/>
      <c r="CZ78" s="1216"/>
      <c r="DA78" s="1216"/>
      <c r="DB78" s="1216"/>
      <c r="DC78" s="1216"/>
    </row>
    <row r="79" spans="2:107" x14ac:dyDescent="0.15">
      <c r="B79" s="267"/>
      <c r="G79" s="1214"/>
      <c r="H79" s="1214"/>
      <c r="I79" s="1217"/>
      <c r="J79" s="1217"/>
      <c r="K79" s="1218"/>
      <c r="L79" s="1218"/>
      <c r="M79" s="1218"/>
      <c r="N79" s="1218"/>
      <c r="AN79" s="1220"/>
      <c r="AO79" s="1220"/>
      <c r="AP79" s="1220"/>
      <c r="AQ79" s="1220"/>
      <c r="AR79" s="1220"/>
      <c r="AS79" s="1220"/>
      <c r="AT79" s="1220"/>
      <c r="AU79" s="1220"/>
      <c r="AV79" s="1220"/>
      <c r="AW79" s="1220"/>
      <c r="AX79" s="1220"/>
      <c r="AY79" s="1220"/>
      <c r="AZ79" s="1220"/>
      <c r="BA79" s="1220"/>
      <c r="BB79" s="1219" t="s">
        <v>621</v>
      </c>
      <c r="BC79" s="1219"/>
      <c r="BD79" s="1219"/>
      <c r="BE79" s="1219"/>
      <c r="BF79" s="1219"/>
      <c r="BG79" s="1219"/>
      <c r="BH79" s="1219"/>
      <c r="BI79" s="1219"/>
      <c r="BJ79" s="1219"/>
      <c r="BK79" s="1219"/>
      <c r="BL79" s="1219"/>
      <c r="BM79" s="1219"/>
      <c r="BN79" s="1219"/>
      <c r="BO79" s="1219"/>
      <c r="BP79" s="1216">
        <v>10</v>
      </c>
      <c r="BQ79" s="1216"/>
      <c r="BR79" s="1216"/>
      <c r="BS79" s="1216"/>
      <c r="BT79" s="1216"/>
      <c r="BU79" s="1216"/>
      <c r="BV79" s="1216"/>
      <c r="BW79" s="1216"/>
      <c r="BX79" s="1216">
        <v>9.8000000000000007</v>
      </c>
      <c r="BY79" s="1216"/>
      <c r="BZ79" s="1216"/>
      <c r="CA79" s="1216"/>
      <c r="CB79" s="1216"/>
      <c r="CC79" s="1216"/>
      <c r="CD79" s="1216"/>
      <c r="CE79" s="1216"/>
      <c r="CF79" s="1216">
        <v>9.6</v>
      </c>
      <c r="CG79" s="1216"/>
      <c r="CH79" s="1216"/>
      <c r="CI79" s="1216"/>
      <c r="CJ79" s="1216"/>
      <c r="CK79" s="1216"/>
      <c r="CL79" s="1216"/>
      <c r="CM79" s="1216"/>
      <c r="CN79" s="1216">
        <v>9.5</v>
      </c>
      <c r="CO79" s="1216"/>
      <c r="CP79" s="1216"/>
      <c r="CQ79" s="1216"/>
      <c r="CR79" s="1216"/>
      <c r="CS79" s="1216"/>
      <c r="CT79" s="1216"/>
      <c r="CU79" s="1216"/>
      <c r="CV79" s="1216">
        <v>9.1999999999999993</v>
      </c>
      <c r="CW79" s="1216"/>
      <c r="CX79" s="1216"/>
      <c r="CY79" s="1216"/>
      <c r="CZ79" s="1216"/>
      <c r="DA79" s="1216"/>
      <c r="DB79" s="1216"/>
      <c r="DC79" s="1216"/>
    </row>
    <row r="80" spans="2:107" x14ac:dyDescent="0.15">
      <c r="B80" s="267"/>
      <c r="G80" s="1214"/>
      <c r="H80" s="1214"/>
      <c r="I80" s="1217"/>
      <c r="J80" s="1217"/>
      <c r="K80" s="1218"/>
      <c r="L80" s="1218"/>
      <c r="M80" s="1218"/>
      <c r="N80" s="1218"/>
      <c r="AN80" s="1220"/>
      <c r="AO80" s="1220"/>
      <c r="AP80" s="1220"/>
      <c r="AQ80" s="1220"/>
      <c r="AR80" s="1220"/>
      <c r="AS80" s="1220"/>
      <c r="AT80" s="1220"/>
      <c r="AU80" s="1220"/>
      <c r="AV80" s="1220"/>
      <c r="AW80" s="1220"/>
      <c r="AX80" s="1220"/>
      <c r="AY80" s="1220"/>
      <c r="AZ80" s="1220"/>
      <c r="BA80" s="1220"/>
      <c r="BB80" s="1219"/>
      <c r="BC80" s="1219"/>
      <c r="BD80" s="1219"/>
      <c r="BE80" s="1219"/>
      <c r="BF80" s="1219"/>
      <c r="BG80" s="1219"/>
      <c r="BH80" s="1219"/>
      <c r="BI80" s="1219"/>
      <c r="BJ80" s="1219"/>
      <c r="BK80" s="1219"/>
      <c r="BL80" s="1219"/>
      <c r="BM80" s="1219"/>
      <c r="BN80" s="1219"/>
      <c r="BO80" s="1219"/>
      <c r="BP80" s="1216"/>
      <c r="BQ80" s="1216"/>
      <c r="BR80" s="1216"/>
      <c r="BS80" s="1216"/>
      <c r="BT80" s="1216"/>
      <c r="BU80" s="1216"/>
      <c r="BV80" s="1216"/>
      <c r="BW80" s="1216"/>
      <c r="BX80" s="1216"/>
      <c r="BY80" s="1216"/>
      <c r="BZ80" s="1216"/>
      <c r="CA80" s="1216"/>
      <c r="CB80" s="1216"/>
      <c r="CC80" s="1216"/>
      <c r="CD80" s="1216"/>
      <c r="CE80" s="1216"/>
      <c r="CF80" s="1216"/>
      <c r="CG80" s="1216"/>
      <c r="CH80" s="1216"/>
      <c r="CI80" s="1216"/>
      <c r="CJ80" s="1216"/>
      <c r="CK80" s="1216"/>
      <c r="CL80" s="1216"/>
      <c r="CM80" s="1216"/>
      <c r="CN80" s="1216"/>
      <c r="CO80" s="1216"/>
      <c r="CP80" s="1216"/>
      <c r="CQ80" s="1216"/>
      <c r="CR80" s="1216"/>
      <c r="CS80" s="1216"/>
      <c r="CT80" s="1216"/>
      <c r="CU80" s="1216"/>
      <c r="CV80" s="1216"/>
      <c r="CW80" s="1216"/>
      <c r="CX80" s="1216"/>
      <c r="CY80" s="1216"/>
      <c r="CZ80" s="1216"/>
      <c r="DA80" s="1216"/>
      <c r="DB80" s="1216"/>
      <c r="DC80" s="1216"/>
    </row>
    <row r="81" spans="2:109" x14ac:dyDescent="0.15">
      <c r="B81" s="267"/>
    </row>
    <row r="82" spans="2:109" ht="17.25" x14ac:dyDescent="0.15">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x14ac:dyDescent="0.15">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x14ac:dyDescent="0.15">
      <c r="DD84" s="263"/>
      <c r="DE84" s="263"/>
    </row>
    <row r="85" spans="2:109" x14ac:dyDescent="0.15">
      <c r="DD85" s="263"/>
      <c r="DE85" s="263"/>
    </row>
    <row r="86" spans="2:109" hidden="1" x14ac:dyDescent="0.15">
      <c r="DD86" s="263"/>
      <c r="DE86" s="263"/>
    </row>
    <row r="87" spans="2:109" hidden="1" x14ac:dyDescent="0.15">
      <c r="K87" s="377"/>
      <c r="AQ87" s="377"/>
      <c r="BC87" s="377"/>
      <c r="BO87" s="377"/>
      <c r="CA87" s="377"/>
      <c r="CM87" s="377"/>
      <c r="CY87" s="377"/>
      <c r="DD87" s="263"/>
      <c r="DE87" s="263"/>
    </row>
    <row r="88" spans="2:109" hidden="1" x14ac:dyDescent="0.15">
      <c r="DD88" s="263"/>
      <c r="DE88" s="263"/>
    </row>
    <row r="89" spans="2:109" hidden="1" x14ac:dyDescent="0.15">
      <c r="DD89" s="263"/>
      <c r="DE89" s="263"/>
    </row>
    <row r="90" spans="2:109" hidden="1" x14ac:dyDescent="0.15">
      <c r="DD90" s="263"/>
      <c r="DE90" s="263"/>
    </row>
    <row r="91" spans="2:109" hidden="1" x14ac:dyDescent="0.15">
      <c r="DD91" s="263"/>
      <c r="DE91" s="263"/>
    </row>
    <row r="92" spans="2:109" ht="13.5" hidden="1" customHeight="1" x14ac:dyDescent="0.15">
      <c r="DD92" s="263"/>
      <c r="DE92" s="263"/>
    </row>
    <row r="93" spans="2:109" ht="13.5" hidden="1" customHeight="1" x14ac:dyDescent="0.15">
      <c r="DD93" s="263"/>
      <c r="DE93" s="263"/>
    </row>
    <row r="94" spans="2:109" ht="13.5" hidden="1" customHeight="1" x14ac:dyDescent="0.15">
      <c r="DD94" s="263"/>
      <c r="DE94" s="263"/>
    </row>
    <row r="95" spans="2:109" ht="13.5" hidden="1" customHeight="1" x14ac:dyDescent="0.15">
      <c r="DD95" s="263"/>
      <c r="DE95" s="263"/>
    </row>
    <row r="96" spans="2:109" ht="13.5" hidden="1" customHeight="1" x14ac:dyDescent="0.15">
      <c r="DD96" s="263"/>
      <c r="DE96" s="263"/>
    </row>
    <row r="97" s="263" customFormat="1" ht="13.5" hidden="1" customHeight="1" x14ac:dyDescent="0.15"/>
    <row r="98" s="263" customFormat="1" ht="13.5" hidden="1" customHeight="1" x14ac:dyDescent="0.15"/>
    <row r="99" s="263" customFormat="1" ht="13.5" hidden="1" customHeight="1" x14ac:dyDescent="0.15"/>
    <row r="100" s="263" customFormat="1" ht="13.5" hidden="1" customHeight="1" x14ac:dyDescent="0.15"/>
    <row r="101" s="263" customFormat="1" ht="13.5" hidden="1" customHeight="1" x14ac:dyDescent="0.15"/>
    <row r="102" s="263" customFormat="1" ht="13.5" hidden="1" customHeight="1" x14ac:dyDescent="0.15"/>
    <row r="103" s="263" customFormat="1" ht="13.5" hidden="1" customHeight="1" x14ac:dyDescent="0.15"/>
    <row r="104" s="263" customFormat="1" ht="13.5" hidden="1" customHeight="1" x14ac:dyDescent="0.15"/>
    <row r="105" s="263" customFormat="1" ht="13.5" hidden="1" customHeight="1" x14ac:dyDescent="0.15"/>
    <row r="106" s="263" customFormat="1" ht="13.5" hidden="1" customHeight="1" x14ac:dyDescent="0.15"/>
    <row r="107" s="263" customFormat="1" ht="13.5" hidden="1" customHeight="1" x14ac:dyDescent="0.15"/>
    <row r="108" s="263" customFormat="1" ht="13.5" hidden="1" customHeight="1" x14ac:dyDescent="0.15"/>
    <row r="109" s="263" customFormat="1" ht="13.5" hidden="1" customHeight="1" x14ac:dyDescent="0.15"/>
    <row r="110" s="263" customFormat="1" ht="13.5" hidden="1" customHeight="1" x14ac:dyDescent="0.15"/>
    <row r="111" s="263" customFormat="1" ht="13.5" hidden="1" customHeight="1" x14ac:dyDescent="0.15"/>
    <row r="112" s="263" customFormat="1" ht="13.5" hidden="1" customHeight="1" x14ac:dyDescent="0.15"/>
    <row r="113" s="263" customFormat="1" ht="13.5" hidden="1" customHeight="1" x14ac:dyDescent="0.15"/>
    <row r="114" s="263" customFormat="1" ht="13.5" hidden="1" customHeight="1" x14ac:dyDescent="0.15"/>
    <row r="115" s="263" customFormat="1" ht="13.5" hidden="1" customHeight="1" x14ac:dyDescent="0.15"/>
    <row r="116" s="263" customFormat="1" ht="13.5" hidden="1" customHeight="1" x14ac:dyDescent="0.15"/>
    <row r="117" s="263" customFormat="1" ht="13.5" hidden="1" customHeight="1" x14ac:dyDescent="0.15"/>
    <row r="118" s="263" customFormat="1" ht="13.5" hidden="1" customHeight="1" x14ac:dyDescent="0.15"/>
    <row r="119" s="263" customFormat="1" ht="13.5" hidden="1" customHeight="1" x14ac:dyDescent="0.15"/>
    <row r="120" s="263" customFormat="1" ht="13.5" hidden="1" customHeight="1" x14ac:dyDescent="0.15"/>
    <row r="121" s="263" customFormat="1" ht="13.5" hidden="1" customHeight="1" x14ac:dyDescent="0.15"/>
    <row r="122" s="263" customFormat="1" ht="13.5" hidden="1" customHeight="1" x14ac:dyDescent="0.15"/>
    <row r="123" s="263" customFormat="1" ht="13.5" hidden="1" customHeight="1" x14ac:dyDescent="0.15"/>
    <row r="124" s="263" customFormat="1" ht="13.5" hidden="1" customHeight="1" x14ac:dyDescent="0.15"/>
    <row r="125" s="263" customFormat="1" ht="13.5" hidden="1" customHeight="1" x14ac:dyDescent="0.15"/>
    <row r="126" s="263" customFormat="1" ht="13.5" hidden="1" customHeight="1" x14ac:dyDescent="0.15"/>
    <row r="127" s="263" customFormat="1" ht="13.5" hidden="1" customHeight="1" x14ac:dyDescent="0.15"/>
    <row r="128" s="263" customFormat="1" ht="13.5" hidden="1" customHeight="1" x14ac:dyDescent="0.15"/>
    <row r="129" s="263" customFormat="1" ht="13.5" hidden="1" customHeight="1" x14ac:dyDescent="0.15"/>
    <row r="130" s="263" customFormat="1" ht="13.5" hidden="1" customHeight="1" x14ac:dyDescent="0.15"/>
    <row r="131" s="263" customFormat="1" ht="13.5" hidden="1" customHeight="1" x14ac:dyDescent="0.15"/>
    <row r="132" s="263" customFormat="1" ht="13.5" hidden="1" customHeight="1" x14ac:dyDescent="0.15"/>
    <row r="133" s="263" customFormat="1" ht="13.5" hidden="1" customHeight="1" x14ac:dyDescent="0.15"/>
    <row r="134" s="263" customFormat="1" ht="13.5" hidden="1" customHeight="1" x14ac:dyDescent="0.15"/>
    <row r="135" s="263" customFormat="1" ht="13.5" hidden="1" customHeight="1" x14ac:dyDescent="0.15"/>
    <row r="136" s="263" customFormat="1" ht="13.5" hidden="1" customHeight="1" x14ac:dyDescent="0.15"/>
    <row r="137" s="263" customFormat="1" ht="13.5" hidden="1" customHeight="1" x14ac:dyDescent="0.15"/>
    <row r="138" s="263" customFormat="1" ht="13.5" hidden="1" customHeight="1" x14ac:dyDescent="0.15"/>
    <row r="139" s="263" customFormat="1" ht="13.5" hidden="1" customHeight="1" x14ac:dyDescent="0.15"/>
    <row r="140" s="263" customFormat="1" ht="13.5" hidden="1" customHeight="1" x14ac:dyDescent="0.15"/>
    <row r="141" s="263" customFormat="1" ht="13.5" hidden="1" customHeight="1" x14ac:dyDescent="0.15"/>
    <row r="142" s="263" customFormat="1" ht="13.5" hidden="1" customHeight="1" x14ac:dyDescent="0.15"/>
    <row r="143" s="263" customFormat="1" ht="13.5" hidden="1" customHeight="1" x14ac:dyDescent="0.15"/>
    <row r="144" s="263" customFormat="1" ht="13.5" hidden="1" customHeight="1" x14ac:dyDescent="0.15"/>
    <row r="145" s="263" customFormat="1" ht="13.5" hidden="1" customHeight="1" x14ac:dyDescent="0.15"/>
    <row r="146" s="263" customFormat="1" ht="13.5" hidden="1" customHeight="1" x14ac:dyDescent="0.15"/>
    <row r="147" s="263" customFormat="1" ht="13.5" hidden="1" customHeight="1" x14ac:dyDescent="0.15"/>
    <row r="148" s="263" customFormat="1" ht="13.5" hidden="1" customHeight="1" x14ac:dyDescent="0.15"/>
    <row r="149" s="263" customFormat="1" ht="13.5" hidden="1" customHeight="1" x14ac:dyDescent="0.15"/>
    <row r="150" s="263" customFormat="1" ht="13.5" hidden="1" customHeight="1" x14ac:dyDescent="0.15"/>
    <row r="151" s="263" customFormat="1" ht="13.5" hidden="1" customHeight="1" x14ac:dyDescent="0.15"/>
    <row r="152" s="263" customFormat="1" ht="13.5" hidden="1" customHeight="1" x14ac:dyDescent="0.15"/>
    <row r="153" s="263" customFormat="1" ht="13.5" hidden="1" customHeight="1" x14ac:dyDescent="0.15"/>
    <row r="154" s="263" customFormat="1" ht="13.5" hidden="1" customHeight="1" x14ac:dyDescent="0.15"/>
    <row r="155" s="263" customFormat="1" ht="13.5" hidden="1" customHeight="1" x14ac:dyDescent="0.15"/>
    <row r="156" s="263" customFormat="1" ht="13.5" hidden="1" customHeight="1" x14ac:dyDescent="0.15"/>
    <row r="157" s="263" customFormat="1" ht="13.5" hidden="1" customHeight="1" x14ac:dyDescent="0.15"/>
    <row r="158" s="263" customFormat="1" ht="13.5" hidden="1" customHeight="1" x14ac:dyDescent="0.15"/>
    <row r="159" s="263" customFormat="1" ht="13.5" hidden="1" customHeight="1" x14ac:dyDescent="0.15"/>
    <row r="160" s="263" customFormat="1" ht="13.5" hidden="1" customHeight="1" x14ac:dyDescent="0.15"/>
  </sheetData>
  <sheetProtection algorithmName="SHA-512" hashValue="TgVtWRgY0AZiuLwfDObArrFV7zAm8LiPgjlRJaicKay35/xiGaVzvPRfIzL2j2VyUrbDl9wuPYfMp6Ja8mgepg==" saltValue="XpRCnq+cVOL6S4ukbaF3X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515</v>
      </c>
    </row>
  </sheetData>
  <sheetProtection algorithmName="SHA-512" hashValue="FJzMksl8WmVzwOvfch0+6vTsNdKE6axqyLnnrPIMS67lnHPxqXwhdmkhxnN3fDnKPi5D6aHfmhnqDdBioB1Rxw==" saltValue="zlbZ8YQnoObPsg9EgoaCr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2:34"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x14ac:dyDescent="0.15">
      <c r="S2" s="261"/>
      <c r="AH2" s="261"/>
    </row>
    <row r="3" spans="2: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x14ac:dyDescent="0.15"/>
    <row r="5" spans="2:34" x14ac:dyDescent="0.15"/>
    <row r="6" spans="2:34" x14ac:dyDescent="0.15"/>
    <row r="7" spans="2:34" x14ac:dyDescent="0.15"/>
    <row r="8" spans="2:34" x14ac:dyDescent="0.15"/>
    <row r="9" spans="2:34" x14ac:dyDescent="0.15">
      <c r="AH9" s="26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c r="AG59" s="261"/>
      <c r="AH59" s="261"/>
    </row>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515</v>
      </c>
    </row>
  </sheetData>
  <sheetProtection algorithmName="SHA-512" hashValue="+DmvQQHa1/gou4yHLtTSFAsZRJSx9A/u91aI5BLSF+sbariOMAc5nfmUXWL4HBu/CN2cCAn9l3Hb9FPOalCssQ==" saltValue="g3EhJq2DcwtF0VGid3myk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565</v>
      </c>
      <c r="G2" s="155"/>
      <c r="H2" s="156"/>
    </row>
    <row r="3" spans="1:8" x14ac:dyDescent="0.15">
      <c r="A3" s="152" t="s">
        <v>558</v>
      </c>
      <c r="B3" s="157"/>
      <c r="C3" s="158"/>
      <c r="D3" s="159">
        <v>127393</v>
      </c>
      <c r="E3" s="160"/>
      <c r="F3" s="161">
        <v>83280</v>
      </c>
      <c r="G3" s="162"/>
      <c r="H3" s="163"/>
    </row>
    <row r="4" spans="1:8" x14ac:dyDescent="0.15">
      <c r="A4" s="164"/>
      <c r="B4" s="165"/>
      <c r="C4" s="166"/>
      <c r="D4" s="167">
        <v>23225</v>
      </c>
      <c r="E4" s="168"/>
      <c r="F4" s="169">
        <v>43123</v>
      </c>
      <c r="G4" s="170"/>
      <c r="H4" s="171"/>
    </row>
    <row r="5" spans="1:8" x14ac:dyDescent="0.15">
      <c r="A5" s="152" t="s">
        <v>560</v>
      </c>
      <c r="B5" s="157"/>
      <c r="C5" s="158"/>
      <c r="D5" s="159">
        <v>183921</v>
      </c>
      <c r="E5" s="160"/>
      <c r="F5" s="161">
        <v>88968</v>
      </c>
      <c r="G5" s="162"/>
      <c r="H5" s="163"/>
    </row>
    <row r="6" spans="1:8" x14ac:dyDescent="0.15">
      <c r="A6" s="164"/>
      <c r="B6" s="165"/>
      <c r="C6" s="166"/>
      <c r="D6" s="167">
        <v>41814</v>
      </c>
      <c r="E6" s="168"/>
      <c r="F6" s="169">
        <v>45482</v>
      </c>
      <c r="G6" s="170"/>
      <c r="H6" s="171"/>
    </row>
    <row r="7" spans="1:8" x14ac:dyDescent="0.15">
      <c r="A7" s="152" t="s">
        <v>561</v>
      </c>
      <c r="B7" s="157"/>
      <c r="C7" s="158"/>
      <c r="D7" s="159">
        <v>118208</v>
      </c>
      <c r="E7" s="160"/>
      <c r="F7" s="161">
        <v>85173</v>
      </c>
      <c r="G7" s="162"/>
      <c r="H7" s="163"/>
    </row>
    <row r="8" spans="1:8" x14ac:dyDescent="0.15">
      <c r="A8" s="164"/>
      <c r="B8" s="165"/>
      <c r="C8" s="166"/>
      <c r="D8" s="167">
        <v>24729</v>
      </c>
      <c r="E8" s="168"/>
      <c r="F8" s="169">
        <v>43913</v>
      </c>
      <c r="G8" s="170"/>
      <c r="H8" s="171"/>
    </row>
    <row r="9" spans="1:8" x14ac:dyDescent="0.15">
      <c r="A9" s="152" t="s">
        <v>562</v>
      </c>
      <c r="B9" s="157"/>
      <c r="C9" s="158"/>
      <c r="D9" s="159">
        <v>130336</v>
      </c>
      <c r="E9" s="160"/>
      <c r="F9" s="161">
        <v>94081</v>
      </c>
      <c r="G9" s="162"/>
      <c r="H9" s="163"/>
    </row>
    <row r="10" spans="1:8" x14ac:dyDescent="0.15">
      <c r="A10" s="164"/>
      <c r="B10" s="165"/>
      <c r="C10" s="166"/>
      <c r="D10" s="167">
        <v>44292</v>
      </c>
      <c r="E10" s="168"/>
      <c r="F10" s="169">
        <v>48949</v>
      </c>
      <c r="G10" s="170"/>
      <c r="H10" s="171"/>
    </row>
    <row r="11" spans="1:8" x14ac:dyDescent="0.15">
      <c r="A11" s="152" t="s">
        <v>563</v>
      </c>
      <c r="B11" s="157"/>
      <c r="C11" s="158"/>
      <c r="D11" s="159">
        <v>236510</v>
      </c>
      <c r="E11" s="160"/>
      <c r="F11" s="161">
        <v>92632</v>
      </c>
      <c r="G11" s="162"/>
      <c r="H11" s="163"/>
    </row>
    <row r="12" spans="1:8" x14ac:dyDescent="0.15">
      <c r="A12" s="164"/>
      <c r="B12" s="165"/>
      <c r="C12" s="172"/>
      <c r="D12" s="167">
        <v>136850</v>
      </c>
      <c r="E12" s="168"/>
      <c r="F12" s="169">
        <v>47978</v>
      </c>
      <c r="G12" s="170"/>
      <c r="H12" s="171"/>
    </row>
    <row r="13" spans="1:8" x14ac:dyDescent="0.15">
      <c r="A13" s="152"/>
      <c r="B13" s="157"/>
      <c r="C13" s="158"/>
      <c r="D13" s="159">
        <v>159274</v>
      </c>
      <c r="E13" s="160"/>
      <c r="F13" s="161">
        <v>88827</v>
      </c>
      <c r="G13" s="173"/>
      <c r="H13" s="163"/>
    </row>
    <row r="14" spans="1:8" x14ac:dyDescent="0.15">
      <c r="A14" s="164"/>
      <c r="B14" s="165"/>
      <c r="C14" s="166"/>
      <c r="D14" s="167">
        <v>54182</v>
      </c>
      <c r="E14" s="168"/>
      <c r="F14" s="169">
        <v>45889</v>
      </c>
      <c r="G14" s="170"/>
      <c r="H14" s="171"/>
    </row>
    <row r="17" spans="1:11" x14ac:dyDescent="0.15">
      <c r="A17" s="148" t="s">
        <v>53</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54</v>
      </c>
      <c r="B19" s="174">
        <f>ROUND(VALUE(SUBSTITUTE(実質収支比率等に係る経年分析!F$48,"▲","-")),2)</f>
        <v>3.04</v>
      </c>
      <c r="C19" s="174">
        <f>ROUND(VALUE(SUBSTITUTE(実質収支比率等に係る経年分析!G$48,"▲","-")),2)</f>
        <v>0.82</v>
      </c>
      <c r="D19" s="174">
        <f>ROUND(VALUE(SUBSTITUTE(実質収支比率等に係る経年分析!H$48,"▲","-")),2)</f>
        <v>0.79</v>
      </c>
      <c r="E19" s="174">
        <f>ROUND(VALUE(SUBSTITUTE(実質収支比率等に係る経年分析!I$48,"▲","-")),2)</f>
        <v>0.7</v>
      </c>
      <c r="F19" s="174">
        <f>ROUND(VALUE(SUBSTITUTE(実質収支比率等に係る経年分析!J$48,"▲","-")),2)</f>
        <v>5.74</v>
      </c>
    </row>
    <row r="20" spans="1:11" x14ac:dyDescent="0.15">
      <c r="A20" s="174" t="s">
        <v>55</v>
      </c>
      <c r="B20" s="174">
        <f>ROUND(VALUE(SUBSTITUTE(実質収支比率等に係る経年分析!F$47,"▲","-")),2)</f>
        <v>31.36</v>
      </c>
      <c r="C20" s="174">
        <f>ROUND(VALUE(SUBSTITUTE(実質収支比率等に係る経年分析!G$47,"▲","-")),2)</f>
        <v>29.12</v>
      </c>
      <c r="D20" s="174">
        <f>ROUND(VALUE(SUBSTITUTE(実質収支比率等に係る経年分析!H$47,"▲","-")),2)</f>
        <v>25.4</v>
      </c>
      <c r="E20" s="174">
        <f>ROUND(VALUE(SUBSTITUTE(実質収支比率等に係る経年分析!I$47,"▲","-")),2)</f>
        <v>22.94</v>
      </c>
      <c r="F20" s="174">
        <f>ROUND(VALUE(SUBSTITUTE(実質収支比率等に係る経年分析!J$47,"▲","-")),2)</f>
        <v>22.92</v>
      </c>
    </row>
    <row r="21" spans="1:11" x14ac:dyDescent="0.15">
      <c r="A21" s="174" t="s">
        <v>56</v>
      </c>
      <c r="B21" s="174">
        <f>IF(ISNUMBER(VALUE(SUBSTITUTE(実質収支比率等に係る経年分析!F$49,"▲","-"))),ROUND(VALUE(SUBSTITUTE(実質収支比率等に係る経年分析!F$49,"▲","-")),2),NA())</f>
        <v>4.6100000000000003</v>
      </c>
      <c r="C21" s="174">
        <f>IF(ISNUMBER(VALUE(SUBSTITUTE(実質収支比率等に係る経年分析!G$49,"▲","-"))),ROUND(VALUE(SUBSTITUTE(実質収支比率等に係る経年分析!G$49,"▲","-")),2),NA())</f>
        <v>0.56000000000000005</v>
      </c>
      <c r="D21" s="174">
        <f>IF(ISNUMBER(VALUE(SUBSTITUTE(実質収支比率等に係る経年分析!H$49,"▲","-"))),ROUND(VALUE(SUBSTITUTE(実質収支比率等に係る経年分析!H$49,"▲","-")),2),NA())</f>
        <v>-1.96</v>
      </c>
      <c r="E21" s="174">
        <f>IF(ISNUMBER(VALUE(SUBSTITUTE(実質収支比率等に係る経年分析!I$49,"▲","-"))),ROUND(VALUE(SUBSTITUTE(実質収支比率等に係る経年分析!I$49,"▲","-")),2),NA())</f>
        <v>-3.54</v>
      </c>
      <c r="F21" s="174">
        <f>IF(ISNUMBER(VALUE(SUBSTITUTE(実質収支比率等に係る経年分析!J$49,"▲","-"))),ROUND(VALUE(SUBSTITUTE(実質収支比率等に係る経年分析!J$49,"▲","-")),2),NA())</f>
        <v>5.07</v>
      </c>
    </row>
    <row r="24" spans="1:11" x14ac:dyDescent="0.15">
      <c r="A24" s="148" t="s">
        <v>57</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0.95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0.12</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f>IF(ROUND(VALUE(SUBSTITUTE(連結実質赤字比率に係る赤字・黒字の構成分析!I$42,"▲", "-")), 2) &lt; 0, ABS(ROUND(VALUE(SUBSTITUTE(連結実質赤字比率に係る赤字・黒字の構成分析!I$42,"▲", "-")), 2)), NA())</f>
        <v>0.09</v>
      </c>
      <c r="I28" s="175" t="e">
        <f>IF(ROUND(VALUE(SUBSTITUTE(連結実質赤字比率に係る赤字・黒字の構成分析!I$42,"▲", "-")), 2) &gt;= 0, ABS(ROUND(VALUE(SUBSTITUTE(連結実質赤字比率に係る赤字・黒字の構成分析!I$42,"▲", "-")), 2)), NA())</f>
        <v>#N/A</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土地取得事業特別会計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0.09</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0.08</v>
      </c>
    </row>
    <row r="30" spans="1:11" x14ac:dyDescent="0.15">
      <c r="A30" s="175" t="str">
        <f>IF(連結実質赤字比率に係る赤字・黒字の構成分析!C$40="",NA(),連結実質赤字比率に係る赤字・黒字の構成分析!C$40)</f>
        <v>国民健康保険特別会計(事業勘定)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7.0000000000000007E-2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1.78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v>
      </c>
    </row>
    <row r="31" spans="1:11" x14ac:dyDescent="0.15">
      <c r="A31" s="175" t="str">
        <f>IF(連結実質赤字比率に係る赤字・黒字の構成分析!C$39="",NA(),連結実質赤字比率に係る赤字・黒字の構成分析!C$39)</f>
        <v>国民健康保険特別会計(直営診療施設勘定)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0.28999999999999998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0.28000000000000003</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0.34</v>
      </c>
    </row>
    <row r="33" spans="1:16" x14ac:dyDescent="0.15">
      <c r="A33" s="175" t="str">
        <f>IF(連結実質赤字比率に係る赤字・黒字の構成分析!C$37="",NA(),連結実質赤字比率に係る赤字・黒字の構成分析!C$37)</f>
        <v>臨海土地造成事業特別会計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1.41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1.1100000000000001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2.97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0.55000000000000004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5.65</v>
      </c>
    </row>
    <row r="35" spans="1:16" x14ac:dyDescent="0.15">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7.28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6.32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7.28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7.89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13.4</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18.329999999999998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19.420000000000002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20.05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20.5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19.95</v>
      </c>
    </row>
    <row r="39" spans="1:16" x14ac:dyDescent="0.15">
      <c r="A39" s="148" t="s">
        <v>60</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4072</v>
      </c>
      <c r="E42" s="176"/>
      <c r="F42" s="176"/>
      <c r="G42" s="176">
        <f>'実質公債費比率（分子）の構造'!L$52</f>
        <v>3879</v>
      </c>
      <c r="H42" s="176"/>
      <c r="I42" s="176"/>
      <c r="J42" s="176">
        <f>'実質公債費比率（分子）の構造'!M$52</f>
        <v>3766</v>
      </c>
      <c r="K42" s="176"/>
      <c r="L42" s="176"/>
      <c r="M42" s="176">
        <f>'実質公債費比率（分子）の構造'!N$52</f>
        <v>3586</v>
      </c>
      <c r="N42" s="176"/>
      <c r="O42" s="176"/>
      <c r="P42" s="176">
        <f>'実質公債費比率（分子）の構造'!O$52</f>
        <v>3486</v>
      </c>
    </row>
    <row r="43" spans="1:16" x14ac:dyDescent="0.15">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65</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66</v>
      </c>
      <c r="B45" s="176">
        <f>'実質公債費比率（分子）の構造'!K$49</f>
        <v>67</v>
      </c>
      <c r="C45" s="176"/>
      <c r="D45" s="176"/>
      <c r="E45" s="176">
        <f>'実質公債費比率（分子）の構造'!L$49</f>
        <v>72</v>
      </c>
      <c r="F45" s="176"/>
      <c r="G45" s="176"/>
      <c r="H45" s="176">
        <f>'実質公債費比率（分子）の構造'!M$49</f>
        <v>70</v>
      </c>
      <c r="I45" s="176"/>
      <c r="J45" s="176"/>
      <c r="K45" s="176">
        <f>'実質公債費比率（分子）の構造'!N$49</f>
        <v>70</v>
      </c>
      <c r="L45" s="176"/>
      <c r="M45" s="176"/>
      <c r="N45" s="176">
        <f>'実質公債費比率（分子）の構造'!O$49</f>
        <v>65</v>
      </c>
      <c r="O45" s="176"/>
      <c r="P45" s="176"/>
    </row>
    <row r="46" spans="1:16" x14ac:dyDescent="0.15">
      <c r="A46" s="176" t="s">
        <v>67</v>
      </c>
      <c r="B46" s="176">
        <f>'実質公債費比率（分子）の構造'!K$48</f>
        <v>1143</v>
      </c>
      <c r="C46" s="176"/>
      <c r="D46" s="176"/>
      <c r="E46" s="176">
        <f>'実質公債費比率（分子）の構造'!L$48</f>
        <v>1161</v>
      </c>
      <c r="F46" s="176"/>
      <c r="G46" s="176"/>
      <c r="H46" s="176">
        <f>'実質公債費比率（分子）の構造'!M$48</f>
        <v>997</v>
      </c>
      <c r="I46" s="176"/>
      <c r="J46" s="176"/>
      <c r="K46" s="176">
        <f>'実質公債費比率（分子）の構造'!N$48</f>
        <v>1047</v>
      </c>
      <c r="L46" s="176"/>
      <c r="M46" s="176"/>
      <c r="N46" s="176">
        <f>'実質公債費比率（分子）の構造'!O$48</f>
        <v>985</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3792</v>
      </c>
      <c r="C49" s="176"/>
      <c r="D49" s="176"/>
      <c r="E49" s="176">
        <f>'実質公債費比率（分子）の構造'!L$45</f>
        <v>3521</v>
      </c>
      <c r="F49" s="176"/>
      <c r="G49" s="176"/>
      <c r="H49" s="176">
        <f>'実質公債費比率（分子）の構造'!M$45</f>
        <v>3491</v>
      </c>
      <c r="I49" s="176"/>
      <c r="J49" s="176"/>
      <c r="K49" s="176">
        <f>'実質公債費比率（分子）の構造'!N$45</f>
        <v>3420</v>
      </c>
      <c r="L49" s="176"/>
      <c r="M49" s="176"/>
      <c r="N49" s="176">
        <f>'実質公債費比率（分子）の構造'!O$45</f>
        <v>3420</v>
      </c>
      <c r="O49" s="176"/>
      <c r="P49" s="176"/>
    </row>
    <row r="50" spans="1:16" x14ac:dyDescent="0.15">
      <c r="A50" s="176" t="s">
        <v>71</v>
      </c>
      <c r="B50" s="176" t="e">
        <f>NA()</f>
        <v>#N/A</v>
      </c>
      <c r="C50" s="176">
        <f>IF(ISNUMBER('実質公債費比率（分子）の構造'!K$53),'実質公債費比率（分子）の構造'!K$53,NA())</f>
        <v>930</v>
      </c>
      <c r="D50" s="176" t="e">
        <f>NA()</f>
        <v>#N/A</v>
      </c>
      <c r="E50" s="176" t="e">
        <f>NA()</f>
        <v>#N/A</v>
      </c>
      <c r="F50" s="176">
        <f>IF(ISNUMBER('実質公債費比率（分子）の構造'!L$53),'実質公債費比率（分子）の構造'!L$53,NA())</f>
        <v>875</v>
      </c>
      <c r="G50" s="176" t="e">
        <f>NA()</f>
        <v>#N/A</v>
      </c>
      <c r="H50" s="176" t="e">
        <f>NA()</f>
        <v>#N/A</v>
      </c>
      <c r="I50" s="176">
        <f>IF(ISNUMBER('実質公債費比率（分子）の構造'!M$53),'実質公債費比率（分子）の構造'!M$53,NA())</f>
        <v>792</v>
      </c>
      <c r="J50" s="176" t="e">
        <f>NA()</f>
        <v>#N/A</v>
      </c>
      <c r="K50" s="176" t="e">
        <f>NA()</f>
        <v>#N/A</v>
      </c>
      <c r="L50" s="176">
        <f>IF(ISNUMBER('実質公債費比率（分子）の構造'!N$53),'実質公債費比率（分子）の構造'!N$53,NA())</f>
        <v>951</v>
      </c>
      <c r="M50" s="176" t="e">
        <f>NA()</f>
        <v>#N/A</v>
      </c>
      <c r="N50" s="176" t="e">
        <f>NA()</f>
        <v>#N/A</v>
      </c>
      <c r="O50" s="176">
        <f>IF(ISNUMBER('実質公債費比率（分子）の構造'!O$53),'実質公債費比率（分子）の構造'!O$53,NA())</f>
        <v>984</v>
      </c>
      <c r="P50" s="176" t="e">
        <f>NA()</f>
        <v>#N/A</v>
      </c>
    </row>
    <row r="53" spans="1:16" x14ac:dyDescent="0.15">
      <c r="A53" s="148" t="s">
        <v>72</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31873</v>
      </c>
      <c r="E56" s="175"/>
      <c r="F56" s="175"/>
      <c r="G56" s="175">
        <f>'将来負担比率（分子）の構造'!J$52</f>
        <v>31116</v>
      </c>
      <c r="H56" s="175"/>
      <c r="I56" s="175"/>
      <c r="J56" s="175">
        <f>'将来負担比率（分子）の構造'!K$52</f>
        <v>29693</v>
      </c>
      <c r="K56" s="175"/>
      <c r="L56" s="175"/>
      <c r="M56" s="175">
        <f>'将来負担比率（分子）の構造'!L$52</f>
        <v>28587</v>
      </c>
      <c r="N56" s="175"/>
      <c r="O56" s="175"/>
      <c r="P56" s="175">
        <f>'将来負担比率（分子）の構造'!M$52</f>
        <v>29282</v>
      </c>
    </row>
    <row r="57" spans="1:16" x14ac:dyDescent="0.15">
      <c r="A57" s="175" t="s">
        <v>42</v>
      </c>
      <c r="B57" s="175"/>
      <c r="C57" s="175"/>
      <c r="D57" s="175">
        <f>'将来負担比率（分子）の構造'!I$51</f>
        <v>2604</v>
      </c>
      <c r="E57" s="175"/>
      <c r="F57" s="175"/>
      <c r="G57" s="175">
        <f>'将来負担比率（分子）の構造'!J$51</f>
        <v>2420</v>
      </c>
      <c r="H57" s="175"/>
      <c r="I57" s="175"/>
      <c r="J57" s="175">
        <f>'将来負担比率（分子）の構造'!K$51</f>
        <v>2083</v>
      </c>
      <c r="K57" s="175"/>
      <c r="L57" s="175"/>
      <c r="M57" s="175">
        <f>'将来負担比率（分子）の構造'!L$51</f>
        <v>1955</v>
      </c>
      <c r="N57" s="175"/>
      <c r="O57" s="175"/>
      <c r="P57" s="175">
        <f>'将来負担比率（分子）の構造'!M$51</f>
        <v>1854</v>
      </c>
    </row>
    <row r="58" spans="1:16" x14ac:dyDescent="0.15">
      <c r="A58" s="175" t="s">
        <v>41</v>
      </c>
      <c r="B58" s="175"/>
      <c r="C58" s="175"/>
      <c r="D58" s="175">
        <f>'将来負担比率（分子）の構造'!I$50</f>
        <v>5394</v>
      </c>
      <c r="E58" s="175"/>
      <c r="F58" s="175"/>
      <c r="G58" s="175">
        <f>'将来負担比率（分子）の構造'!J$50</f>
        <v>4974</v>
      </c>
      <c r="H58" s="175"/>
      <c r="I58" s="175"/>
      <c r="J58" s="175">
        <f>'将来負担比率（分子）の構造'!K$50</f>
        <v>4661</v>
      </c>
      <c r="K58" s="175"/>
      <c r="L58" s="175"/>
      <c r="M58" s="175">
        <f>'将来負担比率（分子）の構造'!L$50</f>
        <v>4296</v>
      </c>
      <c r="N58" s="175"/>
      <c r="O58" s="175"/>
      <c r="P58" s="175">
        <f>'将来負担比率（分子）の構造'!M$50</f>
        <v>4324</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1979</v>
      </c>
      <c r="C62" s="175"/>
      <c r="D62" s="175"/>
      <c r="E62" s="175">
        <f>'将来負担比率（分子）の構造'!J$45</f>
        <v>1924</v>
      </c>
      <c r="F62" s="175"/>
      <c r="G62" s="175"/>
      <c r="H62" s="175">
        <f>'将来負担比率（分子）の構造'!K$45</f>
        <v>1976</v>
      </c>
      <c r="I62" s="175"/>
      <c r="J62" s="175"/>
      <c r="K62" s="175">
        <f>'将来負担比率（分子）の構造'!L$45</f>
        <v>1899</v>
      </c>
      <c r="L62" s="175"/>
      <c r="M62" s="175"/>
      <c r="N62" s="175">
        <f>'将来負担比率（分子）の構造'!M$45</f>
        <v>2037</v>
      </c>
      <c r="O62" s="175"/>
      <c r="P62" s="175"/>
    </row>
    <row r="63" spans="1:16" x14ac:dyDescent="0.15">
      <c r="A63" s="175" t="s">
        <v>34</v>
      </c>
      <c r="B63" s="175">
        <f>'将来負担比率（分子）の構造'!I$44</f>
        <v>565</v>
      </c>
      <c r="C63" s="175"/>
      <c r="D63" s="175"/>
      <c r="E63" s="175">
        <f>'将来負担比率（分子）の構造'!J$44</f>
        <v>495</v>
      </c>
      <c r="F63" s="175"/>
      <c r="G63" s="175"/>
      <c r="H63" s="175">
        <f>'将来負担比率（分子）の構造'!K$44</f>
        <v>396</v>
      </c>
      <c r="I63" s="175"/>
      <c r="J63" s="175"/>
      <c r="K63" s="175">
        <f>'将来負担比率（分子）の構造'!L$44</f>
        <v>332</v>
      </c>
      <c r="L63" s="175"/>
      <c r="M63" s="175"/>
      <c r="N63" s="175">
        <f>'将来負担比率（分子）の構造'!M$44</f>
        <v>268</v>
      </c>
      <c r="O63" s="175"/>
      <c r="P63" s="175"/>
    </row>
    <row r="64" spans="1:16" x14ac:dyDescent="0.15">
      <c r="A64" s="175" t="s">
        <v>33</v>
      </c>
      <c r="B64" s="175">
        <f>'将来負担比率（分子）の構造'!I$43</f>
        <v>15406</v>
      </c>
      <c r="C64" s="175"/>
      <c r="D64" s="175"/>
      <c r="E64" s="175">
        <f>'将来負担比率（分子）の構造'!J$43</f>
        <v>14450</v>
      </c>
      <c r="F64" s="175"/>
      <c r="G64" s="175"/>
      <c r="H64" s="175">
        <f>'将来負担比率（分子）の構造'!K$43</f>
        <v>12899</v>
      </c>
      <c r="I64" s="175"/>
      <c r="J64" s="175"/>
      <c r="K64" s="175">
        <f>'将来負担比率（分子）の構造'!L$43</f>
        <v>11661</v>
      </c>
      <c r="L64" s="175"/>
      <c r="M64" s="175"/>
      <c r="N64" s="175">
        <f>'将来負担比率（分子）の構造'!M$43</f>
        <v>10435</v>
      </c>
      <c r="O64" s="175"/>
      <c r="P64" s="175"/>
    </row>
    <row r="65" spans="1:16" x14ac:dyDescent="0.15">
      <c r="A65" s="175" t="s">
        <v>32</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31</v>
      </c>
      <c r="B66" s="175">
        <f>'将来負担比率（分子）の構造'!I$41</f>
        <v>30620</v>
      </c>
      <c r="C66" s="175"/>
      <c r="D66" s="175"/>
      <c r="E66" s="175">
        <f>'将来負担比率（分子）の構造'!J$41</f>
        <v>29633</v>
      </c>
      <c r="F66" s="175"/>
      <c r="G66" s="175"/>
      <c r="H66" s="175">
        <f>'将来負担比率（分子）の構造'!K$41</f>
        <v>28422</v>
      </c>
      <c r="I66" s="175"/>
      <c r="J66" s="175"/>
      <c r="K66" s="175">
        <f>'将来負担比率（分子）の構造'!L$41</f>
        <v>28222</v>
      </c>
      <c r="L66" s="175"/>
      <c r="M66" s="175"/>
      <c r="N66" s="175">
        <f>'将来負担比率（分子）の構造'!M$41</f>
        <v>29969</v>
      </c>
      <c r="O66" s="175"/>
      <c r="P66" s="175"/>
    </row>
    <row r="67" spans="1:16" x14ac:dyDescent="0.15">
      <c r="A67" s="175" t="s">
        <v>75</v>
      </c>
      <c r="B67" s="175" t="e">
        <f>NA()</f>
        <v>#N/A</v>
      </c>
      <c r="C67" s="175">
        <f>IF(ISNUMBER('将来負担比率（分子）の構造'!I$53), IF('将来負担比率（分子）の構造'!I$53 &lt; 0, 0, '将来負担比率（分子）の構造'!I$53), NA())</f>
        <v>8699</v>
      </c>
      <c r="D67" s="175" t="e">
        <f>NA()</f>
        <v>#N/A</v>
      </c>
      <c r="E67" s="175" t="e">
        <f>NA()</f>
        <v>#N/A</v>
      </c>
      <c r="F67" s="175">
        <f>IF(ISNUMBER('将来負担比率（分子）の構造'!J$53), IF('将来負担比率（分子）の構造'!J$53 &lt; 0, 0, '将来負担比率（分子）の構造'!J$53), NA())</f>
        <v>7991</v>
      </c>
      <c r="G67" s="175" t="e">
        <f>NA()</f>
        <v>#N/A</v>
      </c>
      <c r="H67" s="175" t="e">
        <f>NA()</f>
        <v>#N/A</v>
      </c>
      <c r="I67" s="175">
        <f>IF(ISNUMBER('将来負担比率（分子）の構造'!K$53), IF('将来負担比率（分子）の構造'!K$53 &lt; 0, 0, '将来負担比率（分子）の構造'!K$53), NA())</f>
        <v>7257</v>
      </c>
      <c r="J67" s="175" t="e">
        <f>NA()</f>
        <v>#N/A</v>
      </c>
      <c r="K67" s="175" t="e">
        <f>NA()</f>
        <v>#N/A</v>
      </c>
      <c r="L67" s="175">
        <f>IF(ISNUMBER('将来負担比率（分子）の構造'!L$53), IF('将来負担比率（分子）の構造'!L$53 &lt; 0, 0, '将来負担比率（分子）の構造'!L$53), NA())</f>
        <v>7277</v>
      </c>
      <c r="M67" s="175" t="e">
        <f>NA()</f>
        <v>#N/A</v>
      </c>
      <c r="N67" s="175" t="e">
        <f>NA()</f>
        <v>#N/A</v>
      </c>
      <c r="O67" s="175">
        <f>IF(ISNUMBER('将来負担比率（分子）の構造'!M$53), IF('将来負担比率（分子）の構造'!M$53 &lt; 0, 0, '将来負担比率（分子）の構造'!M$53), NA())</f>
        <v>7249</v>
      </c>
      <c r="P67" s="175" t="e">
        <f>NA()</f>
        <v>#N/A</v>
      </c>
    </row>
    <row r="70" spans="1:16" x14ac:dyDescent="0.15">
      <c r="A70" s="177" t="s">
        <v>76</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77</v>
      </c>
      <c r="B72" s="179">
        <f>基金残高に係る経年分析!F55</f>
        <v>3008</v>
      </c>
      <c r="C72" s="179">
        <f>基金残高に係る経年分析!G55</f>
        <v>2661</v>
      </c>
      <c r="D72" s="179">
        <f>基金残高に係る経年分析!H55</f>
        <v>2703</v>
      </c>
    </row>
    <row r="73" spans="1:16" x14ac:dyDescent="0.15">
      <c r="A73" s="178" t="s">
        <v>78</v>
      </c>
      <c r="B73" s="179">
        <f>基金残高に係る経年分析!F56</f>
        <v>262</v>
      </c>
      <c r="C73" s="179">
        <f>基金残高に係る経年分析!G56</f>
        <v>263</v>
      </c>
      <c r="D73" s="179">
        <f>基金残高に係る経年分析!H56</f>
        <v>263</v>
      </c>
    </row>
    <row r="74" spans="1:16" x14ac:dyDescent="0.15">
      <c r="A74" s="178" t="s">
        <v>79</v>
      </c>
      <c r="B74" s="179">
        <f>基金残高に係る経年分析!F57</f>
        <v>2363</v>
      </c>
      <c r="C74" s="179">
        <f>基金残高に係る経年分析!G57</f>
        <v>2422</v>
      </c>
      <c r="D74" s="179">
        <f>基金残高に係る経年分析!H57</f>
        <v>2152</v>
      </c>
    </row>
  </sheetData>
  <sheetProtection algorithmName="SHA-512" hashValue="NAVWHM31zR0ZlCnzQfM7PdYF3bh1YfheEMn4TUhGND5fYZ/Gzcw0e8hYNGZ47+vIrclWJombd/u8yNVhZKzQqg==" saltValue="Z4qcfsWSrKnA6BR01GYy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15" customWidth="1"/>
    <col min="96" max="133" width="1.625" style="227" customWidth="1"/>
    <col min="134" max="143" width="1.625" style="215" customWidth="1"/>
    <col min="144" max="16384" width="0" style="215"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726" t="s">
        <v>208</v>
      </c>
      <c r="DI1" s="727"/>
      <c r="DJ1" s="727"/>
      <c r="DK1" s="727"/>
      <c r="DL1" s="727"/>
      <c r="DM1" s="727"/>
      <c r="DN1" s="728"/>
      <c r="DO1" s="215"/>
      <c r="DP1" s="726" t="s">
        <v>209</v>
      </c>
      <c r="DQ1" s="727"/>
      <c r="DR1" s="727"/>
      <c r="DS1" s="727"/>
      <c r="DT1" s="727"/>
      <c r="DU1" s="727"/>
      <c r="DV1" s="727"/>
      <c r="DW1" s="727"/>
      <c r="DX1" s="727"/>
      <c r="DY1" s="727"/>
      <c r="DZ1" s="727"/>
      <c r="EA1" s="727"/>
      <c r="EB1" s="727"/>
      <c r="EC1" s="728"/>
      <c r="ED1" s="214"/>
      <c r="EE1" s="214"/>
      <c r="EF1" s="214"/>
      <c r="EG1" s="214"/>
      <c r="EH1" s="214"/>
      <c r="EI1" s="214"/>
      <c r="EJ1" s="214"/>
      <c r="EK1" s="214"/>
      <c r="EL1" s="214"/>
      <c r="EM1" s="214"/>
    </row>
    <row r="2" spans="2:143" ht="22.5" customHeight="1" x14ac:dyDescent="0.15">
      <c r="B2" s="216" t="s">
        <v>210</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15">
      <c r="B3" s="688" t="s">
        <v>211</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212</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213</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88" t="s">
        <v>1</v>
      </c>
      <c r="C4" s="689"/>
      <c r="D4" s="689"/>
      <c r="E4" s="689"/>
      <c r="F4" s="689"/>
      <c r="G4" s="689"/>
      <c r="H4" s="689"/>
      <c r="I4" s="689"/>
      <c r="J4" s="689"/>
      <c r="K4" s="689"/>
      <c r="L4" s="689"/>
      <c r="M4" s="689"/>
      <c r="N4" s="689"/>
      <c r="O4" s="689"/>
      <c r="P4" s="689"/>
      <c r="Q4" s="690"/>
      <c r="R4" s="688" t="s">
        <v>214</v>
      </c>
      <c r="S4" s="689"/>
      <c r="T4" s="689"/>
      <c r="U4" s="689"/>
      <c r="V4" s="689"/>
      <c r="W4" s="689"/>
      <c r="X4" s="689"/>
      <c r="Y4" s="690"/>
      <c r="Z4" s="688" t="s">
        <v>215</v>
      </c>
      <c r="AA4" s="689"/>
      <c r="AB4" s="689"/>
      <c r="AC4" s="690"/>
      <c r="AD4" s="688" t="s">
        <v>216</v>
      </c>
      <c r="AE4" s="689"/>
      <c r="AF4" s="689"/>
      <c r="AG4" s="689"/>
      <c r="AH4" s="689"/>
      <c r="AI4" s="689"/>
      <c r="AJ4" s="689"/>
      <c r="AK4" s="690"/>
      <c r="AL4" s="688" t="s">
        <v>215</v>
      </c>
      <c r="AM4" s="689"/>
      <c r="AN4" s="689"/>
      <c r="AO4" s="690"/>
      <c r="AP4" s="729" t="s">
        <v>217</v>
      </c>
      <c r="AQ4" s="729"/>
      <c r="AR4" s="729"/>
      <c r="AS4" s="729"/>
      <c r="AT4" s="729"/>
      <c r="AU4" s="729"/>
      <c r="AV4" s="729"/>
      <c r="AW4" s="729"/>
      <c r="AX4" s="729"/>
      <c r="AY4" s="729"/>
      <c r="AZ4" s="729"/>
      <c r="BA4" s="729"/>
      <c r="BB4" s="729"/>
      <c r="BC4" s="729"/>
      <c r="BD4" s="729"/>
      <c r="BE4" s="729"/>
      <c r="BF4" s="729"/>
      <c r="BG4" s="729" t="s">
        <v>218</v>
      </c>
      <c r="BH4" s="729"/>
      <c r="BI4" s="729"/>
      <c r="BJ4" s="729"/>
      <c r="BK4" s="729"/>
      <c r="BL4" s="729"/>
      <c r="BM4" s="729"/>
      <c r="BN4" s="729"/>
      <c r="BO4" s="729" t="s">
        <v>215</v>
      </c>
      <c r="BP4" s="729"/>
      <c r="BQ4" s="729"/>
      <c r="BR4" s="729"/>
      <c r="BS4" s="729" t="s">
        <v>219</v>
      </c>
      <c r="BT4" s="729"/>
      <c r="BU4" s="729"/>
      <c r="BV4" s="729"/>
      <c r="BW4" s="729"/>
      <c r="BX4" s="729"/>
      <c r="BY4" s="729"/>
      <c r="BZ4" s="729"/>
      <c r="CA4" s="729"/>
      <c r="CB4" s="729"/>
      <c r="CD4" s="688" t="s">
        <v>220</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15">
      <c r="B5" s="685" t="s">
        <v>221</v>
      </c>
      <c r="C5" s="686"/>
      <c r="D5" s="686"/>
      <c r="E5" s="686"/>
      <c r="F5" s="686"/>
      <c r="G5" s="686"/>
      <c r="H5" s="686"/>
      <c r="I5" s="686"/>
      <c r="J5" s="686"/>
      <c r="K5" s="686"/>
      <c r="L5" s="686"/>
      <c r="M5" s="686"/>
      <c r="N5" s="686"/>
      <c r="O5" s="686"/>
      <c r="P5" s="686"/>
      <c r="Q5" s="687"/>
      <c r="R5" s="682">
        <v>2510598</v>
      </c>
      <c r="S5" s="683"/>
      <c r="T5" s="683"/>
      <c r="U5" s="683"/>
      <c r="V5" s="683"/>
      <c r="W5" s="683"/>
      <c r="X5" s="683"/>
      <c r="Y5" s="711"/>
      <c r="Z5" s="724">
        <v>9</v>
      </c>
      <c r="AA5" s="724"/>
      <c r="AB5" s="724"/>
      <c r="AC5" s="724"/>
      <c r="AD5" s="725">
        <v>2396254</v>
      </c>
      <c r="AE5" s="725"/>
      <c r="AF5" s="725"/>
      <c r="AG5" s="725"/>
      <c r="AH5" s="725"/>
      <c r="AI5" s="725"/>
      <c r="AJ5" s="725"/>
      <c r="AK5" s="725"/>
      <c r="AL5" s="712">
        <v>20.7</v>
      </c>
      <c r="AM5" s="694"/>
      <c r="AN5" s="694"/>
      <c r="AO5" s="713"/>
      <c r="AP5" s="685" t="s">
        <v>222</v>
      </c>
      <c r="AQ5" s="686"/>
      <c r="AR5" s="686"/>
      <c r="AS5" s="686"/>
      <c r="AT5" s="686"/>
      <c r="AU5" s="686"/>
      <c r="AV5" s="686"/>
      <c r="AW5" s="686"/>
      <c r="AX5" s="686"/>
      <c r="AY5" s="686"/>
      <c r="AZ5" s="686"/>
      <c r="BA5" s="686"/>
      <c r="BB5" s="686"/>
      <c r="BC5" s="686"/>
      <c r="BD5" s="686"/>
      <c r="BE5" s="686"/>
      <c r="BF5" s="687"/>
      <c r="BG5" s="632">
        <v>2384280</v>
      </c>
      <c r="BH5" s="633"/>
      <c r="BI5" s="633"/>
      <c r="BJ5" s="633"/>
      <c r="BK5" s="633"/>
      <c r="BL5" s="633"/>
      <c r="BM5" s="633"/>
      <c r="BN5" s="634"/>
      <c r="BO5" s="663">
        <v>95</v>
      </c>
      <c r="BP5" s="663"/>
      <c r="BQ5" s="663"/>
      <c r="BR5" s="663"/>
      <c r="BS5" s="664">
        <v>121368</v>
      </c>
      <c r="BT5" s="664"/>
      <c r="BU5" s="664"/>
      <c r="BV5" s="664"/>
      <c r="BW5" s="664"/>
      <c r="BX5" s="664"/>
      <c r="BY5" s="664"/>
      <c r="BZ5" s="664"/>
      <c r="CA5" s="664"/>
      <c r="CB5" s="709"/>
      <c r="CD5" s="688" t="s">
        <v>217</v>
      </c>
      <c r="CE5" s="689"/>
      <c r="CF5" s="689"/>
      <c r="CG5" s="689"/>
      <c r="CH5" s="689"/>
      <c r="CI5" s="689"/>
      <c r="CJ5" s="689"/>
      <c r="CK5" s="689"/>
      <c r="CL5" s="689"/>
      <c r="CM5" s="689"/>
      <c r="CN5" s="689"/>
      <c r="CO5" s="689"/>
      <c r="CP5" s="689"/>
      <c r="CQ5" s="690"/>
      <c r="CR5" s="688" t="s">
        <v>223</v>
      </c>
      <c r="CS5" s="689"/>
      <c r="CT5" s="689"/>
      <c r="CU5" s="689"/>
      <c r="CV5" s="689"/>
      <c r="CW5" s="689"/>
      <c r="CX5" s="689"/>
      <c r="CY5" s="690"/>
      <c r="CZ5" s="688" t="s">
        <v>215</v>
      </c>
      <c r="DA5" s="689"/>
      <c r="DB5" s="689"/>
      <c r="DC5" s="690"/>
      <c r="DD5" s="688" t="s">
        <v>224</v>
      </c>
      <c r="DE5" s="689"/>
      <c r="DF5" s="689"/>
      <c r="DG5" s="689"/>
      <c r="DH5" s="689"/>
      <c r="DI5" s="689"/>
      <c r="DJ5" s="689"/>
      <c r="DK5" s="689"/>
      <c r="DL5" s="689"/>
      <c r="DM5" s="689"/>
      <c r="DN5" s="689"/>
      <c r="DO5" s="689"/>
      <c r="DP5" s="690"/>
      <c r="DQ5" s="688" t="s">
        <v>225</v>
      </c>
      <c r="DR5" s="689"/>
      <c r="DS5" s="689"/>
      <c r="DT5" s="689"/>
      <c r="DU5" s="689"/>
      <c r="DV5" s="689"/>
      <c r="DW5" s="689"/>
      <c r="DX5" s="689"/>
      <c r="DY5" s="689"/>
      <c r="DZ5" s="689"/>
      <c r="EA5" s="689"/>
      <c r="EB5" s="689"/>
      <c r="EC5" s="690"/>
    </row>
    <row r="6" spans="2:143" ht="11.25" customHeight="1" x14ac:dyDescent="0.15">
      <c r="B6" s="629" t="s">
        <v>226</v>
      </c>
      <c r="C6" s="630"/>
      <c r="D6" s="630"/>
      <c r="E6" s="630"/>
      <c r="F6" s="630"/>
      <c r="G6" s="630"/>
      <c r="H6" s="630"/>
      <c r="I6" s="630"/>
      <c r="J6" s="630"/>
      <c r="K6" s="630"/>
      <c r="L6" s="630"/>
      <c r="M6" s="630"/>
      <c r="N6" s="630"/>
      <c r="O6" s="630"/>
      <c r="P6" s="630"/>
      <c r="Q6" s="631"/>
      <c r="R6" s="632">
        <v>223879</v>
      </c>
      <c r="S6" s="633"/>
      <c r="T6" s="633"/>
      <c r="U6" s="633"/>
      <c r="V6" s="633"/>
      <c r="W6" s="633"/>
      <c r="X6" s="633"/>
      <c r="Y6" s="634"/>
      <c r="Z6" s="663">
        <v>0.8</v>
      </c>
      <c r="AA6" s="663"/>
      <c r="AB6" s="663"/>
      <c r="AC6" s="663"/>
      <c r="AD6" s="664">
        <v>223879</v>
      </c>
      <c r="AE6" s="664"/>
      <c r="AF6" s="664"/>
      <c r="AG6" s="664"/>
      <c r="AH6" s="664"/>
      <c r="AI6" s="664"/>
      <c r="AJ6" s="664"/>
      <c r="AK6" s="664"/>
      <c r="AL6" s="635">
        <v>1.9</v>
      </c>
      <c r="AM6" s="636"/>
      <c r="AN6" s="636"/>
      <c r="AO6" s="665"/>
      <c r="AP6" s="629" t="s">
        <v>227</v>
      </c>
      <c r="AQ6" s="630"/>
      <c r="AR6" s="630"/>
      <c r="AS6" s="630"/>
      <c r="AT6" s="630"/>
      <c r="AU6" s="630"/>
      <c r="AV6" s="630"/>
      <c r="AW6" s="630"/>
      <c r="AX6" s="630"/>
      <c r="AY6" s="630"/>
      <c r="AZ6" s="630"/>
      <c r="BA6" s="630"/>
      <c r="BB6" s="630"/>
      <c r="BC6" s="630"/>
      <c r="BD6" s="630"/>
      <c r="BE6" s="630"/>
      <c r="BF6" s="631"/>
      <c r="BG6" s="632">
        <v>2384280</v>
      </c>
      <c r="BH6" s="633"/>
      <c r="BI6" s="633"/>
      <c r="BJ6" s="633"/>
      <c r="BK6" s="633"/>
      <c r="BL6" s="633"/>
      <c r="BM6" s="633"/>
      <c r="BN6" s="634"/>
      <c r="BO6" s="663">
        <v>95</v>
      </c>
      <c r="BP6" s="663"/>
      <c r="BQ6" s="663"/>
      <c r="BR6" s="663"/>
      <c r="BS6" s="664">
        <v>121368</v>
      </c>
      <c r="BT6" s="664"/>
      <c r="BU6" s="664"/>
      <c r="BV6" s="664"/>
      <c r="BW6" s="664"/>
      <c r="BX6" s="664"/>
      <c r="BY6" s="664"/>
      <c r="BZ6" s="664"/>
      <c r="CA6" s="664"/>
      <c r="CB6" s="709"/>
      <c r="CD6" s="685" t="s">
        <v>228</v>
      </c>
      <c r="CE6" s="686"/>
      <c r="CF6" s="686"/>
      <c r="CG6" s="686"/>
      <c r="CH6" s="686"/>
      <c r="CI6" s="686"/>
      <c r="CJ6" s="686"/>
      <c r="CK6" s="686"/>
      <c r="CL6" s="686"/>
      <c r="CM6" s="686"/>
      <c r="CN6" s="686"/>
      <c r="CO6" s="686"/>
      <c r="CP6" s="686"/>
      <c r="CQ6" s="687"/>
      <c r="CR6" s="632">
        <v>164838</v>
      </c>
      <c r="CS6" s="633"/>
      <c r="CT6" s="633"/>
      <c r="CU6" s="633"/>
      <c r="CV6" s="633"/>
      <c r="CW6" s="633"/>
      <c r="CX6" s="633"/>
      <c r="CY6" s="634"/>
      <c r="CZ6" s="712">
        <v>0.6</v>
      </c>
      <c r="DA6" s="694"/>
      <c r="DB6" s="694"/>
      <c r="DC6" s="714"/>
      <c r="DD6" s="638">
        <v>99</v>
      </c>
      <c r="DE6" s="633"/>
      <c r="DF6" s="633"/>
      <c r="DG6" s="633"/>
      <c r="DH6" s="633"/>
      <c r="DI6" s="633"/>
      <c r="DJ6" s="633"/>
      <c r="DK6" s="633"/>
      <c r="DL6" s="633"/>
      <c r="DM6" s="633"/>
      <c r="DN6" s="633"/>
      <c r="DO6" s="633"/>
      <c r="DP6" s="634"/>
      <c r="DQ6" s="638">
        <v>164838</v>
      </c>
      <c r="DR6" s="633"/>
      <c r="DS6" s="633"/>
      <c r="DT6" s="633"/>
      <c r="DU6" s="633"/>
      <c r="DV6" s="633"/>
      <c r="DW6" s="633"/>
      <c r="DX6" s="633"/>
      <c r="DY6" s="633"/>
      <c r="DZ6" s="633"/>
      <c r="EA6" s="633"/>
      <c r="EB6" s="633"/>
      <c r="EC6" s="674"/>
    </row>
    <row r="7" spans="2:143" ht="11.25" customHeight="1" x14ac:dyDescent="0.15">
      <c r="B7" s="629" t="s">
        <v>229</v>
      </c>
      <c r="C7" s="630"/>
      <c r="D7" s="630"/>
      <c r="E7" s="630"/>
      <c r="F7" s="630"/>
      <c r="G7" s="630"/>
      <c r="H7" s="630"/>
      <c r="I7" s="630"/>
      <c r="J7" s="630"/>
      <c r="K7" s="630"/>
      <c r="L7" s="630"/>
      <c r="M7" s="630"/>
      <c r="N7" s="630"/>
      <c r="O7" s="630"/>
      <c r="P7" s="630"/>
      <c r="Q7" s="631"/>
      <c r="R7" s="632">
        <v>2021</v>
      </c>
      <c r="S7" s="633"/>
      <c r="T7" s="633"/>
      <c r="U7" s="633"/>
      <c r="V7" s="633"/>
      <c r="W7" s="633"/>
      <c r="X7" s="633"/>
      <c r="Y7" s="634"/>
      <c r="Z7" s="663">
        <v>0</v>
      </c>
      <c r="AA7" s="663"/>
      <c r="AB7" s="663"/>
      <c r="AC7" s="663"/>
      <c r="AD7" s="664">
        <v>2021</v>
      </c>
      <c r="AE7" s="664"/>
      <c r="AF7" s="664"/>
      <c r="AG7" s="664"/>
      <c r="AH7" s="664"/>
      <c r="AI7" s="664"/>
      <c r="AJ7" s="664"/>
      <c r="AK7" s="664"/>
      <c r="AL7" s="635">
        <v>0</v>
      </c>
      <c r="AM7" s="636"/>
      <c r="AN7" s="636"/>
      <c r="AO7" s="665"/>
      <c r="AP7" s="629" t="s">
        <v>230</v>
      </c>
      <c r="AQ7" s="630"/>
      <c r="AR7" s="630"/>
      <c r="AS7" s="630"/>
      <c r="AT7" s="630"/>
      <c r="AU7" s="630"/>
      <c r="AV7" s="630"/>
      <c r="AW7" s="630"/>
      <c r="AX7" s="630"/>
      <c r="AY7" s="630"/>
      <c r="AZ7" s="630"/>
      <c r="BA7" s="630"/>
      <c r="BB7" s="630"/>
      <c r="BC7" s="630"/>
      <c r="BD7" s="630"/>
      <c r="BE7" s="630"/>
      <c r="BF7" s="631"/>
      <c r="BG7" s="632">
        <v>957870</v>
      </c>
      <c r="BH7" s="633"/>
      <c r="BI7" s="633"/>
      <c r="BJ7" s="633"/>
      <c r="BK7" s="633"/>
      <c r="BL7" s="633"/>
      <c r="BM7" s="633"/>
      <c r="BN7" s="634"/>
      <c r="BO7" s="663">
        <v>38.200000000000003</v>
      </c>
      <c r="BP7" s="663"/>
      <c r="BQ7" s="663"/>
      <c r="BR7" s="663"/>
      <c r="BS7" s="664">
        <v>25733</v>
      </c>
      <c r="BT7" s="664"/>
      <c r="BU7" s="664"/>
      <c r="BV7" s="664"/>
      <c r="BW7" s="664"/>
      <c r="BX7" s="664"/>
      <c r="BY7" s="664"/>
      <c r="BZ7" s="664"/>
      <c r="CA7" s="664"/>
      <c r="CB7" s="709"/>
      <c r="CD7" s="629" t="s">
        <v>231</v>
      </c>
      <c r="CE7" s="630"/>
      <c r="CF7" s="630"/>
      <c r="CG7" s="630"/>
      <c r="CH7" s="630"/>
      <c r="CI7" s="630"/>
      <c r="CJ7" s="630"/>
      <c r="CK7" s="630"/>
      <c r="CL7" s="630"/>
      <c r="CM7" s="630"/>
      <c r="CN7" s="630"/>
      <c r="CO7" s="630"/>
      <c r="CP7" s="630"/>
      <c r="CQ7" s="631"/>
      <c r="CR7" s="632">
        <v>5856483</v>
      </c>
      <c r="CS7" s="633"/>
      <c r="CT7" s="633"/>
      <c r="CU7" s="633"/>
      <c r="CV7" s="633"/>
      <c r="CW7" s="633"/>
      <c r="CX7" s="633"/>
      <c r="CY7" s="634"/>
      <c r="CZ7" s="663">
        <v>22.2</v>
      </c>
      <c r="DA7" s="663"/>
      <c r="DB7" s="663"/>
      <c r="DC7" s="663"/>
      <c r="DD7" s="638">
        <v>1372858</v>
      </c>
      <c r="DE7" s="633"/>
      <c r="DF7" s="633"/>
      <c r="DG7" s="633"/>
      <c r="DH7" s="633"/>
      <c r="DI7" s="633"/>
      <c r="DJ7" s="633"/>
      <c r="DK7" s="633"/>
      <c r="DL7" s="633"/>
      <c r="DM7" s="633"/>
      <c r="DN7" s="633"/>
      <c r="DO7" s="633"/>
      <c r="DP7" s="634"/>
      <c r="DQ7" s="638">
        <v>1495369</v>
      </c>
      <c r="DR7" s="633"/>
      <c r="DS7" s="633"/>
      <c r="DT7" s="633"/>
      <c r="DU7" s="633"/>
      <c r="DV7" s="633"/>
      <c r="DW7" s="633"/>
      <c r="DX7" s="633"/>
      <c r="DY7" s="633"/>
      <c r="DZ7" s="633"/>
      <c r="EA7" s="633"/>
      <c r="EB7" s="633"/>
      <c r="EC7" s="674"/>
    </row>
    <row r="8" spans="2:143" ht="11.25" customHeight="1" x14ac:dyDescent="0.15">
      <c r="B8" s="629" t="s">
        <v>232</v>
      </c>
      <c r="C8" s="630"/>
      <c r="D8" s="630"/>
      <c r="E8" s="630"/>
      <c r="F8" s="630"/>
      <c r="G8" s="630"/>
      <c r="H8" s="630"/>
      <c r="I8" s="630"/>
      <c r="J8" s="630"/>
      <c r="K8" s="630"/>
      <c r="L8" s="630"/>
      <c r="M8" s="630"/>
      <c r="N8" s="630"/>
      <c r="O8" s="630"/>
      <c r="P8" s="630"/>
      <c r="Q8" s="631"/>
      <c r="R8" s="632">
        <v>7439</v>
      </c>
      <c r="S8" s="633"/>
      <c r="T8" s="633"/>
      <c r="U8" s="633"/>
      <c r="V8" s="633"/>
      <c r="W8" s="633"/>
      <c r="X8" s="633"/>
      <c r="Y8" s="634"/>
      <c r="Z8" s="663">
        <v>0</v>
      </c>
      <c r="AA8" s="663"/>
      <c r="AB8" s="663"/>
      <c r="AC8" s="663"/>
      <c r="AD8" s="664">
        <v>7439</v>
      </c>
      <c r="AE8" s="664"/>
      <c r="AF8" s="664"/>
      <c r="AG8" s="664"/>
      <c r="AH8" s="664"/>
      <c r="AI8" s="664"/>
      <c r="AJ8" s="664"/>
      <c r="AK8" s="664"/>
      <c r="AL8" s="635">
        <v>0.1</v>
      </c>
      <c r="AM8" s="636"/>
      <c r="AN8" s="636"/>
      <c r="AO8" s="665"/>
      <c r="AP8" s="629" t="s">
        <v>233</v>
      </c>
      <c r="AQ8" s="630"/>
      <c r="AR8" s="630"/>
      <c r="AS8" s="630"/>
      <c r="AT8" s="630"/>
      <c r="AU8" s="630"/>
      <c r="AV8" s="630"/>
      <c r="AW8" s="630"/>
      <c r="AX8" s="630"/>
      <c r="AY8" s="630"/>
      <c r="AZ8" s="630"/>
      <c r="BA8" s="630"/>
      <c r="BB8" s="630"/>
      <c r="BC8" s="630"/>
      <c r="BD8" s="630"/>
      <c r="BE8" s="630"/>
      <c r="BF8" s="631"/>
      <c r="BG8" s="632">
        <v>42258</v>
      </c>
      <c r="BH8" s="633"/>
      <c r="BI8" s="633"/>
      <c r="BJ8" s="633"/>
      <c r="BK8" s="633"/>
      <c r="BL8" s="633"/>
      <c r="BM8" s="633"/>
      <c r="BN8" s="634"/>
      <c r="BO8" s="663">
        <v>1.7</v>
      </c>
      <c r="BP8" s="663"/>
      <c r="BQ8" s="663"/>
      <c r="BR8" s="663"/>
      <c r="BS8" s="638" t="s">
        <v>127</v>
      </c>
      <c r="BT8" s="633"/>
      <c r="BU8" s="633"/>
      <c r="BV8" s="633"/>
      <c r="BW8" s="633"/>
      <c r="BX8" s="633"/>
      <c r="BY8" s="633"/>
      <c r="BZ8" s="633"/>
      <c r="CA8" s="633"/>
      <c r="CB8" s="674"/>
      <c r="CD8" s="629" t="s">
        <v>234</v>
      </c>
      <c r="CE8" s="630"/>
      <c r="CF8" s="630"/>
      <c r="CG8" s="630"/>
      <c r="CH8" s="630"/>
      <c r="CI8" s="630"/>
      <c r="CJ8" s="630"/>
      <c r="CK8" s="630"/>
      <c r="CL8" s="630"/>
      <c r="CM8" s="630"/>
      <c r="CN8" s="630"/>
      <c r="CO8" s="630"/>
      <c r="CP8" s="630"/>
      <c r="CQ8" s="631"/>
      <c r="CR8" s="632">
        <v>4866915</v>
      </c>
      <c r="CS8" s="633"/>
      <c r="CT8" s="633"/>
      <c r="CU8" s="633"/>
      <c r="CV8" s="633"/>
      <c r="CW8" s="633"/>
      <c r="CX8" s="633"/>
      <c r="CY8" s="634"/>
      <c r="CZ8" s="663">
        <v>18.399999999999999</v>
      </c>
      <c r="DA8" s="663"/>
      <c r="DB8" s="663"/>
      <c r="DC8" s="663"/>
      <c r="DD8" s="638">
        <v>261825</v>
      </c>
      <c r="DE8" s="633"/>
      <c r="DF8" s="633"/>
      <c r="DG8" s="633"/>
      <c r="DH8" s="633"/>
      <c r="DI8" s="633"/>
      <c r="DJ8" s="633"/>
      <c r="DK8" s="633"/>
      <c r="DL8" s="633"/>
      <c r="DM8" s="633"/>
      <c r="DN8" s="633"/>
      <c r="DO8" s="633"/>
      <c r="DP8" s="634"/>
      <c r="DQ8" s="638">
        <v>2612690</v>
      </c>
      <c r="DR8" s="633"/>
      <c r="DS8" s="633"/>
      <c r="DT8" s="633"/>
      <c r="DU8" s="633"/>
      <c r="DV8" s="633"/>
      <c r="DW8" s="633"/>
      <c r="DX8" s="633"/>
      <c r="DY8" s="633"/>
      <c r="DZ8" s="633"/>
      <c r="EA8" s="633"/>
      <c r="EB8" s="633"/>
      <c r="EC8" s="674"/>
    </row>
    <row r="9" spans="2:143" ht="11.25" customHeight="1" x14ac:dyDescent="0.15">
      <c r="B9" s="629" t="s">
        <v>235</v>
      </c>
      <c r="C9" s="630"/>
      <c r="D9" s="630"/>
      <c r="E9" s="630"/>
      <c r="F9" s="630"/>
      <c r="G9" s="630"/>
      <c r="H9" s="630"/>
      <c r="I9" s="630"/>
      <c r="J9" s="630"/>
      <c r="K9" s="630"/>
      <c r="L9" s="630"/>
      <c r="M9" s="630"/>
      <c r="N9" s="630"/>
      <c r="O9" s="630"/>
      <c r="P9" s="630"/>
      <c r="Q9" s="631"/>
      <c r="R9" s="632">
        <v>9177</v>
      </c>
      <c r="S9" s="633"/>
      <c r="T9" s="633"/>
      <c r="U9" s="633"/>
      <c r="V9" s="633"/>
      <c r="W9" s="633"/>
      <c r="X9" s="633"/>
      <c r="Y9" s="634"/>
      <c r="Z9" s="663">
        <v>0</v>
      </c>
      <c r="AA9" s="663"/>
      <c r="AB9" s="663"/>
      <c r="AC9" s="663"/>
      <c r="AD9" s="664">
        <v>9177</v>
      </c>
      <c r="AE9" s="664"/>
      <c r="AF9" s="664"/>
      <c r="AG9" s="664"/>
      <c r="AH9" s="664"/>
      <c r="AI9" s="664"/>
      <c r="AJ9" s="664"/>
      <c r="AK9" s="664"/>
      <c r="AL9" s="635">
        <v>0.1</v>
      </c>
      <c r="AM9" s="636"/>
      <c r="AN9" s="636"/>
      <c r="AO9" s="665"/>
      <c r="AP9" s="629" t="s">
        <v>236</v>
      </c>
      <c r="AQ9" s="630"/>
      <c r="AR9" s="630"/>
      <c r="AS9" s="630"/>
      <c r="AT9" s="630"/>
      <c r="AU9" s="630"/>
      <c r="AV9" s="630"/>
      <c r="AW9" s="630"/>
      <c r="AX9" s="630"/>
      <c r="AY9" s="630"/>
      <c r="AZ9" s="630"/>
      <c r="BA9" s="630"/>
      <c r="BB9" s="630"/>
      <c r="BC9" s="630"/>
      <c r="BD9" s="630"/>
      <c r="BE9" s="630"/>
      <c r="BF9" s="631"/>
      <c r="BG9" s="632">
        <v>791357</v>
      </c>
      <c r="BH9" s="633"/>
      <c r="BI9" s="633"/>
      <c r="BJ9" s="633"/>
      <c r="BK9" s="633"/>
      <c r="BL9" s="633"/>
      <c r="BM9" s="633"/>
      <c r="BN9" s="634"/>
      <c r="BO9" s="663">
        <v>31.5</v>
      </c>
      <c r="BP9" s="663"/>
      <c r="BQ9" s="663"/>
      <c r="BR9" s="663"/>
      <c r="BS9" s="638" t="s">
        <v>127</v>
      </c>
      <c r="BT9" s="633"/>
      <c r="BU9" s="633"/>
      <c r="BV9" s="633"/>
      <c r="BW9" s="633"/>
      <c r="BX9" s="633"/>
      <c r="BY9" s="633"/>
      <c r="BZ9" s="633"/>
      <c r="CA9" s="633"/>
      <c r="CB9" s="674"/>
      <c r="CD9" s="629" t="s">
        <v>237</v>
      </c>
      <c r="CE9" s="630"/>
      <c r="CF9" s="630"/>
      <c r="CG9" s="630"/>
      <c r="CH9" s="630"/>
      <c r="CI9" s="630"/>
      <c r="CJ9" s="630"/>
      <c r="CK9" s="630"/>
      <c r="CL9" s="630"/>
      <c r="CM9" s="630"/>
      <c r="CN9" s="630"/>
      <c r="CO9" s="630"/>
      <c r="CP9" s="630"/>
      <c r="CQ9" s="631"/>
      <c r="CR9" s="632">
        <v>2136277</v>
      </c>
      <c r="CS9" s="633"/>
      <c r="CT9" s="633"/>
      <c r="CU9" s="633"/>
      <c r="CV9" s="633"/>
      <c r="CW9" s="633"/>
      <c r="CX9" s="633"/>
      <c r="CY9" s="634"/>
      <c r="CZ9" s="663">
        <v>8.1</v>
      </c>
      <c r="DA9" s="663"/>
      <c r="DB9" s="663"/>
      <c r="DC9" s="663"/>
      <c r="DD9" s="638">
        <v>105733</v>
      </c>
      <c r="DE9" s="633"/>
      <c r="DF9" s="633"/>
      <c r="DG9" s="633"/>
      <c r="DH9" s="633"/>
      <c r="DI9" s="633"/>
      <c r="DJ9" s="633"/>
      <c r="DK9" s="633"/>
      <c r="DL9" s="633"/>
      <c r="DM9" s="633"/>
      <c r="DN9" s="633"/>
      <c r="DO9" s="633"/>
      <c r="DP9" s="634"/>
      <c r="DQ9" s="638">
        <v>1703890</v>
      </c>
      <c r="DR9" s="633"/>
      <c r="DS9" s="633"/>
      <c r="DT9" s="633"/>
      <c r="DU9" s="633"/>
      <c r="DV9" s="633"/>
      <c r="DW9" s="633"/>
      <c r="DX9" s="633"/>
      <c r="DY9" s="633"/>
      <c r="DZ9" s="633"/>
      <c r="EA9" s="633"/>
      <c r="EB9" s="633"/>
      <c r="EC9" s="674"/>
    </row>
    <row r="10" spans="2:143" ht="11.25" customHeight="1" x14ac:dyDescent="0.15">
      <c r="B10" s="629" t="s">
        <v>238</v>
      </c>
      <c r="C10" s="630"/>
      <c r="D10" s="630"/>
      <c r="E10" s="630"/>
      <c r="F10" s="630"/>
      <c r="G10" s="630"/>
      <c r="H10" s="630"/>
      <c r="I10" s="630"/>
      <c r="J10" s="630"/>
      <c r="K10" s="630"/>
      <c r="L10" s="630"/>
      <c r="M10" s="630"/>
      <c r="N10" s="630"/>
      <c r="O10" s="630"/>
      <c r="P10" s="630"/>
      <c r="Q10" s="631"/>
      <c r="R10" s="632" t="s">
        <v>171</v>
      </c>
      <c r="S10" s="633"/>
      <c r="T10" s="633"/>
      <c r="U10" s="633"/>
      <c r="V10" s="633"/>
      <c r="W10" s="633"/>
      <c r="X10" s="633"/>
      <c r="Y10" s="634"/>
      <c r="Z10" s="663" t="s">
        <v>171</v>
      </c>
      <c r="AA10" s="663"/>
      <c r="AB10" s="663"/>
      <c r="AC10" s="663"/>
      <c r="AD10" s="664" t="s">
        <v>127</v>
      </c>
      <c r="AE10" s="664"/>
      <c r="AF10" s="664"/>
      <c r="AG10" s="664"/>
      <c r="AH10" s="664"/>
      <c r="AI10" s="664"/>
      <c r="AJ10" s="664"/>
      <c r="AK10" s="664"/>
      <c r="AL10" s="635" t="s">
        <v>127</v>
      </c>
      <c r="AM10" s="636"/>
      <c r="AN10" s="636"/>
      <c r="AO10" s="665"/>
      <c r="AP10" s="629" t="s">
        <v>239</v>
      </c>
      <c r="AQ10" s="630"/>
      <c r="AR10" s="630"/>
      <c r="AS10" s="630"/>
      <c r="AT10" s="630"/>
      <c r="AU10" s="630"/>
      <c r="AV10" s="630"/>
      <c r="AW10" s="630"/>
      <c r="AX10" s="630"/>
      <c r="AY10" s="630"/>
      <c r="AZ10" s="630"/>
      <c r="BA10" s="630"/>
      <c r="BB10" s="630"/>
      <c r="BC10" s="630"/>
      <c r="BD10" s="630"/>
      <c r="BE10" s="630"/>
      <c r="BF10" s="631"/>
      <c r="BG10" s="632">
        <v>66504</v>
      </c>
      <c r="BH10" s="633"/>
      <c r="BI10" s="633"/>
      <c r="BJ10" s="633"/>
      <c r="BK10" s="633"/>
      <c r="BL10" s="633"/>
      <c r="BM10" s="633"/>
      <c r="BN10" s="634"/>
      <c r="BO10" s="663">
        <v>2.6</v>
      </c>
      <c r="BP10" s="663"/>
      <c r="BQ10" s="663"/>
      <c r="BR10" s="663"/>
      <c r="BS10" s="638">
        <v>12432</v>
      </c>
      <c r="BT10" s="633"/>
      <c r="BU10" s="633"/>
      <c r="BV10" s="633"/>
      <c r="BW10" s="633"/>
      <c r="BX10" s="633"/>
      <c r="BY10" s="633"/>
      <c r="BZ10" s="633"/>
      <c r="CA10" s="633"/>
      <c r="CB10" s="674"/>
      <c r="CD10" s="629" t="s">
        <v>240</v>
      </c>
      <c r="CE10" s="630"/>
      <c r="CF10" s="630"/>
      <c r="CG10" s="630"/>
      <c r="CH10" s="630"/>
      <c r="CI10" s="630"/>
      <c r="CJ10" s="630"/>
      <c r="CK10" s="630"/>
      <c r="CL10" s="630"/>
      <c r="CM10" s="630"/>
      <c r="CN10" s="630"/>
      <c r="CO10" s="630"/>
      <c r="CP10" s="630"/>
      <c r="CQ10" s="631"/>
      <c r="CR10" s="632">
        <v>17960</v>
      </c>
      <c r="CS10" s="633"/>
      <c r="CT10" s="633"/>
      <c r="CU10" s="633"/>
      <c r="CV10" s="633"/>
      <c r="CW10" s="633"/>
      <c r="CX10" s="633"/>
      <c r="CY10" s="634"/>
      <c r="CZ10" s="663">
        <v>0.1</v>
      </c>
      <c r="DA10" s="663"/>
      <c r="DB10" s="663"/>
      <c r="DC10" s="663"/>
      <c r="DD10" s="638" t="s">
        <v>171</v>
      </c>
      <c r="DE10" s="633"/>
      <c r="DF10" s="633"/>
      <c r="DG10" s="633"/>
      <c r="DH10" s="633"/>
      <c r="DI10" s="633"/>
      <c r="DJ10" s="633"/>
      <c r="DK10" s="633"/>
      <c r="DL10" s="633"/>
      <c r="DM10" s="633"/>
      <c r="DN10" s="633"/>
      <c r="DO10" s="633"/>
      <c r="DP10" s="634"/>
      <c r="DQ10" s="638">
        <v>17937</v>
      </c>
      <c r="DR10" s="633"/>
      <c r="DS10" s="633"/>
      <c r="DT10" s="633"/>
      <c r="DU10" s="633"/>
      <c r="DV10" s="633"/>
      <c r="DW10" s="633"/>
      <c r="DX10" s="633"/>
      <c r="DY10" s="633"/>
      <c r="DZ10" s="633"/>
      <c r="EA10" s="633"/>
      <c r="EB10" s="633"/>
      <c r="EC10" s="674"/>
    </row>
    <row r="11" spans="2:143" ht="11.25" customHeight="1" x14ac:dyDescent="0.15">
      <c r="B11" s="629" t="s">
        <v>241</v>
      </c>
      <c r="C11" s="630"/>
      <c r="D11" s="630"/>
      <c r="E11" s="630"/>
      <c r="F11" s="630"/>
      <c r="G11" s="630"/>
      <c r="H11" s="630"/>
      <c r="I11" s="630"/>
      <c r="J11" s="630"/>
      <c r="K11" s="630"/>
      <c r="L11" s="630"/>
      <c r="M11" s="630"/>
      <c r="N11" s="630"/>
      <c r="O11" s="630"/>
      <c r="P11" s="630"/>
      <c r="Q11" s="631"/>
      <c r="R11" s="632">
        <v>596819</v>
      </c>
      <c r="S11" s="633"/>
      <c r="T11" s="633"/>
      <c r="U11" s="633"/>
      <c r="V11" s="633"/>
      <c r="W11" s="633"/>
      <c r="X11" s="633"/>
      <c r="Y11" s="634"/>
      <c r="Z11" s="635">
        <v>2.2000000000000002</v>
      </c>
      <c r="AA11" s="636"/>
      <c r="AB11" s="636"/>
      <c r="AC11" s="637"/>
      <c r="AD11" s="638">
        <v>596819</v>
      </c>
      <c r="AE11" s="633"/>
      <c r="AF11" s="633"/>
      <c r="AG11" s="633"/>
      <c r="AH11" s="633"/>
      <c r="AI11" s="633"/>
      <c r="AJ11" s="633"/>
      <c r="AK11" s="634"/>
      <c r="AL11" s="635">
        <v>5.0999999999999996</v>
      </c>
      <c r="AM11" s="636"/>
      <c r="AN11" s="636"/>
      <c r="AO11" s="665"/>
      <c r="AP11" s="629" t="s">
        <v>242</v>
      </c>
      <c r="AQ11" s="630"/>
      <c r="AR11" s="630"/>
      <c r="AS11" s="630"/>
      <c r="AT11" s="630"/>
      <c r="AU11" s="630"/>
      <c r="AV11" s="630"/>
      <c r="AW11" s="630"/>
      <c r="AX11" s="630"/>
      <c r="AY11" s="630"/>
      <c r="AZ11" s="630"/>
      <c r="BA11" s="630"/>
      <c r="BB11" s="630"/>
      <c r="BC11" s="630"/>
      <c r="BD11" s="630"/>
      <c r="BE11" s="630"/>
      <c r="BF11" s="631"/>
      <c r="BG11" s="632">
        <v>57751</v>
      </c>
      <c r="BH11" s="633"/>
      <c r="BI11" s="633"/>
      <c r="BJ11" s="633"/>
      <c r="BK11" s="633"/>
      <c r="BL11" s="633"/>
      <c r="BM11" s="633"/>
      <c r="BN11" s="634"/>
      <c r="BO11" s="663">
        <v>2.2999999999999998</v>
      </c>
      <c r="BP11" s="663"/>
      <c r="BQ11" s="663"/>
      <c r="BR11" s="663"/>
      <c r="BS11" s="638">
        <v>13301</v>
      </c>
      <c r="BT11" s="633"/>
      <c r="BU11" s="633"/>
      <c r="BV11" s="633"/>
      <c r="BW11" s="633"/>
      <c r="BX11" s="633"/>
      <c r="BY11" s="633"/>
      <c r="BZ11" s="633"/>
      <c r="CA11" s="633"/>
      <c r="CB11" s="674"/>
      <c r="CD11" s="629" t="s">
        <v>243</v>
      </c>
      <c r="CE11" s="630"/>
      <c r="CF11" s="630"/>
      <c r="CG11" s="630"/>
      <c r="CH11" s="630"/>
      <c r="CI11" s="630"/>
      <c r="CJ11" s="630"/>
      <c r="CK11" s="630"/>
      <c r="CL11" s="630"/>
      <c r="CM11" s="630"/>
      <c r="CN11" s="630"/>
      <c r="CO11" s="630"/>
      <c r="CP11" s="630"/>
      <c r="CQ11" s="631"/>
      <c r="CR11" s="632">
        <v>1200465</v>
      </c>
      <c r="CS11" s="633"/>
      <c r="CT11" s="633"/>
      <c r="CU11" s="633"/>
      <c r="CV11" s="633"/>
      <c r="CW11" s="633"/>
      <c r="CX11" s="633"/>
      <c r="CY11" s="634"/>
      <c r="CZ11" s="663">
        <v>4.5999999999999996</v>
      </c>
      <c r="DA11" s="663"/>
      <c r="DB11" s="663"/>
      <c r="DC11" s="663"/>
      <c r="DD11" s="638">
        <v>527957</v>
      </c>
      <c r="DE11" s="633"/>
      <c r="DF11" s="633"/>
      <c r="DG11" s="633"/>
      <c r="DH11" s="633"/>
      <c r="DI11" s="633"/>
      <c r="DJ11" s="633"/>
      <c r="DK11" s="633"/>
      <c r="DL11" s="633"/>
      <c r="DM11" s="633"/>
      <c r="DN11" s="633"/>
      <c r="DO11" s="633"/>
      <c r="DP11" s="634"/>
      <c r="DQ11" s="638">
        <v>491545</v>
      </c>
      <c r="DR11" s="633"/>
      <c r="DS11" s="633"/>
      <c r="DT11" s="633"/>
      <c r="DU11" s="633"/>
      <c r="DV11" s="633"/>
      <c r="DW11" s="633"/>
      <c r="DX11" s="633"/>
      <c r="DY11" s="633"/>
      <c r="DZ11" s="633"/>
      <c r="EA11" s="633"/>
      <c r="EB11" s="633"/>
      <c r="EC11" s="674"/>
    </row>
    <row r="12" spans="2:143" ht="11.25" customHeight="1" x14ac:dyDescent="0.15">
      <c r="B12" s="629" t="s">
        <v>244</v>
      </c>
      <c r="C12" s="630"/>
      <c r="D12" s="630"/>
      <c r="E12" s="630"/>
      <c r="F12" s="630"/>
      <c r="G12" s="630"/>
      <c r="H12" s="630"/>
      <c r="I12" s="630"/>
      <c r="J12" s="630"/>
      <c r="K12" s="630"/>
      <c r="L12" s="630"/>
      <c r="M12" s="630"/>
      <c r="N12" s="630"/>
      <c r="O12" s="630"/>
      <c r="P12" s="630"/>
      <c r="Q12" s="631"/>
      <c r="R12" s="632" t="s">
        <v>127</v>
      </c>
      <c r="S12" s="633"/>
      <c r="T12" s="633"/>
      <c r="U12" s="633"/>
      <c r="V12" s="633"/>
      <c r="W12" s="633"/>
      <c r="X12" s="633"/>
      <c r="Y12" s="634"/>
      <c r="Z12" s="663" t="s">
        <v>171</v>
      </c>
      <c r="AA12" s="663"/>
      <c r="AB12" s="663"/>
      <c r="AC12" s="663"/>
      <c r="AD12" s="664" t="s">
        <v>127</v>
      </c>
      <c r="AE12" s="664"/>
      <c r="AF12" s="664"/>
      <c r="AG12" s="664"/>
      <c r="AH12" s="664"/>
      <c r="AI12" s="664"/>
      <c r="AJ12" s="664"/>
      <c r="AK12" s="664"/>
      <c r="AL12" s="635" t="s">
        <v>171</v>
      </c>
      <c r="AM12" s="636"/>
      <c r="AN12" s="636"/>
      <c r="AO12" s="665"/>
      <c r="AP12" s="629" t="s">
        <v>245</v>
      </c>
      <c r="AQ12" s="630"/>
      <c r="AR12" s="630"/>
      <c r="AS12" s="630"/>
      <c r="AT12" s="630"/>
      <c r="AU12" s="630"/>
      <c r="AV12" s="630"/>
      <c r="AW12" s="630"/>
      <c r="AX12" s="630"/>
      <c r="AY12" s="630"/>
      <c r="AZ12" s="630"/>
      <c r="BA12" s="630"/>
      <c r="BB12" s="630"/>
      <c r="BC12" s="630"/>
      <c r="BD12" s="630"/>
      <c r="BE12" s="630"/>
      <c r="BF12" s="631"/>
      <c r="BG12" s="632">
        <v>1167242</v>
      </c>
      <c r="BH12" s="633"/>
      <c r="BI12" s="633"/>
      <c r="BJ12" s="633"/>
      <c r="BK12" s="633"/>
      <c r="BL12" s="633"/>
      <c r="BM12" s="633"/>
      <c r="BN12" s="634"/>
      <c r="BO12" s="663">
        <v>46.5</v>
      </c>
      <c r="BP12" s="663"/>
      <c r="BQ12" s="663"/>
      <c r="BR12" s="663"/>
      <c r="BS12" s="638">
        <v>95635</v>
      </c>
      <c r="BT12" s="633"/>
      <c r="BU12" s="633"/>
      <c r="BV12" s="633"/>
      <c r="BW12" s="633"/>
      <c r="BX12" s="633"/>
      <c r="BY12" s="633"/>
      <c r="BZ12" s="633"/>
      <c r="CA12" s="633"/>
      <c r="CB12" s="674"/>
      <c r="CD12" s="629" t="s">
        <v>246</v>
      </c>
      <c r="CE12" s="630"/>
      <c r="CF12" s="630"/>
      <c r="CG12" s="630"/>
      <c r="CH12" s="630"/>
      <c r="CI12" s="630"/>
      <c r="CJ12" s="630"/>
      <c r="CK12" s="630"/>
      <c r="CL12" s="630"/>
      <c r="CM12" s="630"/>
      <c r="CN12" s="630"/>
      <c r="CO12" s="630"/>
      <c r="CP12" s="630"/>
      <c r="CQ12" s="631"/>
      <c r="CR12" s="632">
        <v>1204649</v>
      </c>
      <c r="CS12" s="633"/>
      <c r="CT12" s="633"/>
      <c r="CU12" s="633"/>
      <c r="CV12" s="633"/>
      <c r="CW12" s="633"/>
      <c r="CX12" s="633"/>
      <c r="CY12" s="634"/>
      <c r="CZ12" s="663">
        <v>4.5999999999999996</v>
      </c>
      <c r="DA12" s="663"/>
      <c r="DB12" s="663"/>
      <c r="DC12" s="663"/>
      <c r="DD12" s="638">
        <v>103527</v>
      </c>
      <c r="DE12" s="633"/>
      <c r="DF12" s="633"/>
      <c r="DG12" s="633"/>
      <c r="DH12" s="633"/>
      <c r="DI12" s="633"/>
      <c r="DJ12" s="633"/>
      <c r="DK12" s="633"/>
      <c r="DL12" s="633"/>
      <c r="DM12" s="633"/>
      <c r="DN12" s="633"/>
      <c r="DO12" s="633"/>
      <c r="DP12" s="634"/>
      <c r="DQ12" s="638">
        <v>588660</v>
      </c>
      <c r="DR12" s="633"/>
      <c r="DS12" s="633"/>
      <c r="DT12" s="633"/>
      <c r="DU12" s="633"/>
      <c r="DV12" s="633"/>
      <c r="DW12" s="633"/>
      <c r="DX12" s="633"/>
      <c r="DY12" s="633"/>
      <c r="DZ12" s="633"/>
      <c r="EA12" s="633"/>
      <c r="EB12" s="633"/>
      <c r="EC12" s="674"/>
    </row>
    <row r="13" spans="2:143" ht="11.25" customHeight="1" x14ac:dyDescent="0.15">
      <c r="B13" s="629" t="s">
        <v>247</v>
      </c>
      <c r="C13" s="630"/>
      <c r="D13" s="630"/>
      <c r="E13" s="630"/>
      <c r="F13" s="630"/>
      <c r="G13" s="630"/>
      <c r="H13" s="630"/>
      <c r="I13" s="630"/>
      <c r="J13" s="630"/>
      <c r="K13" s="630"/>
      <c r="L13" s="630"/>
      <c r="M13" s="630"/>
      <c r="N13" s="630"/>
      <c r="O13" s="630"/>
      <c r="P13" s="630"/>
      <c r="Q13" s="631"/>
      <c r="R13" s="632" t="s">
        <v>127</v>
      </c>
      <c r="S13" s="633"/>
      <c r="T13" s="633"/>
      <c r="U13" s="633"/>
      <c r="V13" s="633"/>
      <c r="W13" s="633"/>
      <c r="X13" s="633"/>
      <c r="Y13" s="634"/>
      <c r="Z13" s="663" t="s">
        <v>171</v>
      </c>
      <c r="AA13" s="663"/>
      <c r="AB13" s="663"/>
      <c r="AC13" s="663"/>
      <c r="AD13" s="664" t="s">
        <v>171</v>
      </c>
      <c r="AE13" s="664"/>
      <c r="AF13" s="664"/>
      <c r="AG13" s="664"/>
      <c r="AH13" s="664"/>
      <c r="AI13" s="664"/>
      <c r="AJ13" s="664"/>
      <c r="AK13" s="664"/>
      <c r="AL13" s="635" t="s">
        <v>171</v>
      </c>
      <c r="AM13" s="636"/>
      <c r="AN13" s="636"/>
      <c r="AO13" s="665"/>
      <c r="AP13" s="629" t="s">
        <v>248</v>
      </c>
      <c r="AQ13" s="630"/>
      <c r="AR13" s="630"/>
      <c r="AS13" s="630"/>
      <c r="AT13" s="630"/>
      <c r="AU13" s="630"/>
      <c r="AV13" s="630"/>
      <c r="AW13" s="630"/>
      <c r="AX13" s="630"/>
      <c r="AY13" s="630"/>
      <c r="AZ13" s="630"/>
      <c r="BA13" s="630"/>
      <c r="BB13" s="630"/>
      <c r="BC13" s="630"/>
      <c r="BD13" s="630"/>
      <c r="BE13" s="630"/>
      <c r="BF13" s="631"/>
      <c r="BG13" s="632">
        <v>1154271</v>
      </c>
      <c r="BH13" s="633"/>
      <c r="BI13" s="633"/>
      <c r="BJ13" s="633"/>
      <c r="BK13" s="633"/>
      <c r="BL13" s="633"/>
      <c r="BM13" s="633"/>
      <c r="BN13" s="634"/>
      <c r="BO13" s="663">
        <v>46</v>
      </c>
      <c r="BP13" s="663"/>
      <c r="BQ13" s="663"/>
      <c r="BR13" s="663"/>
      <c r="BS13" s="638">
        <v>95635</v>
      </c>
      <c r="BT13" s="633"/>
      <c r="BU13" s="633"/>
      <c r="BV13" s="633"/>
      <c r="BW13" s="633"/>
      <c r="BX13" s="633"/>
      <c r="BY13" s="633"/>
      <c r="BZ13" s="633"/>
      <c r="CA13" s="633"/>
      <c r="CB13" s="674"/>
      <c r="CD13" s="629" t="s">
        <v>249</v>
      </c>
      <c r="CE13" s="630"/>
      <c r="CF13" s="630"/>
      <c r="CG13" s="630"/>
      <c r="CH13" s="630"/>
      <c r="CI13" s="630"/>
      <c r="CJ13" s="630"/>
      <c r="CK13" s="630"/>
      <c r="CL13" s="630"/>
      <c r="CM13" s="630"/>
      <c r="CN13" s="630"/>
      <c r="CO13" s="630"/>
      <c r="CP13" s="630"/>
      <c r="CQ13" s="631"/>
      <c r="CR13" s="632">
        <v>3217137</v>
      </c>
      <c r="CS13" s="633"/>
      <c r="CT13" s="633"/>
      <c r="CU13" s="633"/>
      <c r="CV13" s="633"/>
      <c r="CW13" s="633"/>
      <c r="CX13" s="633"/>
      <c r="CY13" s="634"/>
      <c r="CZ13" s="663">
        <v>12.2</v>
      </c>
      <c r="DA13" s="663"/>
      <c r="DB13" s="663"/>
      <c r="DC13" s="663"/>
      <c r="DD13" s="638">
        <v>1859073</v>
      </c>
      <c r="DE13" s="633"/>
      <c r="DF13" s="633"/>
      <c r="DG13" s="633"/>
      <c r="DH13" s="633"/>
      <c r="DI13" s="633"/>
      <c r="DJ13" s="633"/>
      <c r="DK13" s="633"/>
      <c r="DL13" s="633"/>
      <c r="DM13" s="633"/>
      <c r="DN13" s="633"/>
      <c r="DO13" s="633"/>
      <c r="DP13" s="634"/>
      <c r="DQ13" s="638">
        <v>1294970</v>
      </c>
      <c r="DR13" s="633"/>
      <c r="DS13" s="633"/>
      <c r="DT13" s="633"/>
      <c r="DU13" s="633"/>
      <c r="DV13" s="633"/>
      <c r="DW13" s="633"/>
      <c r="DX13" s="633"/>
      <c r="DY13" s="633"/>
      <c r="DZ13" s="633"/>
      <c r="EA13" s="633"/>
      <c r="EB13" s="633"/>
      <c r="EC13" s="674"/>
    </row>
    <row r="14" spans="2:143" ht="11.25" customHeight="1" x14ac:dyDescent="0.15">
      <c r="B14" s="629" t="s">
        <v>250</v>
      </c>
      <c r="C14" s="630"/>
      <c r="D14" s="630"/>
      <c r="E14" s="630"/>
      <c r="F14" s="630"/>
      <c r="G14" s="630"/>
      <c r="H14" s="630"/>
      <c r="I14" s="630"/>
      <c r="J14" s="630"/>
      <c r="K14" s="630"/>
      <c r="L14" s="630"/>
      <c r="M14" s="630"/>
      <c r="N14" s="630"/>
      <c r="O14" s="630"/>
      <c r="P14" s="630"/>
      <c r="Q14" s="631"/>
      <c r="R14" s="632" t="s">
        <v>171</v>
      </c>
      <c r="S14" s="633"/>
      <c r="T14" s="633"/>
      <c r="U14" s="633"/>
      <c r="V14" s="633"/>
      <c r="W14" s="633"/>
      <c r="X14" s="633"/>
      <c r="Y14" s="634"/>
      <c r="Z14" s="663" t="s">
        <v>171</v>
      </c>
      <c r="AA14" s="663"/>
      <c r="AB14" s="663"/>
      <c r="AC14" s="663"/>
      <c r="AD14" s="664" t="s">
        <v>171</v>
      </c>
      <c r="AE14" s="664"/>
      <c r="AF14" s="664"/>
      <c r="AG14" s="664"/>
      <c r="AH14" s="664"/>
      <c r="AI14" s="664"/>
      <c r="AJ14" s="664"/>
      <c r="AK14" s="664"/>
      <c r="AL14" s="635" t="s">
        <v>171</v>
      </c>
      <c r="AM14" s="636"/>
      <c r="AN14" s="636"/>
      <c r="AO14" s="665"/>
      <c r="AP14" s="629" t="s">
        <v>251</v>
      </c>
      <c r="AQ14" s="630"/>
      <c r="AR14" s="630"/>
      <c r="AS14" s="630"/>
      <c r="AT14" s="630"/>
      <c r="AU14" s="630"/>
      <c r="AV14" s="630"/>
      <c r="AW14" s="630"/>
      <c r="AX14" s="630"/>
      <c r="AY14" s="630"/>
      <c r="AZ14" s="630"/>
      <c r="BA14" s="630"/>
      <c r="BB14" s="630"/>
      <c r="BC14" s="630"/>
      <c r="BD14" s="630"/>
      <c r="BE14" s="630"/>
      <c r="BF14" s="631"/>
      <c r="BG14" s="632">
        <v>84283</v>
      </c>
      <c r="BH14" s="633"/>
      <c r="BI14" s="633"/>
      <c r="BJ14" s="633"/>
      <c r="BK14" s="633"/>
      <c r="BL14" s="633"/>
      <c r="BM14" s="633"/>
      <c r="BN14" s="634"/>
      <c r="BO14" s="663">
        <v>3.4</v>
      </c>
      <c r="BP14" s="663"/>
      <c r="BQ14" s="663"/>
      <c r="BR14" s="663"/>
      <c r="BS14" s="638" t="s">
        <v>171</v>
      </c>
      <c r="BT14" s="633"/>
      <c r="BU14" s="633"/>
      <c r="BV14" s="633"/>
      <c r="BW14" s="633"/>
      <c r="BX14" s="633"/>
      <c r="BY14" s="633"/>
      <c r="BZ14" s="633"/>
      <c r="CA14" s="633"/>
      <c r="CB14" s="674"/>
      <c r="CD14" s="629" t="s">
        <v>252</v>
      </c>
      <c r="CE14" s="630"/>
      <c r="CF14" s="630"/>
      <c r="CG14" s="630"/>
      <c r="CH14" s="630"/>
      <c r="CI14" s="630"/>
      <c r="CJ14" s="630"/>
      <c r="CK14" s="630"/>
      <c r="CL14" s="630"/>
      <c r="CM14" s="630"/>
      <c r="CN14" s="630"/>
      <c r="CO14" s="630"/>
      <c r="CP14" s="630"/>
      <c r="CQ14" s="631"/>
      <c r="CR14" s="632">
        <v>1887760</v>
      </c>
      <c r="CS14" s="633"/>
      <c r="CT14" s="633"/>
      <c r="CU14" s="633"/>
      <c r="CV14" s="633"/>
      <c r="CW14" s="633"/>
      <c r="CX14" s="633"/>
      <c r="CY14" s="634"/>
      <c r="CZ14" s="663">
        <v>7.2</v>
      </c>
      <c r="DA14" s="663"/>
      <c r="DB14" s="663"/>
      <c r="DC14" s="663"/>
      <c r="DD14" s="638">
        <v>1159453</v>
      </c>
      <c r="DE14" s="633"/>
      <c r="DF14" s="633"/>
      <c r="DG14" s="633"/>
      <c r="DH14" s="633"/>
      <c r="DI14" s="633"/>
      <c r="DJ14" s="633"/>
      <c r="DK14" s="633"/>
      <c r="DL14" s="633"/>
      <c r="DM14" s="633"/>
      <c r="DN14" s="633"/>
      <c r="DO14" s="633"/>
      <c r="DP14" s="634"/>
      <c r="DQ14" s="638">
        <v>711833</v>
      </c>
      <c r="DR14" s="633"/>
      <c r="DS14" s="633"/>
      <c r="DT14" s="633"/>
      <c r="DU14" s="633"/>
      <c r="DV14" s="633"/>
      <c r="DW14" s="633"/>
      <c r="DX14" s="633"/>
      <c r="DY14" s="633"/>
      <c r="DZ14" s="633"/>
      <c r="EA14" s="633"/>
      <c r="EB14" s="633"/>
      <c r="EC14" s="674"/>
    </row>
    <row r="15" spans="2:143" ht="11.25" customHeight="1" x14ac:dyDescent="0.15">
      <c r="B15" s="629" t="s">
        <v>253</v>
      </c>
      <c r="C15" s="630"/>
      <c r="D15" s="630"/>
      <c r="E15" s="630"/>
      <c r="F15" s="630"/>
      <c r="G15" s="630"/>
      <c r="H15" s="630"/>
      <c r="I15" s="630"/>
      <c r="J15" s="630"/>
      <c r="K15" s="630"/>
      <c r="L15" s="630"/>
      <c r="M15" s="630"/>
      <c r="N15" s="630"/>
      <c r="O15" s="630"/>
      <c r="P15" s="630"/>
      <c r="Q15" s="631"/>
      <c r="R15" s="632" t="s">
        <v>171</v>
      </c>
      <c r="S15" s="633"/>
      <c r="T15" s="633"/>
      <c r="U15" s="633"/>
      <c r="V15" s="633"/>
      <c r="W15" s="633"/>
      <c r="X15" s="633"/>
      <c r="Y15" s="634"/>
      <c r="Z15" s="663" t="s">
        <v>171</v>
      </c>
      <c r="AA15" s="663"/>
      <c r="AB15" s="663"/>
      <c r="AC15" s="663"/>
      <c r="AD15" s="664" t="s">
        <v>171</v>
      </c>
      <c r="AE15" s="664"/>
      <c r="AF15" s="664"/>
      <c r="AG15" s="664"/>
      <c r="AH15" s="664"/>
      <c r="AI15" s="664"/>
      <c r="AJ15" s="664"/>
      <c r="AK15" s="664"/>
      <c r="AL15" s="635" t="s">
        <v>171</v>
      </c>
      <c r="AM15" s="636"/>
      <c r="AN15" s="636"/>
      <c r="AO15" s="665"/>
      <c r="AP15" s="629" t="s">
        <v>254</v>
      </c>
      <c r="AQ15" s="630"/>
      <c r="AR15" s="630"/>
      <c r="AS15" s="630"/>
      <c r="AT15" s="630"/>
      <c r="AU15" s="630"/>
      <c r="AV15" s="630"/>
      <c r="AW15" s="630"/>
      <c r="AX15" s="630"/>
      <c r="AY15" s="630"/>
      <c r="AZ15" s="630"/>
      <c r="BA15" s="630"/>
      <c r="BB15" s="630"/>
      <c r="BC15" s="630"/>
      <c r="BD15" s="630"/>
      <c r="BE15" s="630"/>
      <c r="BF15" s="631"/>
      <c r="BG15" s="632">
        <v>174885</v>
      </c>
      <c r="BH15" s="633"/>
      <c r="BI15" s="633"/>
      <c r="BJ15" s="633"/>
      <c r="BK15" s="633"/>
      <c r="BL15" s="633"/>
      <c r="BM15" s="633"/>
      <c r="BN15" s="634"/>
      <c r="BO15" s="663">
        <v>7</v>
      </c>
      <c r="BP15" s="663"/>
      <c r="BQ15" s="663"/>
      <c r="BR15" s="663"/>
      <c r="BS15" s="638" t="s">
        <v>171</v>
      </c>
      <c r="BT15" s="633"/>
      <c r="BU15" s="633"/>
      <c r="BV15" s="633"/>
      <c r="BW15" s="633"/>
      <c r="BX15" s="633"/>
      <c r="BY15" s="633"/>
      <c r="BZ15" s="633"/>
      <c r="CA15" s="633"/>
      <c r="CB15" s="674"/>
      <c r="CD15" s="629" t="s">
        <v>255</v>
      </c>
      <c r="CE15" s="630"/>
      <c r="CF15" s="630"/>
      <c r="CG15" s="630"/>
      <c r="CH15" s="630"/>
      <c r="CI15" s="630"/>
      <c r="CJ15" s="630"/>
      <c r="CK15" s="630"/>
      <c r="CL15" s="630"/>
      <c r="CM15" s="630"/>
      <c r="CN15" s="630"/>
      <c r="CO15" s="630"/>
      <c r="CP15" s="630"/>
      <c r="CQ15" s="631"/>
      <c r="CR15" s="632">
        <v>2288458</v>
      </c>
      <c r="CS15" s="633"/>
      <c r="CT15" s="633"/>
      <c r="CU15" s="633"/>
      <c r="CV15" s="633"/>
      <c r="CW15" s="633"/>
      <c r="CX15" s="633"/>
      <c r="CY15" s="634"/>
      <c r="CZ15" s="663">
        <v>8.6999999999999993</v>
      </c>
      <c r="DA15" s="663"/>
      <c r="DB15" s="663"/>
      <c r="DC15" s="663"/>
      <c r="DD15" s="638">
        <v>673107</v>
      </c>
      <c r="DE15" s="633"/>
      <c r="DF15" s="633"/>
      <c r="DG15" s="633"/>
      <c r="DH15" s="633"/>
      <c r="DI15" s="633"/>
      <c r="DJ15" s="633"/>
      <c r="DK15" s="633"/>
      <c r="DL15" s="633"/>
      <c r="DM15" s="633"/>
      <c r="DN15" s="633"/>
      <c r="DO15" s="633"/>
      <c r="DP15" s="634"/>
      <c r="DQ15" s="638">
        <v>1256552</v>
      </c>
      <c r="DR15" s="633"/>
      <c r="DS15" s="633"/>
      <c r="DT15" s="633"/>
      <c r="DU15" s="633"/>
      <c r="DV15" s="633"/>
      <c r="DW15" s="633"/>
      <c r="DX15" s="633"/>
      <c r="DY15" s="633"/>
      <c r="DZ15" s="633"/>
      <c r="EA15" s="633"/>
      <c r="EB15" s="633"/>
      <c r="EC15" s="674"/>
    </row>
    <row r="16" spans="2:143" ht="11.25" customHeight="1" x14ac:dyDescent="0.15">
      <c r="B16" s="629" t="s">
        <v>256</v>
      </c>
      <c r="C16" s="630"/>
      <c r="D16" s="630"/>
      <c r="E16" s="630"/>
      <c r="F16" s="630"/>
      <c r="G16" s="630"/>
      <c r="H16" s="630"/>
      <c r="I16" s="630"/>
      <c r="J16" s="630"/>
      <c r="K16" s="630"/>
      <c r="L16" s="630"/>
      <c r="M16" s="630"/>
      <c r="N16" s="630"/>
      <c r="O16" s="630"/>
      <c r="P16" s="630"/>
      <c r="Q16" s="631"/>
      <c r="R16" s="632">
        <v>18400</v>
      </c>
      <c r="S16" s="633"/>
      <c r="T16" s="633"/>
      <c r="U16" s="633"/>
      <c r="V16" s="633"/>
      <c r="W16" s="633"/>
      <c r="X16" s="633"/>
      <c r="Y16" s="634"/>
      <c r="Z16" s="663">
        <v>0.1</v>
      </c>
      <c r="AA16" s="663"/>
      <c r="AB16" s="663"/>
      <c r="AC16" s="663"/>
      <c r="AD16" s="664">
        <v>18400</v>
      </c>
      <c r="AE16" s="664"/>
      <c r="AF16" s="664"/>
      <c r="AG16" s="664"/>
      <c r="AH16" s="664"/>
      <c r="AI16" s="664"/>
      <c r="AJ16" s="664"/>
      <c r="AK16" s="664"/>
      <c r="AL16" s="635">
        <v>0.2</v>
      </c>
      <c r="AM16" s="636"/>
      <c r="AN16" s="636"/>
      <c r="AO16" s="665"/>
      <c r="AP16" s="629" t="s">
        <v>257</v>
      </c>
      <c r="AQ16" s="630"/>
      <c r="AR16" s="630"/>
      <c r="AS16" s="630"/>
      <c r="AT16" s="630"/>
      <c r="AU16" s="630"/>
      <c r="AV16" s="630"/>
      <c r="AW16" s="630"/>
      <c r="AX16" s="630"/>
      <c r="AY16" s="630"/>
      <c r="AZ16" s="630"/>
      <c r="BA16" s="630"/>
      <c r="BB16" s="630"/>
      <c r="BC16" s="630"/>
      <c r="BD16" s="630"/>
      <c r="BE16" s="630"/>
      <c r="BF16" s="631"/>
      <c r="BG16" s="632" t="s">
        <v>171</v>
      </c>
      <c r="BH16" s="633"/>
      <c r="BI16" s="633"/>
      <c r="BJ16" s="633"/>
      <c r="BK16" s="633"/>
      <c r="BL16" s="633"/>
      <c r="BM16" s="633"/>
      <c r="BN16" s="634"/>
      <c r="BO16" s="663" t="s">
        <v>171</v>
      </c>
      <c r="BP16" s="663"/>
      <c r="BQ16" s="663"/>
      <c r="BR16" s="663"/>
      <c r="BS16" s="638" t="s">
        <v>171</v>
      </c>
      <c r="BT16" s="633"/>
      <c r="BU16" s="633"/>
      <c r="BV16" s="633"/>
      <c r="BW16" s="633"/>
      <c r="BX16" s="633"/>
      <c r="BY16" s="633"/>
      <c r="BZ16" s="633"/>
      <c r="CA16" s="633"/>
      <c r="CB16" s="674"/>
      <c r="CD16" s="629" t="s">
        <v>258</v>
      </c>
      <c r="CE16" s="630"/>
      <c r="CF16" s="630"/>
      <c r="CG16" s="630"/>
      <c r="CH16" s="630"/>
      <c r="CI16" s="630"/>
      <c r="CJ16" s="630"/>
      <c r="CK16" s="630"/>
      <c r="CL16" s="630"/>
      <c r="CM16" s="630"/>
      <c r="CN16" s="630"/>
      <c r="CO16" s="630"/>
      <c r="CP16" s="630"/>
      <c r="CQ16" s="631"/>
      <c r="CR16" s="632">
        <v>122144</v>
      </c>
      <c r="CS16" s="633"/>
      <c r="CT16" s="633"/>
      <c r="CU16" s="633"/>
      <c r="CV16" s="633"/>
      <c r="CW16" s="633"/>
      <c r="CX16" s="633"/>
      <c r="CY16" s="634"/>
      <c r="CZ16" s="663">
        <v>0.5</v>
      </c>
      <c r="DA16" s="663"/>
      <c r="DB16" s="663"/>
      <c r="DC16" s="663"/>
      <c r="DD16" s="638" t="s">
        <v>171</v>
      </c>
      <c r="DE16" s="633"/>
      <c r="DF16" s="633"/>
      <c r="DG16" s="633"/>
      <c r="DH16" s="633"/>
      <c r="DI16" s="633"/>
      <c r="DJ16" s="633"/>
      <c r="DK16" s="633"/>
      <c r="DL16" s="633"/>
      <c r="DM16" s="633"/>
      <c r="DN16" s="633"/>
      <c r="DO16" s="633"/>
      <c r="DP16" s="634"/>
      <c r="DQ16" s="638">
        <v>6863</v>
      </c>
      <c r="DR16" s="633"/>
      <c r="DS16" s="633"/>
      <c r="DT16" s="633"/>
      <c r="DU16" s="633"/>
      <c r="DV16" s="633"/>
      <c r="DW16" s="633"/>
      <c r="DX16" s="633"/>
      <c r="DY16" s="633"/>
      <c r="DZ16" s="633"/>
      <c r="EA16" s="633"/>
      <c r="EB16" s="633"/>
      <c r="EC16" s="674"/>
    </row>
    <row r="17" spans="2:133" ht="11.25" customHeight="1" x14ac:dyDescent="0.15">
      <c r="B17" s="629" t="s">
        <v>259</v>
      </c>
      <c r="C17" s="630"/>
      <c r="D17" s="630"/>
      <c r="E17" s="630"/>
      <c r="F17" s="630"/>
      <c r="G17" s="630"/>
      <c r="H17" s="630"/>
      <c r="I17" s="630"/>
      <c r="J17" s="630"/>
      <c r="K17" s="630"/>
      <c r="L17" s="630"/>
      <c r="M17" s="630"/>
      <c r="N17" s="630"/>
      <c r="O17" s="630"/>
      <c r="P17" s="630"/>
      <c r="Q17" s="631"/>
      <c r="R17" s="632">
        <v>7608</v>
      </c>
      <c r="S17" s="633"/>
      <c r="T17" s="633"/>
      <c r="U17" s="633"/>
      <c r="V17" s="633"/>
      <c r="W17" s="633"/>
      <c r="X17" s="633"/>
      <c r="Y17" s="634"/>
      <c r="Z17" s="663">
        <v>0</v>
      </c>
      <c r="AA17" s="663"/>
      <c r="AB17" s="663"/>
      <c r="AC17" s="663"/>
      <c r="AD17" s="664">
        <v>7608</v>
      </c>
      <c r="AE17" s="664"/>
      <c r="AF17" s="664"/>
      <c r="AG17" s="664"/>
      <c r="AH17" s="664"/>
      <c r="AI17" s="664"/>
      <c r="AJ17" s="664"/>
      <c r="AK17" s="664"/>
      <c r="AL17" s="635">
        <v>0.1</v>
      </c>
      <c r="AM17" s="636"/>
      <c r="AN17" s="636"/>
      <c r="AO17" s="665"/>
      <c r="AP17" s="629" t="s">
        <v>260</v>
      </c>
      <c r="AQ17" s="630"/>
      <c r="AR17" s="630"/>
      <c r="AS17" s="630"/>
      <c r="AT17" s="630"/>
      <c r="AU17" s="630"/>
      <c r="AV17" s="630"/>
      <c r="AW17" s="630"/>
      <c r="AX17" s="630"/>
      <c r="AY17" s="630"/>
      <c r="AZ17" s="630"/>
      <c r="BA17" s="630"/>
      <c r="BB17" s="630"/>
      <c r="BC17" s="630"/>
      <c r="BD17" s="630"/>
      <c r="BE17" s="630"/>
      <c r="BF17" s="631"/>
      <c r="BG17" s="632" t="s">
        <v>171</v>
      </c>
      <c r="BH17" s="633"/>
      <c r="BI17" s="633"/>
      <c r="BJ17" s="633"/>
      <c r="BK17" s="633"/>
      <c r="BL17" s="633"/>
      <c r="BM17" s="633"/>
      <c r="BN17" s="634"/>
      <c r="BO17" s="663" t="s">
        <v>171</v>
      </c>
      <c r="BP17" s="663"/>
      <c r="BQ17" s="663"/>
      <c r="BR17" s="663"/>
      <c r="BS17" s="638" t="s">
        <v>171</v>
      </c>
      <c r="BT17" s="633"/>
      <c r="BU17" s="633"/>
      <c r="BV17" s="633"/>
      <c r="BW17" s="633"/>
      <c r="BX17" s="633"/>
      <c r="BY17" s="633"/>
      <c r="BZ17" s="633"/>
      <c r="CA17" s="633"/>
      <c r="CB17" s="674"/>
      <c r="CD17" s="629" t="s">
        <v>261</v>
      </c>
      <c r="CE17" s="630"/>
      <c r="CF17" s="630"/>
      <c r="CG17" s="630"/>
      <c r="CH17" s="630"/>
      <c r="CI17" s="630"/>
      <c r="CJ17" s="630"/>
      <c r="CK17" s="630"/>
      <c r="CL17" s="630"/>
      <c r="CM17" s="630"/>
      <c r="CN17" s="630"/>
      <c r="CO17" s="630"/>
      <c r="CP17" s="630"/>
      <c r="CQ17" s="631"/>
      <c r="CR17" s="632">
        <v>3420422</v>
      </c>
      <c r="CS17" s="633"/>
      <c r="CT17" s="633"/>
      <c r="CU17" s="633"/>
      <c r="CV17" s="633"/>
      <c r="CW17" s="633"/>
      <c r="CX17" s="633"/>
      <c r="CY17" s="634"/>
      <c r="CZ17" s="663">
        <v>13</v>
      </c>
      <c r="DA17" s="663"/>
      <c r="DB17" s="663"/>
      <c r="DC17" s="663"/>
      <c r="DD17" s="638" t="s">
        <v>171</v>
      </c>
      <c r="DE17" s="633"/>
      <c r="DF17" s="633"/>
      <c r="DG17" s="633"/>
      <c r="DH17" s="633"/>
      <c r="DI17" s="633"/>
      <c r="DJ17" s="633"/>
      <c r="DK17" s="633"/>
      <c r="DL17" s="633"/>
      <c r="DM17" s="633"/>
      <c r="DN17" s="633"/>
      <c r="DO17" s="633"/>
      <c r="DP17" s="634"/>
      <c r="DQ17" s="638">
        <v>3269576</v>
      </c>
      <c r="DR17" s="633"/>
      <c r="DS17" s="633"/>
      <c r="DT17" s="633"/>
      <c r="DU17" s="633"/>
      <c r="DV17" s="633"/>
      <c r="DW17" s="633"/>
      <c r="DX17" s="633"/>
      <c r="DY17" s="633"/>
      <c r="DZ17" s="633"/>
      <c r="EA17" s="633"/>
      <c r="EB17" s="633"/>
      <c r="EC17" s="674"/>
    </row>
    <row r="18" spans="2:133" ht="11.25" customHeight="1" x14ac:dyDescent="0.15">
      <c r="B18" s="629" t="s">
        <v>262</v>
      </c>
      <c r="C18" s="630"/>
      <c r="D18" s="630"/>
      <c r="E18" s="630"/>
      <c r="F18" s="630"/>
      <c r="G18" s="630"/>
      <c r="H18" s="630"/>
      <c r="I18" s="630"/>
      <c r="J18" s="630"/>
      <c r="K18" s="630"/>
      <c r="L18" s="630"/>
      <c r="M18" s="630"/>
      <c r="N18" s="630"/>
      <c r="O18" s="630"/>
      <c r="P18" s="630"/>
      <c r="Q18" s="631"/>
      <c r="R18" s="632">
        <v>16513</v>
      </c>
      <c r="S18" s="633"/>
      <c r="T18" s="633"/>
      <c r="U18" s="633"/>
      <c r="V18" s="633"/>
      <c r="W18" s="633"/>
      <c r="X18" s="633"/>
      <c r="Y18" s="634"/>
      <c r="Z18" s="663">
        <v>0.1</v>
      </c>
      <c r="AA18" s="663"/>
      <c r="AB18" s="663"/>
      <c r="AC18" s="663"/>
      <c r="AD18" s="664">
        <v>16513</v>
      </c>
      <c r="AE18" s="664"/>
      <c r="AF18" s="664"/>
      <c r="AG18" s="664"/>
      <c r="AH18" s="664"/>
      <c r="AI18" s="664"/>
      <c r="AJ18" s="664"/>
      <c r="AK18" s="664"/>
      <c r="AL18" s="635">
        <v>0.1</v>
      </c>
      <c r="AM18" s="636"/>
      <c r="AN18" s="636"/>
      <c r="AO18" s="665"/>
      <c r="AP18" s="629" t="s">
        <v>263</v>
      </c>
      <c r="AQ18" s="630"/>
      <c r="AR18" s="630"/>
      <c r="AS18" s="630"/>
      <c r="AT18" s="630"/>
      <c r="AU18" s="630"/>
      <c r="AV18" s="630"/>
      <c r="AW18" s="630"/>
      <c r="AX18" s="630"/>
      <c r="AY18" s="630"/>
      <c r="AZ18" s="630"/>
      <c r="BA18" s="630"/>
      <c r="BB18" s="630"/>
      <c r="BC18" s="630"/>
      <c r="BD18" s="630"/>
      <c r="BE18" s="630"/>
      <c r="BF18" s="631"/>
      <c r="BG18" s="632" t="s">
        <v>171</v>
      </c>
      <c r="BH18" s="633"/>
      <c r="BI18" s="633"/>
      <c r="BJ18" s="633"/>
      <c r="BK18" s="633"/>
      <c r="BL18" s="633"/>
      <c r="BM18" s="633"/>
      <c r="BN18" s="634"/>
      <c r="BO18" s="663" t="s">
        <v>171</v>
      </c>
      <c r="BP18" s="663"/>
      <c r="BQ18" s="663"/>
      <c r="BR18" s="663"/>
      <c r="BS18" s="638" t="s">
        <v>171</v>
      </c>
      <c r="BT18" s="633"/>
      <c r="BU18" s="633"/>
      <c r="BV18" s="633"/>
      <c r="BW18" s="633"/>
      <c r="BX18" s="633"/>
      <c r="BY18" s="633"/>
      <c r="BZ18" s="633"/>
      <c r="CA18" s="633"/>
      <c r="CB18" s="674"/>
      <c r="CD18" s="629" t="s">
        <v>264</v>
      </c>
      <c r="CE18" s="630"/>
      <c r="CF18" s="630"/>
      <c r="CG18" s="630"/>
      <c r="CH18" s="630"/>
      <c r="CI18" s="630"/>
      <c r="CJ18" s="630"/>
      <c r="CK18" s="630"/>
      <c r="CL18" s="630"/>
      <c r="CM18" s="630"/>
      <c r="CN18" s="630"/>
      <c r="CO18" s="630"/>
      <c r="CP18" s="630"/>
      <c r="CQ18" s="631"/>
      <c r="CR18" s="632" t="s">
        <v>171</v>
      </c>
      <c r="CS18" s="633"/>
      <c r="CT18" s="633"/>
      <c r="CU18" s="633"/>
      <c r="CV18" s="633"/>
      <c r="CW18" s="633"/>
      <c r="CX18" s="633"/>
      <c r="CY18" s="634"/>
      <c r="CZ18" s="663" t="s">
        <v>171</v>
      </c>
      <c r="DA18" s="663"/>
      <c r="DB18" s="663"/>
      <c r="DC18" s="663"/>
      <c r="DD18" s="638" t="s">
        <v>171</v>
      </c>
      <c r="DE18" s="633"/>
      <c r="DF18" s="633"/>
      <c r="DG18" s="633"/>
      <c r="DH18" s="633"/>
      <c r="DI18" s="633"/>
      <c r="DJ18" s="633"/>
      <c r="DK18" s="633"/>
      <c r="DL18" s="633"/>
      <c r="DM18" s="633"/>
      <c r="DN18" s="633"/>
      <c r="DO18" s="633"/>
      <c r="DP18" s="634"/>
      <c r="DQ18" s="638" t="s">
        <v>127</v>
      </c>
      <c r="DR18" s="633"/>
      <c r="DS18" s="633"/>
      <c r="DT18" s="633"/>
      <c r="DU18" s="633"/>
      <c r="DV18" s="633"/>
      <c r="DW18" s="633"/>
      <c r="DX18" s="633"/>
      <c r="DY18" s="633"/>
      <c r="DZ18" s="633"/>
      <c r="EA18" s="633"/>
      <c r="EB18" s="633"/>
      <c r="EC18" s="674"/>
    </row>
    <row r="19" spans="2:133" ht="11.25" customHeight="1" x14ac:dyDescent="0.15">
      <c r="B19" s="629" t="s">
        <v>265</v>
      </c>
      <c r="C19" s="630"/>
      <c r="D19" s="630"/>
      <c r="E19" s="630"/>
      <c r="F19" s="630"/>
      <c r="G19" s="630"/>
      <c r="H19" s="630"/>
      <c r="I19" s="630"/>
      <c r="J19" s="630"/>
      <c r="K19" s="630"/>
      <c r="L19" s="630"/>
      <c r="M19" s="630"/>
      <c r="N19" s="630"/>
      <c r="O19" s="630"/>
      <c r="P19" s="630"/>
      <c r="Q19" s="631"/>
      <c r="R19" s="632">
        <v>6031</v>
      </c>
      <c r="S19" s="633"/>
      <c r="T19" s="633"/>
      <c r="U19" s="633"/>
      <c r="V19" s="633"/>
      <c r="W19" s="633"/>
      <c r="X19" s="633"/>
      <c r="Y19" s="634"/>
      <c r="Z19" s="663">
        <v>0</v>
      </c>
      <c r="AA19" s="663"/>
      <c r="AB19" s="663"/>
      <c r="AC19" s="663"/>
      <c r="AD19" s="664">
        <v>6031</v>
      </c>
      <c r="AE19" s="664"/>
      <c r="AF19" s="664"/>
      <c r="AG19" s="664"/>
      <c r="AH19" s="664"/>
      <c r="AI19" s="664"/>
      <c r="AJ19" s="664"/>
      <c r="AK19" s="664"/>
      <c r="AL19" s="635">
        <v>0.1</v>
      </c>
      <c r="AM19" s="636"/>
      <c r="AN19" s="636"/>
      <c r="AO19" s="665"/>
      <c r="AP19" s="629" t="s">
        <v>266</v>
      </c>
      <c r="AQ19" s="630"/>
      <c r="AR19" s="630"/>
      <c r="AS19" s="630"/>
      <c r="AT19" s="630"/>
      <c r="AU19" s="630"/>
      <c r="AV19" s="630"/>
      <c r="AW19" s="630"/>
      <c r="AX19" s="630"/>
      <c r="AY19" s="630"/>
      <c r="AZ19" s="630"/>
      <c r="BA19" s="630"/>
      <c r="BB19" s="630"/>
      <c r="BC19" s="630"/>
      <c r="BD19" s="630"/>
      <c r="BE19" s="630"/>
      <c r="BF19" s="631"/>
      <c r="BG19" s="632">
        <v>126318</v>
      </c>
      <c r="BH19" s="633"/>
      <c r="BI19" s="633"/>
      <c r="BJ19" s="633"/>
      <c r="BK19" s="633"/>
      <c r="BL19" s="633"/>
      <c r="BM19" s="633"/>
      <c r="BN19" s="634"/>
      <c r="BO19" s="663">
        <v>5</v>
      </c>
      <c r="BP19" s="663"/>
      <c r="BQ19" s="663"/>
      <c r="BR19" s="663"/>
      <c r="BS19" s="638" t="s">
        <v>171</v>
      </c>
      <c r="BT19" s="633"/>
      <c r="BU19" s="633"/>
      <c r="BV19" s="633"/>
      <c r="BW19" s="633"/>
      <c r="BX19" s="633"/>
      <c r="BY19" s="633"/>
      <c r="BZ19" s="633"/>
      <c r="CA19" s="633"/>
      <c r="CB19" s="674"/>
      <c r="CD19" s="629" t="s">
        <v>267</v>
      </c>
      <c r="CE19" s="630"/>
      <c r="CF19" s="630"/>
      <c r="CG19" s="630"/>
      <c r="CH19" s="630"/>
      <c r="CI19" s="630"/>
      <c r="CJ19" s="630"/>
      <c r="CK19" s="630"/>
      <c r="CL19" s="630"/>
      <c r="CM19" s="630"/>
      <c r="CN19" s="630"/>
      <c r="CO19" s="630"/>
      <c r="CP19" s="630"/>
      <c r="CQ19" s="631"/>
      <c r="CR19" s="632" t="s">
        <v>171</v>
      </c>
      <c r="CS19" s="633"/>
      <c r="CT19" s="633"/>
      <c r="CU19" s="633"/>
      <c r="CV19" s="633"/>
      <c r="CW19" s="633"/>
      <c r="CX19" s="633"/>
      <c r="CY19" s="634"/>
      <c r="CZ19" s="663" t="s">
        <v>171</v>
      </c>
      <c r="DA19" s="663"/>
      <c r="DB19" s="663"/>
      <c r="DC19" s="663"/>
      <c r="DD19" s="638" t="s">
        <v>171</v>
      </c>
      <c r="DE19" s="633"/>
      <c r="DF19" s="633"/>
      <c r="DG19" s="633"/>
      <c r="DH19" s="633"/>
      <c r="DI19" s="633"/>
      <c r="DJ19" s="633"/>
      <c r="DK19" s="633"/>
      <c r="DL19" s="633"/>
      <c r="DM19" s="633"/>
      <c r="DN19" s="633"/>
      <c r="DO19" s="633"/>
      <c r="DP19" s="634"/>
      <c r="DQ19" s="638" t="s">
        <v>171</v>
      </c>
      <c r="DR19" s="633"/>
      <c r="DS19" s="633"/>
      <c r="DT19" s="633"/>
      <c r="DU19" s="633"/>
      <c r="DV19" s="633"/>
      <c r="DW19" s="633"/>
      <c r="DX19" s="633"/>
      <c r="DY19" s="633"/>
      <c r="DZ19" s="633"/>
      <c r="EA19" s="633"/>
      <c r="EB19" s="633"/>
      <c r="EC19" s="674"/>
    </row>
    <row r="20" spans="2:133" ht="11.25" customHeight="1" x14ac:dyDescent="0.15">
      <c r="B20" s="629" t="s">
        <v>268</v>
      </c>
      <c r="C20" s="630"/>
      <c r="D20" s="630"/>
      <c r="E20" s="630"/>
      <c r="F20" s="630"/>
      <c r="G20" s="630"/>
      <c r="H20" s="630"/>
      <c r="I20" s="630"/>
      <c r="J20" s="630"/>
      <c r="K20" s="630"/>
      <c r="L20" s="630"/>
      <c r="M20" s="630"/>
      <c r="N20" s="630"/>
      <c r="O20" s="630"/>
      <c r="P20" s="630"/>
      <c r="Q20" s="631"/>
      <c r="R20" s="632">
        <v>8759</v>
      </c>
      <c r="S20" s="633"/>
      <c r="T20" s="633"/>
      <c r="U20" s="633"/>
      <c r="V20" s="633"/>
      <c r="W20" s="633"/>
      <c r="X20" s="633"/>
      <c r="Y20" s="634"/>
      <c r="Z20" s="663">
        <v>0</v>
      </c>
      <c r="AA20" s="663"/>
      <c r="AB20" s="663"/>
      <c r="AC20" s="663"/>
      <c r="AD20" s="664">
        <v>8759</v>
      </c>
      <c r="AE20" s="664"/>
      <c r="AF20" s="664"/>
      <c r="AG20" s="664"/>
      <c r="AH20" s="664"/>
      <c r="AI20" s="664"/>
      <c r="AJ20" s="664"/>
      <c r="AK20" s="664"/>
      <c r="AL20" s="635">
        <v>0.1</v>
      </c>
      <c r="AM20" s="636"/>
      <c r="AN20" s="636"/>
      <c r="AO20" s="665"/>
      <c r="AP20" s="629" t="s">
        <v>269</v>
      </c>
      <c r="AQ20" s="630"/>
      <c r="AR20" s="630"/>
      <c r="AS20" s="630"/>
      <c r="AT20" s="630"/>
      <c r="AU20" s="630"/>
      <c r="AV20" s="630"/>
      <c r="AW20" s="630"/>
      <c r="AX20" s="630"/>
      <c r="AY20" s="630"/>
      <c r="AZ20" s="630"/>
      <c r="BA20" s="630"/>
      <c r="BB20" s="630"/>
      <c r="BC20" s="630"/>
      <c r="BD20" s="630"/>
      <c r="BE20" s="630"/>
      <c r="BF20" s="631"/>
      <c r="BG20" s="632">
        <v>126318</v>
      </c>
      <c r="BH20" s="633"/>
      <c r="BI20" s="633"/>
      <c r="BJ20" s="633"/>
      <c r="BK20" s="633"/>
      <c r="BL20" s="633"/>
      <c r="BM20" s="633"/>
      <c r="BN20" s="634"/>
      <c r="BO20" s="663">
        <v>5</v>
      </c>
      <c r="BP20" s="663"/>
      <c r="BQ20" s="663"/>
      <c r="BR20" s="663"/>
      <c r="BS20" s="638" t="s">
        <v>171</v>
      </c>
      <c r="BT20" s="633"/>
      <c r="BU20" s="633"/>
      <c r="BV20" s="633"/>
      <c r="BW20" s="633"/>
      <c r="BX20" s="633"/>
      <c r="BY20" s="633"/>
      <c r="BZ20" s="633"/>
      <c r="CA20" s="633"/>
      <c r="CB20" s="674"/>
      <c r="CD20" s="629" t="s">
        <v>270</v>
      </c>
      <c r="CE20" s="630"/>
      <c r="CF20" s="630"/>
      <c r="CG20" s="630"/>
      <c r="CH20" s="630"/>
      <c r="CI20" s="630"/>
      <c r="CJ20" s="630"/>
      <c r="CK20" s="630"/>
      <c r="CL20" s="630"/>
      <c r="CM20" s="630"/>
      <c r="CN20" s="630"/>
      <c r="CO20" s="630"/>
      <c r="CP20" s="630"/>
      <c r="CQ20" s="631"/>
      <c r="CR20" s="632">
        <v>26383508</v>
      </c>
      <c r="CS20" s="633"/>
      <c r="CT20" s="633"/>
      <c r="CU20" s="633"/>
      <c r="CV20" s="633"/>
      <c r="CW20" s="633"/>
      <c r="CX20" s="633"/>
      <c r="CY20" s="634"/>
      <c r="CZ20" s="663">
        <v>100</v>
      </c>
      <c r="DA20" s="663"/>
      <c r="DB20" s="663"/>
      <c r="DC20" s="663"/>
      <c r="DD20" s="638">
        <v>6063632</v>
      </c>
      <c r="DE20" s="633"/>
      <c r="DF20" s="633"/>
      <c r="DG20" s="633"/>
      <c r="DH20" s="633"/>
      <c r="DI20" s="633"/>
      <c r="DJ20" s="633"/>
      <c r="DK20" s="633"/>
      <c r="DL20" s="633"/>
      <c r="DM20" s="633"/>
      <c r="DN20" s="633"/>
      <c r="DO20" s="633"/>
      <c r="DP20" s="634"/>
      <c r="DQ20" s="638">
        <v>13614723</v>
      </c>
      <c r="DR20" s="633"/>
      <c r="DS20" s="633"/>
      <c r="DT20" s="633"/>
      <c r="DU20" s="633"/>
      <c r="DV20" s="633"/>
      <c r="DW20" s="633"/>
      <c r="DX20" s="633"/>
      <c r="DY20" s="633"/>
      <c r="DZ20" s="633"/>
      <c r="EA20" s="633"/>
      <c r="EB20" s="633"/>
      <c r="EC20" s="674"/>
    </row>
    <row r="21" spans="2:133" ht="11.25" customHeight="1" x14ac:dyDescent="0.15">
      <c r="B21" s="629" t="s">
        <v>271</v>
      </c>
      <c r="C21" s="630"/>
      <c r="D21" s="630"/>
      <c r="E21" s="630"/>
      <c r="F21" s="630"/>
      <c r="G21" s="630"/>
      <c r="H21" s="630"/>
      <c r="I21" s="630"/>
      <c r="J21" s="630"/>
      <c r="K21" s="630"/>
      <c r="L21" s="630"/>
      <c r="M21" s="630"/>
      <c r="N21" s="630"/>
      <c r="O21" s="630"/>
      <c r="P21" s="630"/>
      <c r="Q21" s="631"/>
      <c r="R21" s="632">
        <v>1723</v>
      </c>
      <c r="S21" s="633"/>
      <c r="T21" s="633"/>
      <c r="U21" s="633"/>
      <c r="V21" s="633"/>
      <c r="W21" s="633"/>
      <c r="X21" s="633"/>
      <c r="Y21" s="634"/>
      <c r="Z21" s="663">
        <v>0</v>
      </c>
      <c r="AA21" s="663"/>
      <c r="AB21" s="663"/>
      <c r="AC21" s="663"/>
      <c r="AD21" s="664">
        <v>1723</v>
      </c>
      <c r="AE21" s="664"/>
      <c r="AF21" s="664"/>
      <c r="AG21" s="664"/>
      <c r="AH21" s="664"/>
      <c r="AI21" s="664"/>
      <c r="AJ21" s="664"/>
      <c r="AK21" s="664"/>
      <c r="AL21" s="635">
        <v>0</v>
      </c>
      <c r="AM21" s="636"/>
      <c r="AN21" s="636"/>
      <c r="AO21" s="665"/>
      <c r="AP21" s="629" t="s">
        <v>272</v>
      </c>
      <c r="AQ21" s="707"/>
      <c r="AR21" s="707"/>
      <c r="AS21" s="707"/>
      <c r="AT21" s="707"/>
      <c r="AU21" s="707"/>
      <c r="AV21" s="707"/>
      <c r="AW21" s="707"/>
      <c r="AX21" s="707"/>
      <c r="AY21" s="707"/>
      <c r="AZ21" s="707"/>
      <c r="BA21" s="707"/>
      <c r="BB21" s="707"/>
      <c r="BC21" s="707"/>
      <c r="BD21" s="707"/>
      <c r="BE21" s="707"/>
      <c r="BF21" s="708"/>
      <c r="BG21" s="632">
        <v>11974</v>
      </c>
      <c r="BH21" s="633"/>
      <c r="BI21" s="633"/>
      <c r="BJ21" s="633"/>
      <c r="BK21" s="633"/>
      <c r="BL21" s="633"/>
      <c r="BM21" s="633"/>
      <c r="BN21" s="634"/>
      <c r="BO21" s="663">
        <v>0.5</v>
      </c>
      <c r="BP21" s="663"/>
      <c r="BQ21" s="663"/>
      <c r="BR21" s="663"/>
      <c r="BS21" s="638" t="s">
        <v>127</v>
      </c>
      <c r="BT21" s="633"/>
      <c r="BU21" s="633"/>
      <c r="BV21" s="633"/>
      <c r="BW21" s="633"/>
      <c r="BX21" s="633"/>
      <c r="BY21" s="633"/>
      <c r="BZ21" s="633"/>
      <c r="CA21" s="633"/>
      <c r="CB21" s="674"/>
      <c r="CD21" s="613"/>
      <c r="CE21" s="614"/>
      <c r="CF21" s="614"/>
      <c r="CG21" s="614"/>
      <c r="CH21" s="614"/>
      <c r="CI21" s="614"/>
      <c r="CJ21" s="614"/>
      <c r="CK21" s="614"/>
      <c r="CL21" s="614"/>
      <c r="CM21" s="614"/>
      <c r="CN21" s="614"/>
      <c r="CO21" s="614"/>
      <c r="CP21" s="614"/>
      <c r="CQ21" s="615"/>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15">
      <c r="B22" s="629" t="s">
        <v>273</v>
      </c>
      <c r="C22" s="630"/>
      <c r="D22" s="630"/>
      <c r="E22" s="630"/>
      <c r="F22" s="630"/>
      <c r="G22" s="630"/>
      <c r="H22" s="630"/>
      <c r="I22" s="630"/>
      <c r="J22" s="630"/>
      <c r="K22" s="630"/>
      <c r="L22" s="630"/>
      <c r="M22" s="630"/>
      <c r="N22" s="630"/>
      <c r="O22" s="630"/>
      <c r="P22" s="630"/>
      <c r="Q22" s="631"/>
      <c r="R22" s="632">
        <v>9642064</v>
      </c>
      <c r="S22" s="633"/>
      <c r="T22" s="633"/>
      <c r="U22" s="633"/>
      <c r="V22" s="633"/>
      <c r="W22" s="633"/>
      <c r="X22" s="633"/>
      <c r="Y22" s="634"/>
      <c r="Z22" s="663">
        <v>34.700000000000003</v>
      </c>
      <c r="AA22" s="663"/>
      <c r="AB22" s="663"/>
      <c r="AC22" s="663"/>
      <c r="AD22" s="664">
        <v>8237498</v>
      </c>
      <c r="AE22" s="664"/>
      <c r="AF22" s="664"/>
      <c r="AG22" s="664"/>
      <c r="AH22" s="664"/>
      <c r="AI22" s="664"/>
      <c r="AJ22" s="664"/>
      <c r="AK22" s="664"/>
      <c r="AL22" s="635">
        <v>71.099999999999994</v>
      </c>
      <c r="AM22" s="636"/>
      <c r="AN22" s="636"/>
      <c r="AO22" s="665"/>
      <c r="AP22" s="629" t="s">
        <v>274</v>
      </c>
      <c r="AQ22" s="707"/>
      <c r="AR22" s="707"/>
      <c r="AS22" s="707"/>
      <c r="AT22" s="707"/>
      <c r="AU22" s="707"/>
      <c r="AV22" s="707"/>
      <c r="AW22" s="707"/>
      <c r="AX22" s="707"/>
      <c r="AY22" s="707"/>
      <c r="AZ22" s="707"/>
      <c r="BA22" s="707"/>
      <c r="BB22" s="707"/>
      <c r="BC22" s="707"/>
      <c r="BD22" s="707"/>
      <c r="BE22" s="707"/>
      <c r="BF22" s="708"/>
      <c r="BG22" s="632" t="s">
        <v>171</v>
      </c>
      <c r="BH22" s="633"/>
      <c r="BI22" s="633"/>
      <c r="BJ22" s="633"/>
      <c r="BK22" s="633"/>
      <c r="BL22" s="633"/>
      <c r="BM22" s="633"/>
      <c r="BN22" s="634"/>
      <c r="BO22" s="663" t="s">
        <v>171</v>
      </c>
      <c r="BP22" s="663"/>
      <c r="BQ22" s="663"/>
      <c r="BR22" s="663"/>
      <c r="BS22" s="638" t="s">
        <v>127</v>
      </c>
      <c r="BT22" s="633"/>
      <c r="BU22" s="633"/>
      <c r="BV22" s="633"/>
      <c r="BW22" s="633"/>
      <c r="BX22" s="633"/>
      <c r="BY22" s="633"/>
      <c r="BZ22" s="633"/>
      <c r="CA22" s="633"/>
      <c r="CB22" s="674"/>
      <c r="CD22" s="688" t="s">
        <v>275</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29" t="s">
        <v>276</v>
      </c>
      <c r="C23" s="630"/>
      <c r="D23" s="630"/>
      <c r="E23" s="630"/>
      <c r="F23" s="630"/>
      <c r="G23" s="630"/>
      <c r="H23" s="630"/>
      <c r="I23" s="630"/>
      <c r="J23" s="630"/>
      <c r="K23" s="630"/>
      <c r="L23" s="630"/>
      <c r="M23" s="630"/>
      <c r="N23" s="630"/>
      <c r="O23" s="630"/>
      <c r="P23" s="630"/>
      <c r="Q23" s="631"/>
      <c r="R23" s="632">
        <v>8237498</v>
      </c>
      <c r="S23" s="633"/>
      <c r="T23" s="633"/>
      <c r="U23" s="633"/>
      <c r="V23" s="633"/>
      <c r="W23" s="633"/>
      <c r="X23" s="633"/>
      <c r="Y23" s="634"/>
      <c r="Z23" s="663">
        <v>29.7</v>
      </c>
      <c r="AA23" s="663"/>
      <c r="AB23" s="663"/>
      <c r="AC23" s="663"/>
      <c r="AD23" s="664">
        <v>8237498</v>
      </c>
      <c r="AE23" s="664"/>
      <c r="AF23" s="664"/>
      <c r="AG23" s="664"/>
      <c r="AH23" s="664"/>
      <c r="AI23" s="664"/>
      <c r="AJ23" s="664"/>
      <c r="AK23" s="664"/>
      <c r="AL23" s="635">
        <v>71.099999999999994</v>
      </c>
      <c r="AM23" s="636"/>
      <c r="AN23" s="636"/>
      <c r="AO23" s="665"/>
      <c r="AP23" s="629" t="s">
        <v>277</v>
      </c>
      <c r="AQ23" s="707"/>
      <c r="AR23" s="707"/>
      <c r="AS23" s="707"/>
      <c r="AT23" s="707"/>
      <c r="AU23" s="707"/>
      <c r="AV23" s="707"/>
      <c r="AW23" s="707"/>
      <c r="AX23" s="707"/>
      <c r="AY23" s="707"/>
      <c r="AZ23" s="707"/>
      <c r="BA23" s="707"/>
      <c r="BB23" s="707"/>
      <c r="BC23" s="707"/>
      <c r="BD23" s="707"/>
      <c r="BE23" s="707"/>
      <c r="BF23" s="708"/>
      <c r="BG23" s="632">
        <v>114344</v>
      </c>
      <c r="BH23" s="633"/>
      <c r="BI23" s="633"/>
      <c r="BJ23" s="633"/>
      <c r="BK23" s="633"/>
      <c r="BL23" s="633"/>
      <c r="BM23" s="633"/>
      <c r="BN23" s="634"/>
      <c r="BO23" s="663">
        <v>4.5999999999999996</v>
      </c>
      <c r="BP23" s="663"/>
      <c r="BQ23" s="663"/>
      <c r="BR23" s="663"/>
      <c r="BS23" s="638" t="s">
        <v>171</v>
      </c>
      <c r="BT23" s="633"/>
      <c r="BU23" s="633"/>
      <c r="BV23" s="633"/>
      <c r="BW23" s="633"/>
      <c r="BX23" s="633"/>
      <c r="BY23" s="633"/>
      <c r="BZ23" s="633"/>
      <c r="CA23" s="633"/>
      <c r="CB23" s="674"/>
      <c r="CD23" s="688" t="s">
        <v>217</v>
      </c>
      <c r="CE23" s="689"/>
      <c r="CF23" s="689"/>
      <c r="CG23" s="689"/>
      <c r="CH23" s="689"/>
      <c r="CI23" s="689"/>
      <c r="CJ23" s="689"/>
      <c r="CK23" s="689"/>
      <c r="CL23" s="689"/>
      <c r="CM23" s="689"/>
      <c r="CN23" s="689"/>
      <c r="CO23" s="689"/>
      <c r="CP23" s="689"/>
      <c r="CQ23" s="690"/>
      <c r="CR23" s="688" t="s">
        <v>278</v>
      </c>
      <c r="CS23" s="689"/>
      <c r="CT23" s="689"/>
      <c r="CU23" s="689"/>
      <c r="CV23" s="689"/>
      <c r="CW23" s="689"/>
      <c r="CX23" s="689"/>
      <c r="CY23" s="690"/>
      <c r="CZ23" s="688" t="s">
        <v>279</v>
      </c>
      <c r="DA23" s="689"/>
      <c r="DB23" s="689"/>
      <c r="DC23" s="690"/>
      <c r="DD23" s="688" t="s">
        <v>280</v>
      </c>
      <c r="DE23" s="689"/>
      <c r="DF23" s="689"/>
      <c r="DG23" s="689"/>
      <c r="DH23" s="689"/>
      <c r="DI23" s="689"/>
      <c r="DJ23" s="689"/>
      <c r="DK23" s="690"/>
      <c r="DL23" s="720" t="s">
        <v>281</v>
      </c>
      <c r="DM23" s="721"/>
      <c r="DN23" s="721"/>
      <c r="DO23" s="721"/>
      <c r="DP23" s="721"/>
      <c r="DQ23" s="721"/>
      <c r="DR23" s="721"/>
      <c r="DS23" s="721"/>
      <c r="DT23" s="721"/>
      <c r="DU23" s="721"/>
      <c r="DV23" s="722"/>
      <c r="DW23" s="688" t="s">
        <v>282</v>
      </c>
      <c r="DX23" s="689"/>
      <c r="DY23" s="689"/>
      <c r="DZ23" s="689"/>
      <c r="EA23" s="689"/>
      <c r="EB23" s="689"/>
      <c r="EC23" s="690"/>
    </row>
    <row r="24" spans="2:133" ht="11.25" customHeight="1" x14ac:dyDescent="0.15">
      <c r="B24" s="629" t="s">
        <v>283</v>
      </c>
      <c r="C24" s="630"/>
      <c r="D24" s="630"/>
      <c r="E24" s="630"/>
      <c r="F24" s="630"/>
      <c r="G24" s="630"/>
      <c r="H24" s="630"/>
      <c r="I24" s="630"/>
      <c r="J24" s="630"/>
      <c r="K24" s="630"/>
      <c r="L24" s="630"/>
      <c r="M24" s="630"/>
      <c r="N24" s="630"/>
      <c r="O24" s="630"/>
      <c r="P24" s="630"/>
      <c r="Q24" s="631"/>
      <c r="R24" s="632">
        <v>1404566</v>
      </c>
      <c r="S24" s="633"/>
      <c r="T24" s="633"/>
      <c r="U24" s="633"/>
      <c r="V24" s="633"/>
      <c r="W24" s="633"/>
      <c r="X24" s="633"/>
      <c r="Y24" s="634"/>
      <c r="Z24" s="663">
        <v>5.0999999999999996</v>
      </c>
      <c r="AA24" s="663"/>
      <c r="AB24" s="663"/>
      <c r="AC24" s="663"/>
      <c r="AD24" s="664" t="s">
        <v>171</v>
      </c>
      <c r="AE24" s="664"/>
      <c r="AF24" s="664"/>
      <c r="AG24" s="664"/>
      <c r="AH24" s="664"/>
      <c r="AI24" s="664"/>
      <c r="AJ24" s="664"/>
      <c r="AK24" s="664"/>
      <c r="AL24" s="635" t="s">
        <v>171</v>
      </c>
      <c r="AM24" s="636"/>
      <c r="AN24" s="636"/>
      <c r="AO24" s="665"/>
      <c r="AP24" s="629" t="s">
        <v>284</v>
      </c>
      <c r="AQ24" s="707"/>
      <c r="AR24" s="707"/>
      <c r="AS24" s="707"/>
      <c r="AT24" s="707"/>
      <c r="AU24" s="707"/>
      <c r="AV24" s="707"/>
      <c r="AW24" s="707"/>
      <c r="AX24" s="707"/>
      <c r="AY24" s="707"/>
      <c r="AZ24" s="707"/>
      <c r="BA24" s="707"/>
      <c r="BB24" s="707"/>
      <c r="BC24" s="707"/>
      <c r="BD24" s="707"/>
      <c r="BE24" s="707"/>
      <c r="BF24" s="708"/>
      <c r="BG24" s="632" t="s">
        <v>127</v>
      </c>
      <c r="BH24" s="633"/>
      <c r="BI24" s="633"/>
      <c r="BJ24" s="633"/>
      <c r="BK24" s="633"/>
      <c r="BL24" s="633"/>
      <c r="BM24" s="633"/>
      <c r="BN24" s="634"/>
      <c r="BO24" s="663" t="s">
        <v>127</v>
      </c>
      <c r="BP24" s="663"/>
      <c r="BQ24" s="663"/>
      <c r="BR24" s="663"/>
      <c r="BS24" s="638" t="s">
        <v>171</v>
      </c>
      <c r="BT24" s="633"/>
      <c r="BU24" s="633"/>
      <c r="BV24" s="633"/>
      <c r="BW24" s="633"/>
      <c r="BX24" s="633"/>
      <c r="BY24" s="633"/>
      <c r="BZ24" s="633"/>
      <c r="CA24" s="633"/>
      <c r="CB24" s="674"/>
      <c r="CD24" s="685" t="s">
        <v>285</v>
      </c>
      <c r="CE24" s="686"/>
      <c r="CF24" s="686"/>
      <c r="CG24" s="686"/>
      <c r="CH24" s="686"/>
      <c r="CI24" s="686"/>
      <c r="CJ24" s="686"/>
      <c r="CK24" s="686"/>
      <c r="CL24" s="686"/>
      <c r="CM24" s="686"/>
      <c r="CN24" s="686"/>
      <c r="CO24" s="686"/>
      <c r="CP24" s="686"/>
      <c r="CQ24" s="687"/>
      <c r="CR24" s="682">
        <v>8360924</v>
      </c>
      <c r="CS24" s="683"/>
      <c r="CT24" s="683"/>
      <c r="CU24" s="683"/>
      <c r="CV24" s="683"/>
      <c r="CW24" s="683"/>
      <c r="CX24" s="683"/>
      <c r="CY24" s="711"/>
      <c r="CZ24" s="712">
        <v>31.7</v>
      </c>
      <c r="DA24" s="694"/>
      <c r="DB24" s="694"/>
      <c r="DC24" s="714"/>
      <c r="DD24" s="710">
        <v>6363824</v>
      </c>
      <c r="DE24" s="683"/>
      <c r="DF24" s="683"/>
      <c r="DG24" s="683"/>
      <c r="DH24" s="683"/>
      <c r="DI24" s="683"/>
      <c r="DJ24" s="683"/>
      <c r="DK24" s="711"/>
      <c r="DL24" s="710">
        <v>6272132</v>
      </c>
      <c r="DM24" s="683"/>
      <c r="DN24" s="683"/>
      <c r="DO24" s="683"/>
      <c r="DP24" s="683"/>
      <c r="DQ24" s="683"/>
      <c r="DR24" s="683"/>
      <c r="DS24" s="683"/>
      <c r="DT24" s="683"/>
      <c r="DU24" s="683"/>
      <c r="DV24" s="711"/>
      <c r="DW24" s="712">
        <v>52.6</v>
      </c>
      <c r="DX24" s="694"/>
      <c r="DY24" s="694"/>
      <c r="DZ24" s="694"/>
      <c r="EA24" s="694"/>
      <c r="EB24" s="694"/>
      <c r="EC24" s="713"/>
    </row>
    <row r="25" spans="2:133" ht="11.25" customHeight="1" x14ac:dyDescent="0.15">
      <c r="B25" s="629" t="s">
        <v>286</v>
      </c>
      <c r="C25" s="630"/>
      <c r="D25" s="630"/>
      <c r="E25" s="630"/>
      <c r="F25" s="630"/>
      <c r="G25" s="630"/>
      <c r="H25" s="630"/>
      <c r="I25" s="630"/>
      <c r="J25" s="630"/>
      <c r="K25" s="630"/>
      <c r="L25" s="630"/>
      <c r="M25" s="630"/>
      <c r="N25" s="630"/>
      <c r="O25" s="630"/>
      <c r="P25" s="630"/>
      <c r="Q25" s="631"/>
      <c r="R25" s="632" t="s">
        <v>171</v>
      </c>
      <c r="S25" s="633"/>
      <c r="T25" s="633"/>
      <c r="U25" s="633"/>
      <c r="V25" s="633"/>
      <c r="W25" s="633"/>
      <c r="X25" s="633"/>
      <c r="Y25" s="634"/>
      <c r="Z25" s="663" t="s">
        <v>171</v>
      </c>
      <c r="AA25" s="663"/>
      <c r="AB25" s="663"/>
      <c r="AC25" s="663"/>
      <c r="AD25" s="664" t="s">
        <v>171</v>
      </c>
      <c r="AE25" s="664"/>
      <c r="AF25" s="664"/>
      <c r="AG25" s="664"/>
      <c r="AH25" s="664"/>
      <c r="AI25" s="664"/>
      <c r="AJ25" s="664"/>
      <c r="AK25" s="664"/>
      <c r="AL25" s="635" t="s">
        <v>127</v>
      </c>
      <c r="AM25" s="636"/>
      <c r="AN25" s="636"/>
      <c r="AO25" s="665"/>
      <c r="AP25" s="629" t="s">
        <v>287</v>
      </c>
      <c r="AQ25" s="707"/>
      <c r="AR25" s="707"/>
      <c r="AS25" s="707"/>
      <c r="AT25" s="707"/>
      <c r="AU25" s="707"/>
      <c r="AV25" s="707"/>
      <c r="AW25" s="707"/>
      <c r="AX25" s="707"/>
      <c r="AY25" s="707"/>
      <c r="AZ25" s="707"/>
      <c r="BA25" s="707"/>
      <c r="BB25" s="707"/>
      <c r="BC25" s="707"/>
      <c r="BD25" s="707"/>
      <c r="BE25" s="707"/>
      <c r="BF25" s="708"/>
      <c r="BG25" s="632" t="s">
        <v>171</v>
      </c>
      <c r="BH25" s="633"/>
      <c r="BI25" s="633"/>
      <c r="BJ25" s="633"/>
      <c r="BK25" s="633"/>
      <c r="BL25" s="633"/>
      <c r="BM25" s="633"/>
      <c r="BN25" s="634"/>
      <c r="BO25" s="663" t="s">
        <v>171</v>
      </c>
      <c r="BP25" s="663"/>
      <c r="BQ25" s="663"/>
      <c r="BR25" s="663"/>
      <c r="BS25" s="638" t="s">
        <v>171</v>
      </c>
      <c r="BT25" s="633"/>
      <c r="BU25" s="633"/>
      <c r="BV25" s="633"/>
      <c r="BW25" s="633"/>
      <c r="BX25" s="633"/>
      <c r="BY25" s="633"/>
      <c r="BZ25" s="633"/>
      <c r="CA25" s="633"/>
      <c r="CB25" s="674"/>
      <c r="CD25" s="629" t="s">
        <v>288</v>
      </c>
      <c r="CE25" s="630"/>
      <c r="CF25" s="630"/>
      <c r="CG25" s="630"/>
      <c r="CH25" s="630"/>
      <c r="CI25" s="630"/>
      <c r="CJ25" s="630"/>
      <c r="CK25" s="630"/>
      <c r="CL25" s="630"/>
      <c r="CM25" s="630"/>
      <c r="CN25" s="630"/>
      <c r="CO25" s="630"/>
      <c r="CP25" s="630"/>
      <c r="CQ25" s="631"/>
      <c r="CR25" s="632">
        <v>2566619</v>
      </c>
      <c r="CS25" s="651"/>
      <c r="CT25" s="651"/>
      <c r="CU25" s="651"/>
      <c r="CV25" s="651"/>
      <c r="CW25" s="651"/>
      <c r="CX25" s="651"/>
      <c r="CY25" s="652"/>
      <c r="CZ25" s="635">
        <v>9.6999999999999993</v>
      </c>
      <c r="DA25" s="653"/>
      <c r="DB25" s="653"/>
      <c r="DC25" s="654"/>
      <c r="DD25" s="638">
        <v>2327807</v>
      </c>
      <c r="DE25" s="651"/>
      <c r="DF25" s="651"/>
      <c r="DG25" s="651"/>
      <c r="DH25" s="651"/>
      <c r="DI25" s="651"/>
      <c r="DJ25" s="651"/>
      <c r="DK25" s="652"/>
      <c r="DL25" s="638">
        <v>2239330</v>
      </c>
      <c r="DM25" s="651"/>
      <c r="DN25" s="651"/>
      <c r="DO25" s="651"/>
      <c r="DP25" s="651"/>
      <c r="DQ25" s="651"/>
      <c r="DR25" s="651"/>
      <c r="DS25" s="651"/>
      <c r="DT25" s="651"/>
      <c r="DU25" s="651"/>
      <c r="DV25" s="652"/>
      <c r="DW25" s="635">
        <v>18.8</v>
      </c>
      <c r="DX25" s="653"/>
      <c r="DY25" s="653"/>
      <c r="DZ25" s="653"/>
      <c r="EA25" s="653"/>
      <c r="EB25" s="653"/>
      <c r="EC25" s="669"/>
    </row>
    <row r="26" spans="2:133" ht="11.25" customHeight="1" x14ac:dyDescent="0.15">
      <c r="B26" s="629" t="s">
        <v>289</v>
      </c>
      <c r="C26" s="630"/>
      <c r="D26" s="630"/>
      <c r="E26" s="630"/>
      <c r="F26" s="630"/>
      <c r="G26" s="630"/>
      <c r="H26" s="630"/>
      <c r="I26" s="630"/>
      <c r="J26" s="630"/>
      <c r="K26" s="630"/>
      <c r="L26" s="630"/>
      <c r="M26" s="630"/>
      <c r="N26" s="630"/>
      <c r="O26" s="630"/>
      <c r="P26" s="630"/>
      <c r="Q26" s="631"/>
      <c r="R26" s="632">
        <v>13034518</v>
      </c>
      <c r="S26" s="633"/>
      <c r="T26" s="633"/>
      <c r="U26" s="633"/>
      <c r="V26" s="633"/>
      <c r="W26" s="633"/>
      <c r="X26" s="633"/>
      <c r="Y26" s="634"/>
      <c r="Z26" s="663">
        <v>47</v>
      </c>
      <c r="AA26" s="663"/>
      <c r="AB26" s="663"/>
      <c r="AC26" s="663"/>
      <c r="AD26" s="664">
        <v>11515608</v>
      </c>
      <c r="AE26" s="664"/>
      <c r="AF26" s="664"/>
      <c r="AG26" s="664"/>
      <c r="AH26" s="664"/>
      <c r="AI26" s="664"/>
      <c r="AJ26" s="664"/>
      <c r="AK26" s="664"/>
      <c r="AL26" s="635">
        <v>99.4</v>
      </c>
      <c r="AM26" s="636"/>
      <c r="AN26" s="636"/>
      <c r="AO26" s="665"/>
      <c r="AP26" s="629" t="s">
        <v>290</v>
      </c>
      <c r="AQ26" s="707"/>
      <c r="AR26" s="707"/>
      <c r="AS26" s="707"/>
      <c r="AT26" s="707"/>
      <c r="AU26" s="707"/>
      <c r="AV26" s="707"/>
      <c r="AW26" s="707"/>
      <c r="AX26" s="707"/>
      <c r="AY26" s="707"/>
      <c r="AZ26" s="707"/>
      <c r="BA26" s="707"/>
      <c r="BB26" s="707"/>
      <c r="BC26" s="707"/>
      <c r="BD26" s="707"/>
      <c r="BE26" s="707"/>
      <c r="BF26" s="708"/>
      <c r="BG26" s="632" t="s">
        <v>171</v>
      </c>
      <c r="BH26" s="633"/>
      <c r="BI26" s="633"/>
      <c r="BJ26" s="633"/>
      <c r="BK26" s="633"/>
      <c r="BL26" s="633"/>
      <c r="BM26" s="633"/>
      <c r="BN26" s="634"/>
      <c r="BO26" s="663" t="s">
        <v>171</v>
      </c>
      <c r="BP26" s="663"/>
      <c r="BQ26" s="663"/>
      <c r="BR26" s="663"/>
      <c r="BS26" s="638" t="s">
        <v>171</v>
      </c>
      <c r="BT26" s="633"/>
      <c r="BU26" s="633"/>
      <c r="BV26" s="633"/>
      <c r="BW26" s="633"/>
      <c r="BX26" s="633"/>
      <c r="BY26" s="633"/>
      <c r="BZ26" s="633"/>
      <c r="CA26" s="633"/>
      <c r="CB26" s="674"/>
      <c r="CD26" s="629" t="s">
        <v>291</v>
      </c>
      <c r="CE26" s="630"/>
      <c r="CF26" s="630"/>
      <c r="CG26" s="630"/>
      <c r="CH26" s="630"/>
      <c r="CI26" s="630"/>
      <c r="CJ26" s="630"/>
      <c r="CK26" s="630"/>
      <c r="CL26" s="630"/>
      <c r="CM26" s="630"/>
      <c r="CN26" s="630"/>
      <c r="CO26" s="630"/>
      <c r="CP26" s="630"/>
      <c r="CQ26" s="631"/>
      <c r="CR26" s="632">
        <v>1655276</v>
      </c>
      <c r="CS26" s="633"/>
      <c r="CT26" s="633"/>
      <c r="CU26" s="633"/>
      <c r="CV26" s="633"/>
      <c r="CW26" s="633"/>
      <c r="CX26" s="633"/>
      <c r="CY26" s="634"/>
      <c r="CZ26" s="635">
        <v>6.3</v>
      </c>
      <c r="DA26" s="653"/>
      <c r="DB26" s="653"/>
      <c r="DC26" s="654"/>
      <c r="DD26" s="638">
        <v>1503914</v>
      </c>
      <c r="DE26" s="633"/>
      <c r="DF26" s="633"/>
      <c r="DG26" s="633"/>
      <c r="DH26" s="633"/>
      <c r="DI26" s="633"/>
      <c r="DJ26" s="633"/>
      <c r="DK26" s="634"/>
      <c r="DL26" s="638" t="s">
        <v>171</v>
      </c>
      <c r="DM26" s="633"/>
      <c r="DN26" s="633"/>
      <c r="DO26" s="633"/>
      <c r="DP26" s="633"/>
      <c r="DQ26" s="633"/>
      <c r="DR26" s="633"/>
      <c r="DS26" s="633"/>
      <c r="DT26" s="633"/>
      <c r="DU26" s="633"/>
      <c r="DV26" s="634"/>
      <c r="DW26" s="635" t="s">
        <v>171</v>
      </c>
      <c r="DX26" s="653"/>
      <c r="DY26" s="653"/>
      <c r="DZ26" s="653"/>
      <c r="EA26" s="653"/>
      <c r="EB26" s="653"/>
      <c r="EC26" s="669"/>
    </row>
    <row r="27" spans="2:133" ht="11.25" customHeight="1" x14ac:dyDescent="0.15">
      <c r="B27" s="629" t="s">
        <v>292</v>
      </c>
      <c r="C27" s="630"/>
      <c r="D27" s="630"/>
      <c r="E27" s="630"/>
      <c r="F27" s="630"/>
      <c r="G27" s="630"/>
      <c r="H27" s="630"/>
      <c r="I27" s="630"/>
      <c r="J27" s="630"/>
      <c r="K27" s="630"/>
      <c r="L27" s="630"/>
      <c r="M27" s="630"/>
      <c r="N27" s="630"/>
      <c r="O27" s="630"/>
      <c r="P27" s="630"/>
      <c r="Q27" s="631"/>
      <c r="R27" s="632">
        <v>3362</v>
      </c>
      <c r="S27" s="633"/>
      <c r="T27" s="633"/>
      <c r="U27" s="633"/>
      <c r="V27" s="633"/>
      <c r="W27" s="633"/>
      <c r="X27" s="633"/>
      <c r="Y27" s="634"/>
      <c r="Z27" s="663">
        <v>0</v>
      </c>
      <c r="AA27" s="663"/>
      <c r="AB27" s="663"/>
      <c r="AC27" s="663"/>
      <c r="AD27" s="664">
        <v>3362</v>
      </c>
      <c r="AE27" s="664"/>
      <c r="AF27" s="664"/>
      <c r="AG27" s="664"/>
      <c r="AH27" s="664"/>
      <c r="AI27" s="664"/>
      <c r="AJ27" s="664"/>
      <c r="AK27" s="664"/>
      <c r="AL27" s="635">
        <v>0</v>
      </c>
      <c r="AM27" s="636"/>
      <c r="AN27" s="636"/>
      <c r="AO27" s="665"/>
      <c r="AP27" s="629" t="s">
        <v>293</v>
      </c>
      <c r="AQ27" s="630"/>
      <c r="AR27" s="630"/>
      <c r="AS27" s="630"/>
      <c r="AT27" s="630"/>
      <c r="AU27" s="630"/>
      <c r="AV27" s="630"/>
      <c r="AW27" s="630"/>
      <c r="AX27" s="630"/>
      <c r="AY27" s="630"/>
      <c r="AZ27" s="630"/>
      <c r="BA27" s="630"/>
      <c r="BB27" s="630"/>
      <c r="BC27" s="630"/>
      <c r="BD27" s="630"/>
      <c r="BE27" s="630"/>
      <c r="BF27" s="631"/>
      <c r="BG27" s="632">
        <v>2510598</v>
      </c>
      <c r="BH27" s="633"/>
      <c r="BI27" s="633"/>
      <c r="BJ27" s="633"/>
      <c r="BK27" s="633"/>
      <c r="BL27" s="633"/>
      <c r="BM27" s="633"/>
      <c r="BN27" s="634"/>
      <c r="BO27" s="663">
        <v>100</v>
      </c>
      <c r="BP27" s="663"/>
      <c r="BQ27" s="663"/>
      <c r="BR27" s="663"/>
      <c r="BS27" s="638">
        <v>121368</v>
      </c>
      <c r="BT27" s="633"/>
      <c r="BU27" s="633"/>
      <c r="BV27" s="633"/>
      <c r="BW27" s="633"/>
      <c r="BX27" s="633"/>
      <c r="BY27" s="633"/>
      <c r="BZ27" s="633"/>
      <c r="CA27" s="633"/>
      <c r="CB27" s="674"/>
      <c r="CD27" s="629" t="s">
        <v>294</v>
      </c>
      <c r="CE27" s="630"/>
      <c r="CF27" s="630"/>
      <c r="CG27" s="630"/>
      <c r="CH27" s="630"/>
      <c r="CI27" s="630"/>
      <c r="CJ27" s="630"/>
      <c r="CK27" s="630"/>
      <c r="CL27" s="630"/>
      <c r="CM27" s="630"/>
      <c r="CN27" s="630"/>
      <c r="CO27" s="630"/>
      <c r="CP27" s="630"/>
      <c r="CQ27" s="631"/>
      <c r="CR27" s="632">
        <v>2373883</v>
      </c>
      <c r="CS27" s="651"/>
      <c r="CT27" s="651"/>
      <c r="CU27" s="651"/>
      <c r="CV27" s="651"/>
      <c r="CW27" s="651"/>
      <c r="CX27" s="651"/>
      <c r="CY27" s="652"/>
      <c r="CZ27" s="635">
        <v>9</v>
      </c>
      <c r="DA27" s="653"/>
      <c r="DB27" s="653"/>
      <c r="DC27" s="654"/>
      <c r="DD27" s="638">
        <v>766441</v>
      </c>
      <c r="DE27" s="651"/>
      <c r="DF27" s="651"/>
      <c r="DG27" s="651"/>
      <c r="DH27" s="651"/>
      <c r="DI27" s="651"/>
      <c r="DJ27" s="651"/>
      <c r="DK27" s="652"/>
      <c r="DL27" s="638">
        <v>763226</v>
      </c>
      <c r="DM27" s="651"/>
      <c r="DN27" s="651"/>
      <c r="DO27" s="651"/>
      <c r="DP27" s="651"/>
      <c r="DQ27" s="651"/>
      <c r="DR27" s="651"/>
      <c r="DS27" s="651"/>
      <c r="DT27" s="651"/>
      <c r="DU27" s="651"/>
      <c r="DV27" s="652"/>
      <c r="DW27" s="635">
        <v>6.4</v>
      </c>
      <c r="DX27" s="653"/>
      <c r="DY27" s="653"/>
      <c r="DZ27" s="653"/>
      <c r="EA27" s="653"/>
      <c r="EB27" s="653"/>
      <c r="EC27" s="669"/>
    </row>
    <row r="28" spans="2:133" ht="11.25" customHeight="1" x14ac:dyDescent="0.15">
      <c r="B28" s="629" t="s">
        <v>295</v>
      </c>
      <c r="C28" s="630"/>
      <c r="D28" s="630"/>
      <c r="E28" s="630"/>
      <c r="F28" s="630"/>
      <c r="G28" s="630"/>
      <c r="H28" s="630"/>
      <c r="I28" s="630"/>
      <c r="J28" s="630"/>
      <c r="K28" s="630"/>
      <c r="L28" s="630"/>
      <c r="M28" s="630"/>
      <c r="N28" s="630"/>
      <c r="O28" s="630"/>
      <c r="P28" s="630"/>
      <c r="Q28" s="631"/>
      <c r="R28" s="632">
        <v>146309</v>
      </c>
      <c r="S28" s="633"/>
      <c r="T28" s="633"/>
      <c r="U28" s="633"/>
      <c r="V28" s="633"/>
      <c r="W28" s="633"/>
      <c r="X28" s="633"/>
      <c r="Y28" s="634"/>
      <c r="Z28" s="663">
        <v>0.5</v>
      </c>
      <c r="AA28" s="663"/>
      <c r="AB28" s="663"/>
      <c r="AC28" s="663"/>
      <c r="AD28" s="664" t="s">
        <v>171</v>
      </c>
      <c r="AE28" s="664"/>
      <c r="AF28" s="664"/>
      <c r="AG28" s="664"/>
      <c r="AH28" s="664"/>
      <c r="AI28" s="664"/>
      <c r="AJ28" s="664"/>
      <c r="AK28" s="664"/>
      <c r="AL28" s="635" t="s">
        <v>171</v>
      </c>
      <c r="AM28" s="636"/>
      <c r="AN28" s="636"/>
      <c r="AO28" s="665"/>
      <c r="AP28" s="629"/>
      <c r="AQ28" s="630"/>
      <c r="AR28" s="630"/>
      <c r="AS28" s="630"/>
      <c r="AT28" s="630"/>
      <c r="AU28" s="630"/>
      <c r="AV28" s="630"/>
      <c r="AW28" s="630"/>
      <c r="AX28" s="630"/>
      <c r="AY28" s="630"/>
      <c r="AZ28" s="630"/>
      <c r="BA28" s="630"/>
      <c r="BB28" s="630"/>
      <c r="BC28" s="630"/>
      <c r="BD28" s="630"/>
      <c r="BE28" s="630"/>
      <c r="BF28" s="631"/>
      <c r="BG28" s="632"/>
      <c r="BH28" s="633"/>
      <c r="BI28" s="633"/>
      <c r="BJ28" s="633"/>
      <c r="BK28" s="633"/>
      <c r="BL28" s="633"/>
      <c r="BM28" s="633"/>
      <c r="BN28" s="634"/>
      <c r="BO28" s="663"/>
      <c r="BP28" s="663"/>
      <c r="BQ28" s="663"/>
      <c r="BR28" s="663"/>
      <c r="BS28" s="638"/>
      <c r="BT28" s="633"/>
      <c r="BU28" s="633"/>
      <c r="BV28" s="633"/>
      <c r="BW28" s="633"/>
      <c r="BX28" s="633"/>
      <c r="BY28" s="633"/>
      <c r="BZ28" s="633"/>
      <c r="CA28" s="633"/>
      <c r="CB28" s="674"/>
      <c r="CD28" s="629" t="s">
        <v>296</v>
      </c>
      <c r="CE28" s="630"/>
      <c r="CF28" s="630"/>
      <c r="CG28" s="630"/>
      <c r="CH28" s="630"/>
      <c r="CI28" s="630"/>
      <c r="CJ28" s="630"/>
      <c r="CK28" s="630"/>
      <c r="CL28" s="630"/>
      <c r="CM28" s="630"/>
      <c r="CN28" s="630"/>
      <c r="CO28" s="630"/>
      <c r="CP28" s="630"/>
      <c r="CQ28" s="631"/>
      <c r="CR28" s="632">
        <v>3420422</v>
      </c>
      <c r="CS28" s="633"/>
      <c r="CT28" s="633"/>
      <c r="CU28" s="633"/>
      <c r="CV28" s="633"/>
      <c r="CW28" s="633"/>
      <c r="CX28" s="633"/>
      <c r="CY28" s="634"/>
      <c r="CZ28" s="635">
        <v>13</v>
      </c>
      <c r="DA28" s="653"/>
      <c r="DB28" s="653"/>
      <c r="DC28" s="654"/>
      <c r="DD28" s="638">
        <v>3269576</v>
      </c>
      <c r="DE28" s="633"/>
      <c r="DF28" s="633"/>
      <c r="DG28" s="633"/>
      <c r="DH28" s="633"/>
      <c r="DI28" s="633"/>
      <c r="DJ28" s="633"/>
      <c r="DK28" s="634"/>
      <c r="DL28" s="638">
        <v>3269576</v>
      </c>
      <c r="DM28" s="633"/>
      <c r="DN28" s="633"/>
      <c r="DO28" s="633"/>
      <c r="DP28" s="633"/>
      <c r="DQ28" s="633"/>
      <c r="DR28" s="633"/>
      <c r="DS28" s="633"/>
      <c r="DT28" s="633"/>
      <c r="DU28" s="633"/>
      <c r="DV28" s="634"/>
      <c r="DW28" s="635">
        <v>27.4</v>
      </c>
      <c r="DX28" s="653"/>
      <c r="DY28" s="653"/>
      <c r="DZ28" s="653"/>
      <c r="EA28" s="653"/>
      <c r="EB28" s="653"/>
      <c r="EC28" s="669"/>
    </row>
    <row r="29" spans="2:133" ht="11.25" customHeight="1" x14ac:dyDescent="0.15">
      <c r="B29" s="629" t="s">
        <v>297</v>
      </c>
      <c r="C29" s="630"/>
      <c r="D29" s="630"/>
      <c r="E29" s="630"/>
      <c r="F29" s="630"/>
      <c r="G29" s="630"/>
      <c r="H29" s="630"/>
      <c r="I29" s="630"/>
      <c r="J29" s="630"/>
      <c r="K29" s="630"/>
      <c r="L29" s="630"/>
      <c r="M29" s="630"/>
      <c r="N29" s="630"/>
      <c r="O29" s="630"/>
      <c r="P29" s="630"/>
      <c r="Q29" s="631"/>
      <c r="R29" s="632">
        <v>407453</v>
      </c>
      <c r="S29" s="633"/>
      <c r="T29" s="633"/>
      <c r="U29" s="633"/>
      <c r="V29" s="633"/>
      <c r="W29" s="633"/>
      <c r="X29" s="633"/>
      <c r="Y29" s="634"/>
      <c r="Z29" s="663">
        <v>1.5</v>
      </c>
      <c r="AA29" s="663"/>
      <c r="AB29" s="663"/>
      <c r="AC29" s="663"/>
      <c r="AD29" s="664">
        <v>13934</v>
      </c>
      <c r="AE29" s="664"/>
      <c r="AF29" s="664"/>
      <c r="AG29" s="664"/>
      <c r="AH29" s="664"/>
      <c r="AI29" s="664"/>
      <c r="AJ29" s="664"/>
      <c r="AK29" s="664"/>
      <c r="AL29" s="635">
        <v>0.1</v>
      </c>
      <c r="AM29" s="636"/>
      <c r="AN29" s="636"/>
      <c r="AO29" s="665"/>
      <c r="AP29" s="613"/>
      <c r="AQ29" s="614"/>
      <c r="AR29" s="614"/>
      <c r="AS29" s="614"/>
      <c r="AT29" s="614"/>
      <c r="AU29" s="614"/>
      <c r="AV29" s="614"/>
      <c r="AW29" s="614"/>
      <c r="AX29" s="614"/>
      <c r="AY29" s="614"/>
      <c r="AZ29" s="614"/>
      <c r="BA29" s="614"/>
      <c r="BB29" s="614"/>
      <c r="BC29" s="614"/>
      <c r="BD29" s="614"/>
      <c r="BE29" s="614"/>
      <c r="BF29" s="615"/>
      <c r="BG29" s="632"/>
      <c r="BH29" s="633"/>
      <c r="BI29" s="633"/>
      <c r="BJ29" s="633"/>
      <c r="BK29" s="633"/>
      <c r="BL29" s="633"/>
      <c r="BM29" s="633"/>
      <c r="BN29" s="634"/>
      <c r="BO29" s="663"/>
      <c r="BP29" s="663"/>
      <c r="BQ29" s="663"/>
      <c r="BR29" s="663"/>
      <c r="BS29" s="664"/>
      <c r="BT29" s="664"/>
      <c r="BU29" s="664"/>
      <c r="BV29" s="664"/>
      <c r="BW29" s="664"/>
      <c r="BX29" s="664"/>
      <c r="BY29" s="664"/>
      <c r="BZ29" s="664"/>
      <c r="CA29" s="664"/>
      <c r="CB29" s="709"/>
      <c r="CD29" s="645" t="s">
        <v>298</v>
      </c>
      <c r="CE29" s="646"/>
      <c r="CF29" s="629" t="s">
        <v>299</v>
      </c>
      <c r="CG29" s="630"/>
      <c r="CH29" s="630"/>
      <c r="CI29" s="630"/>
      <c r="CJ29" s="630"/>
      <c r="CK29" s="630"/>
      <c r="CL29" s="630"/>
      <c r="CM29" s="630"/>
      <c r="CN29" s="630"/>
      <c r="CO29" s="630"/>
      <c r="CP29" s="630"/>
      <c r="CQ29" s="631"/>
      <c r="CR29" s="632">
        <v>3420422</v>
      </c>
      <c r="CS29" s="651"/>
      <c r="CT29" s="651"/>
      <c r="CU29" s="651"/>
      <c r="CV29" s="651"/>
      <c r="CW29" s="651"/>
      <c r="CX29" s="651"/>
      <c r="CY29" s="652"/>
      <c r="CZ29" s="635">
        <v>13</v>
      </c>
      <c r="DA29" s="653"/>
      <c r="DB29" s="653"/>
      <c r="DC29" s="654"/>
      <c r="DD29" s="638">
        <v>3269576</v>
      </c>
      <c r="DE29" s="651"/>
      <c r="DF29" s="651"/>
      <c r="DG29" s="651"/>
      <c r="DH29" s="651"/>
      <c r="DI29" s="651"/>
      <c r="DJ29" s="651"/>
      <c r="DK29" s="652"/>
      <c r="DL29" s="638">
        <v>3269576</v>
      </c>
      <c r="DM29" s="651"/>
      <c r="DN29" s="651"/>
      <c r="DO29" s="651"/>
      <c r="DP29" s="651"/>
      <c r="DQ29" s="651"/>
      <c r="DR29" s="651"/>
      <c r="DS29" s="651"/>
      <c r="DT29" s="651"/>
      <c r="DU29" s="651"/>
      <c r="DV29" s="652"/>
      <c r="DW29" s="635">
        <v>27.4</v>
      </c>
      <c r="DX29" s="653"/>
      <c r="DY29" s="653"/>
      <c r="DZ29" s="653"/>
      <c r="EA29" s="653"/>
      <c r="EB29" s="653"/>
      <c r="EC29" s="669"/>
    </row>
    <row r="30" spans="2:133" ht="11.25" customHeight="1" x14ac:dyDescent="0.15">
      <c r="B30" s="629" t="s">
        <v>300</v>
      </c>
      <c r="C30" s="630"/>
      <c r="D30" s="630"/>
      <c r="E30" s="630"/>
      <c r="F30" s="630"/>
      <c r="G30" s="630"/>
      <c r="H30" s="630"/>
      <c r="I30" s="630"/>
      <c r="J30" s="630"/>
      <c r="K30" s="630"/>
      <c r="L30" s="630"/>
      <c r="M30" s="630"/>
      <c r="N30" s="630"/>
      <c r="O30" s="630"/>
      <c r="P30" s="630"/>
      <c r="Q30" s="631"/>
      <c r="R30" s="632">
        <v>77301</v>
      </c>
      <c r="S30" s="633"/>
      <c r="T30" s="633"/>
      <c r="U30" s="633"/>
      <c r="V30" s="633"/>
      <c r="W30" s="633"/>
      <c r="X30" s="633"/>
      <c r="Y30" s="634"/>
      <c r="Z30" s="663">
        <v>0.3</v>
      </c>
      <c r="AA30" s="663"/>
      <c r="AB30" s="663"/>
      <c r="AC30" s="663"/>
      <c r="AD30" s="664" t="s">
        <v>171</v>
      </c>
      <c r="AE30" s="664"/>
      <c r="AF30" s="664"/>
      <c r="AG30" s="664"/>
      <c r="AH30" s="664"/>
      <c r="AI30" s="664"/>
      <c r="AJ30" s="664"/>
      <c r="AK30" s="664"/>
      <c r="AL30" s="635" t="s">
        <v>127</v>
      </c>
      <c r="AM30" s="636"/>
      <c r="AN30" s="636"/>
      <c r="AO30" s="665"/>
      <c r="AP30" s="688" t="s">
        <v>217</v>
      </c>
      <c r="AQ30" s="689"/>
      <c r="AR30" s="689"/>
      <c r="AS30" s="689"/>
      <c r="AT30" s="689"/>
      <c r="AU30" s="689"/>
      <c r="AV30" s="689"/>
      <c r="AW30" s="689"/>
      <c r="AX30" s="689"/>
      <c r="AY30" s="689"/>
      <c r="AZ30" s="689"/>
      <c r="BA30" s="689"/>
      <c r="BB30" s="689"/>
      <c r="BC30" s="689"/>
      <c r="BD30" s="689"/>
      <c r="BE30" s="689"/>
      <c r="BF30" s="690"/>
      <c r="BG30" s="688" t="s">
        <v>301</v>
      </c>
      <c r="BH30" s="697"/>
      <c r="BI30" s="697"/>
      <c r="BJ30" s="697"/>
      <c r="BK30" s="697"/>
      <c r="BL30" s="697"/>
      <c r="BM30" s="697"/>
      <c r="BN30" s="697"/>
      <c r="BO30" s="697"/>
      <c r="BP30" s="697"/>
      <c r="BQ30" s="698"/>
      <c r="BR30" s="688" t="s">
        <v>302</v>
      </c>
      <c r="BS30" s="697"/>
      <c r="BT30" s="697"/>
      <c r="BU30" s="697"/>
      <c r="BV30" s="697"/>
      <c r="BW30" s="697"/>
      <c r="BX30" s="697"/>
      <c r="BY30" s="697"/>
      <c r="BZ30" s="697"/>
      <c r="CA30" s="697"/>
      <c r="CB30" s="698"/>
      <c r="CD30" s="647"/>
      <c r="CE30" s="648"/>
      <c r="CF30" s="629" t="s">
        <v>303</v>
      </c>
      <c r="CG30" s="630"/>
      <c r="CH30" s="630"/>
      <c r="CI30" s="630"/>
      <c r="CJ30" s="630"/>
      <c r="CK30" s="630"/>
      <c r="CL30" s="630"/>
      <c r="CM30" s="630"/>
      <c r="CN30" s="630"/>
      <c r="CO30" s="630"/>
      <c r="CP30" s="630"/>
      <c r="CQ30" s="631"/>
      <c r="CR30" s="632">
        <v>3284788</v>
      </c>
      <c r="CS30" s="633"/>
      <c r="CT30" s="633"/>
      <c r="CU30" s="633"/>
      <c r="CV30" s="633"/>
      <c r="CW30" s="633"/>
      <c r="CX30" s="633"/>
      <c r="CY30" s="634"/>
      <c r="CZ30" s="635">
        <v>12.5</v>
      </c>
      <c r="DA30" s="653"/>
      <c r="DB30" s="653"/>
      <c r="DC30" s="654"/>
      <c r="DD30" s="638">
        <v>3134076</v>
      </c>
      <c r="DE30" s="633"/>
      <c r="DF30" s="633"/>
      <c r="DG30" s="633"/>
      <c r="DH30" s="633"/>
      <c r="DI30" s="633"/>
      <c r="DJ30" s="633"/>
      <c r="DK30" s="634"/>
      <c r="DL30" s="638">
        <v>3134076</v>
      </c>
      <c r="DM30" s="633"/>
      <c r="DN30" s="633"/>
      <c r="DO30" s="633"/>
      <c r="DP30" s="633"/>
      <c r="DQ30" s="633"/>
      <c r="DR30" s="633"/>
      <c r="DS30" s="633"/>
      <c r="DT30" s="633"/>
      <c r="DU30" s="633"/>
      <c r="DV30" s="634"/>
      <c r="DW30" s="635">
        <v>26.3</v>
      </c>
      <c r="DX30" s="653"/>
      <c r="DY30" s="653"/>
      <c r="DZ30" s="653"/>
      <c r="EA30" s="653"/>
      <c r="EB30" s="653"/>
      <c r="EC30" s="669"/>
    </row>
    <row r="31" spans="2:133" ht="11.25" customHeight="1" x14ac:dyDescent="0.15">
      <c r="B31" s="629" t="s">
        <v>304</v>
      </c>
      <c r="C31" s="630"/>
      <c r="D31" s="630"/>
      <c r="E31" s="630"/>
      <c r="F31" s="630"/>
      <c r="G31" s="630"/>
      <c r="H31" s="630"/>
      <c r="I31" s="630"/>
      <c r="J31" s="630"/>
      <c r="K31" s="630"/>
      <c r="L31" s="630"/>
      <c r="M31" s="630"/>
      <c r="N31" s="630"/>
      <c r="O31" s="630"/>
      <c r="P31" s="630"/>
      <c r="Q31" s="631"/>
      <c r="R31" s="632">
        <v>5685726</v>
      </c>
      <c r="S31" s="633"/>
      <c r="T31" s="633"/>
      <c r="U31" s="633"/>
      <c r="V31" s="633"/>
      <c r="W31" s="633"/>
      <c r="X31" s="633"/>
      <c r="Y31" s="634"/>
      <c r="Z31" s="663">
        <v>20.5</v>
      </c>
      <c r="AA31" s="663"/>
      <c r="AB31" s="663"/>
      <c r="AC31" s="663"/>
      <c r="AD31" s="664" t="s">
        <v>171</v>
      </c>
      <c r="AE31" s="664"/>
      <c r="AF31" s="664"/>
      <c r="AG31" s="664"/>
      <c r="AH31" s="664"/>
      <c r="AI31" s="664"/>
      <c r="AJ31" s="664"/>
      <c r="AK31" s="664"/>
      <c r="AL31" s="635" t="s">
        <v>127</v>
      </c>
      <c r="AM31" s="636"/>
      <c r="AN31" s="636"/>
      <c r="AO31" s="665"/>
      <c r="AP31" s="699" t="s">
        <v>305</v>
      </c>
      <c r="AQ31" s="700"/>
      <c r="AR31" s="700"/>
      <c r="AS31" s="700"/>
      <c r="AT31" s="701" t="s">
        <v>306</v>
      </c>
      <c r="AU31" s="219"/>
      <c r="AV31" s="219"/>
      <c r="AW31" s="219"/>
      <c r="AX31" s="685" t="s">
        <v>183</v>
      </c>
      <c r="AY31" s="686"/>
      <c r="AZ31" s="686"/>
      <c r="BA31" s="686"/>
      <c r="BB31" s="686"/>
      <c r="BC31" s="686"/>
      <c r="BD31" s="686"/>
      <c r="BE31" s="686"/>
      <c r="BF31" s="687"/>
      <c r="BG31" s="692">
        <v>96.8</v>
      </c>
      <c r="BH31" s="693"/>
      <c r="BI31" s="693"/>
      <c r="BJ31" s="693"/>
      <c r="BK31" s="693"/>
      <c r="BL31" s="693"/>
      <c r="BM31" s="694">
        <v>82.8</v>
      </c>
      <c r="BN31" s="693"/>
      <c r="BO31" s="693"/>
      <c r="BP31" s="693"/>
      <c r="BQ31" s="695"/>
      <c r="BR31" s="692">
        <v>97.3</v>
      </c>
      <c r="BS31" s="693"/>
      <c r="BT31" s="693"/>
      <c r="BU31" s="693"/>
      <c r="BV31" s="693"/>
      <c r="BW31" s="693"/>
      <c r="BX31" s="694">
        <v>81.8</v>
      </c>
      <c r="BY31" s="693"/>
      <c r="BZ31" s="693"/>
      <c r="CA31" s="693"/>
      <c r="CB31" s="695"/>
      <c r="CD31" s="647"/>
      <c r="CE31" s="648"/>
      <c r="CF31" s="629" t="s">
        <v>307</v>
      </c>
      <c r="CG31" s="630"/>
      <c r="CH31" s="630"/>
      <c r="CI31" s="630"/>
      <c r="CJ31" s="630"/>
      <c r="CK31" s="630"/>
      <c r="CL31" s="630"/>
      <c r="CM31" s="630"/>
      <c r="CN31" s="630"/>
      <c r="CO31" s="630"/>
      <c r="CP31" s="630"/>
      <c r="CQ31" s="631"/>
      <c r="CR31" s="632">
        <v>135634</v>
      </c>
      <c r="CS31" s="651"/>
      <c r="CT31" s="651"/>
      <c r="CU31" s="651"/>
      <c r="CV31" s="651"/>
      <c r="CW31" s="651"/>
      <c r="CX31" s="651"/>
      <c r="CY31" s="652"/>
      <c r="CZ31" s="635">
        <v>0.5</v>
      </c>
      <c r="DA31" s="653"/>
      <c r="DB31" s="653"/>
      <c r="DC31" s="654"/>
      <c r="DD31" s="638">
        <v>135500</v>
      </c>
      <c r="DE31" s="651"/>
      <c r="DF31" s="651"/>
      <c r="DG31" s="651"/>
      <c r="DH31" s="651"/>
      <c r="DI31" s="651"/>
      <c r="DJ31" s="651"/>
      <c r="DK31" s="652"/>
      <c r="DL31" s="638">
        <v>135500</v>
      </c>
      <c r="DM31" s="651"/>
      <c r="DN31" s="651"/>
      <c r="DO31" s="651"/>
      <c r="DP31" s="651"/>
      <c r="DQ31" s="651"/>
      <c r="DR31" s="651"/>
      <c r="DS31" s="651"/>
      <c r="DT31" s="651"/>
      <c r="DU31" s="651"/>
      <c r="DV31" s="652"/>
      <c r="DW31" s="635">
        <v>1.1000000000000001</v>
      </c>
      <c r="DX31" s="653"/>
      <c r="DY31" s="653"/>
      <c r="DZ31" s="653"/>
      <c r="EA31" s="653"/>
      <c r="EB31" s="653"/>
      <c r="EC31" s="669"/>
    </row>
    <row r="32" spans="2:133" ht="11.25" customHeight="1" x14ac:dyDescent="0.15">
      <c r="B32" s="704" t="s">
        <v>308</v>
      </c>
      <c r="C32" s="705"/>
      <c r="D32" s="705"/>
      <c r="E32" s="705"/>
      <c r="F32" s="705"/>
      <c r="G32" s="705"/>
      <c r="H32" s="705"/>
      <c r="I32" s="705"/>
      <c r="J32" s="705"/>
      <c r="K32" s="705"/>
      <c r="L32" s="705"/>
      <c r="M32" s="705"/>
      <c r="N32" s="705"/>
      <c r="O32" s="705"/>
      <c r="P32" s="705"/>
      <c r="Q32" s="706"/>
      <c r="R32" s="632">
        <v>19070</v>
      </c>
      <c r="S32" s="633"/>
      <c r="T32" s="633"/>
      <c r="U32" s="633"/>
      <c r="V32" s="633"/>
      <c r="W32" s="633"/>
      <c r="X32" s="633"/>
      <c r="Y32" s="634"/>
      <c r="Z32" s="663">
        <v>0.1</v>
      </c>
      <c r="AA32" s="663"/>
      <c r="AB32" s="663"/>
      <c r="AC32" s="663"/>
      <c r="AD32" s="664">
        <v>19070</v>
      </c>
      <c r="AE32" s="664"/>
      <c r="AF32" s="664"/>
      <c r="AG32" s="664"/>
      <c r="AH32" s="664"/>
      <c r="AI32" s="664"/>
      <c r="AJ32" s="664"/>
      <c r="AK32" s="664"/>
      <c r="AL32" s="635">
        <v>0.2</v>
      </c>
      <c r="AM32" s="636"/>
      <c r="AN32" s="636"/>
      <c r="AO32" s="665"/>
      <c r="AP32" s="675"/>
      <c r="AQ32" s="676"/>
      <c r="AR32" s="676"/>
      <c r="AS32" s="676"/>
      <c r="AT32" s="702"/>
      <c r="AU32" s="215" t="s">
        <v>309</v>
      </c>
      <c r="AX32" s="629" t="s">
        <v>310</v>
      </c>
      <c r="AY32" s="630"/>
      <c r="AZ32" s="630"/>
      <c r="BA32" s="630"/>
      <c r="BB32" s="630"/>
      <c r="BC32" s="630"/>
      <c r="BD32" s="630"/>
      <c r="BE32" s="630"/>
      <c r="BF32" s="631"/>
      <c r="BG32" s="696">
        <v>98.6</v>
      </c>
      <c r="BH32" s="651"/>
      <c r="BI32" s="651"/>
      <c r="BJ32" s="651"/>
      <c r="BK32" s="651"/>
      <c r="BL32" s="651"/>
      <c r="BM32" s="636">
        <v>91.6</v>
      </c>
      <c r="BN32" s="651"/>
      <c r="BO32" s="651"/>
      <c r="BP32" s="651"/>
      <c r="BQ32" s="673"/>
      <c r="BR32" s="696">
        <v>98.7</v>
      </c>
      <c r="BS32" s="651"/>
      <c r="BT32" s="651"/>
      <c r="BU32" s="651"/>
      <c r="BV32" s="651"/>
      <c r="BW32" s="651"/>
      <c r="BX32" s="636">
        <v>91</v>
      </c>
      <c r="BY32" s="651"/>
      <c r="BZ32" s="651"/>
      <c r="CA32" s="651"/>
      <c r="CB32" s="673"/>
      <c r="CD32" s="649"/>
      <c r="CE32" s="650"/>
      <c r="CF32" s="629" t="s">
        <v>311</v>
      </c>
      <c r="CG32" s="630"/>
      <c r="CH32" s="630"/>
      <c r="CI32" s="630"/>
      <c r="CJ32" s="630"/>
      <c r="CK32" s="630"/>
      <c r="CL32" s="630"/>
      <c r="CM32" s="630"/>
      <c r="CN32" s="630"/>
      <c r="CO32" s="630"/>
      <c r="CP32" s="630"/>
      <c r="CQ32" s="631"/>
      <c r="CR32" s="632" t="s">
        <v>127</v>
      </c>
      <c r="CS32" s="633"/>
      <c r="CT32" s="633"/>
      <c r="CU32" s="633"/>
      <c r="CV32" s="633"/>
      <c r="CW32" s="633"/>
      <c r="CX32" s="633"/>
      <c r="CY32" s="634"/>
      <c r="CZ32" s="635" t="s">
        <v>171</v>
      </c>
      <c r="DA32" s="653"/>
      <c r="DB32" s="653"/>
      <c r="DC32" s="654"/>
      <c r="DD32" s="638" t="s">
        <v>171</v>
      </c>
      <c r="DE32" s="633"/>
      <c r="DF32" s="633"/>
      <c r="DG32" s="633"/>
      <c r="DH32" s="633"/>
      <c r="DI32" s="633"/>
      <c r="DJ32" s="633"/>
      <c r="DK32" s="634"/>
      <c r="DL32" s="638" t="s">
        <v>171</v>
      </c>
      <c r="DM32" s="633"/>
      <c r="DN32" s="633"/>
      <c r="DO32" s="633"/>
      <c r="DP32" s="633"/>
      <c r="DQ32" s="633"/>
      <c r="DR32" s="633"/>
      <c r="DS32" s="633"/>
      <c r="DT32" s="633"/>
      <c r="DU32" s="633"/>
      <c r="DV32" s="634"/>
      <c r="DW32" s="635" t="s">
        <v>171</v>
      </c>
      <c r="DX32" s="653"/>
      <c r="DY32" s="653"/>
      <c r="DZ32" s="653"/>
      <c r="EA32" s="653"/>
      <c r="EB32" s="653"/>
      <c r="EC32" s="669"/>
    </row>
    <row r="33" spans="2:133" ht="11.25" customHeight="1" x14ac:dyDescent="0.15">
      <c r="B33" s="629" t="s">
        <v>312</v>
      </c>
      <c r="C33" s="630"/>
      <c r="D33" s="630"/>
      <c r="E33" s="630"/>
      <c r="F33" s="630"/>
      <c r="G33" s="630"/>
      <c r="H33" s="630"/>
      <c r="I33" s="630"/>
      <c r="J33" s="630"/>
      <c r="K33" s="630"/>
      <c r="L33" s="630"/>
      <c r="M33" s="630"/>
      <c r="N33" s="630"/>
      <c r="O33" s="630"/>
      <c r="P33" s="630"/>
      <c r="Q33" s="631"/>
      <c r="R33" s="632">
        <v>1250895</v>
      </c>
      <c r="S33" s="633"/>
      <c r="T33" s="633"/>
      <c r="U33" s="633"/>
      <c r="V33" s="633"/>
      <c r="W33" s="633"/>
      <c r="X33" s="633"/>
      <c r="Y33" s="634"/>
      <c r="Z33" s="663">
        <v>4.5</v>
      </c>
      <c r="AA33" s="663"/>
      <c r="AB33" s="663"/>
      <c r="AC33" s="663"/>
      <c r="AD33" s="664" t="s">
        <v>171</v>
      </c>
      <c r="AE33" s="664"/>
      <c r="AF33" s="664"/>
      <c r="AG33" s="664"/>
      <c r="AH33" s="664"/>
      <c r="AI33" s="664"/>
      <c r="AJ33" s="664"/>
      <c r="AK33" s="664"/>
      <c r="AL33" s="635" t="s">
        <v>171</v>
      </c>
      <c r="AM33" s="636"/>
      <c r="AN33" s="636"/>
      <c r="AO33" s="665"/>
      <c r="AP33" s="677"/>
      <c r="AQ33" s="678"/>
      <c r="AR33" s="678"/>
      <c r="AS33" s="678"/>
      <c r="AT33" s="703"/>
      <c r="AU33" s="220"/>
      <c r="AV33" s="220"/>
      <c r="AW33" s="220"/>
      <c r="AX33" s="613" t="s">
        <v>313</v>
      </c>
      <c r="AY33" s="614"/>
      <c r="AZ33" s="614"/>
      <c r="BA33" s="614"/>
      <c r="BB33" s="614"/>
      <c r="BC33" s="614"/>
      <c r="BD33" s="614"/>
      <c r="BE33" s="614"/>
      <c r="BF33" s="615"/>
      <c r="BG33" s="691">
        <v>95</v>
      </c>
      <c r="BH33" s="617"/>
      <c r="BI33" s="617"/>
      <c r="BJ33" s="617"/>
      <c r="BK33" s="617"/>
      <c r="BL33" s="617"/>
      <c r="BM33" s="659">
        <v>76.400000000000006</v>
      </c>
      <c r="BN33" s="617"/>
      <c r="BO33" s="617"/>
      <c r="BP33" s="617"/>
      <c r="BQ33" s="661"/>
      <c r="BR33" s="691">
        <v>95.8</v>
      </c>
      <c r="BS33" s="617"/>
      <c r="BT33" s="617"/>
      <c r="BU33" s="617"/>
      <c r="BV33" s="617"/>
      <c r="BW33" s="617"/>
      <c r="BX33" s="659">
        <v>74.900000000000006</v>
      </c>
      <c r="BY33" s="617"/>
      <c r="BZ33" s="617"/>
      <c r="CA33" s="617"/>
      <c r="CB33" s="661"/>
      <c r="CD33" s="629" t="s">
        <v>314</v>
      </c>
      <c r="CE33" s="630"/>
      <c r="CF33" s="630"/>
      <c r="CG33" s="630"/>
      <c r="CH33" s="630"/>
      <c r="CI33" s="630"/>
      <c r="CJ33" s="630"/>
      <c r="CK33" s="630"/>
      <c r="CL33" s="630"/>
      <c r="CM33" s="630"/>
      <c r="CN33" s="630"/>
      <c r="CO33" s="630"/>
      <c r="CP33" s="630"/>
      <c r="CQ33" s="631"/>
      <c r="CR33" s="632">
        <v>11836808</v>
      </c>
      <c r="CS33" s="651"/>
      <c r="CT33" s="651"/>
      <c r="CU33" s="651"/>
      <c r="CV33" s="651"/>
      <c r="CW33" s="651"/>
      <c r="CX33" s="651"/>
      <c r="CY33" s="652"/>
      <c r="CZ33" s="635">
        <v>44.9</v>
      </c>
      <c r="DA33" s="653"/>
      <c r="DB33" s="653"/>
      <c r="DC33" s="654"/>
      <c r="DD33" s="638">
        <v>6721516</v>
      </c>
      <c r="DE33" s="651"/>
      <c r="DF33" s="651"/>
      <c r="DG33" s="651"/>
      <c r="DH33" s="651"/>
      <c r="DI33" s="651"/>
      <c r="DJ33" s="651"/>
      <c r="DK33" s="652"/>
      <c r="DL33" s="638">
        <v>5035732</v>
      </c>
      <c r="DM33" s="651"/>
      <c r="DN33" s="651"/>
      <c r="DO33" s="651"/>
      <c r="DP33" s="651"/>
      <c r="DQ33" s="651"/>
      <c r="DR33" s="651"/>
      <c r="DS33" s="651"/>
      <c r="DT33" s="651"/>
      <c r="DU33" s="651"/>
      <c r="DV33" s="652"/>
      <c r="DW33" s="635">
        <v>42.2</v>
      </c>
      <c r="DX33" s="653"/>
      <c r="DY33" s="653"/>
      <c r="DZ33" s="653"/>
      <c r="EA33" s="653"/>
      <c r="EB33" s="653"/>
      <c r="EC33" s="669"/>
    </row>
    <row r="34" spans="2:133" ht="11.25" customHeight="1" x14ac:dyDescent="0.15">
      <c r="B34" s="629" t="s">
        <v>315</v>
      </c>
      <c r="C34" s="630"/>
      <c r="D34" s="630"/>
      <c r="E34" s="630"/>
      <c r="F34" s="630"/>
      <c r="G34" s="630"/>
      <c r="H34" s="630"/>
      <c r="I34" s="630"/>
      <c r="J34" s="630"/>
      <c r="K34" s="630"/>
      <c r="L34" s="630"/>
      <c r="M34" s="630"/>
      <c r="N34" s="630"/>
      <c r="O34" s="630"/>
      <c r="P34" s="630"/>
      <c r="Q34" s="631"/>
      <c r="R34" s="632">
        <v>221304</v>
      </c>
      <c r="S34" s="633"/>
      <c r="T34" s="633"/>
      <c r="U34" s="633"/>
      <c r="V34" s="633"/>
      <c r="W34" s="633"/>
      <c r="X34" s="633"/>
      <c r="Y34" s="634"/>
      <c r="Z34" s="663">
        <v>0.8</v>
      </c>
      <c r="AA34" s="663"/>
      <c r="AB34" s="663"/>
      <c r="AC34" s="663"/>
      <c r="AD34" s="664">
        <v>37566</v>
      </c>
      <c r="AE34" s="664"/>
      <c r="AF34" s="664"/>
      <c r="AG34" s="664"/>
      <c r="AH34" s="664"/>
      <c r="AI34" s="664"/>
      <c r="AJ34" s="664"/>
      <c r="AK34" s="664"/>
      <c r="AL34" s="635">
        <v>0.3</v>
      </c>
      <c r="AM34" s="636"/>
      <c r="AN34" s="636"/>
      <c r="AO34" s="665"/>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29" t="s">
        <v>316</v>
      </c>
      <c r="CE34" s="630"/>
      <c r="CF34" s="630"/>
      <c r="CG34" s="630"/>
      <c r="CH34" s="630"/>
      <c r="CI34" s="630"/>
      <c r="CJ34" s="630"/>
      <c r="CK34" s="630"/>
      <c r="CL34" s="630"/>
      <c r="CM34" s="630"/>
      <c r="CN34" s="630"/>
      <c r="CO34" s="630"/>
      <c r="CP34" s="630"/>
      <c r="CQ34" s="631"/>
      <c r="CR34" s="632">
        <v>2855148</v>
      </c>
      <c r="CS34" s="633"/>
      <c r="CT34" s="633"/>
      <c r="CU34" s="633"/>
      <c r="CV34" s="633"/>
      <c r="CW34" s="633"/>
      <c r="CX34" s="633"/>
      <c r="CY34" s="634"/>
      <c r="CZ34" s="635">
        <v>10.8</v>
      </c>
      <c r="DA34" s="653"/>
      <c r="DB34" s="653"/>
      <c r="DC34" s="654"/>
      <c r="DD34" s="638">
        <v>1794041</v>
      </c>
      <c r="DE34" s="633"/>
      <c r="DF34" s="633"/>
      <c r="DG34" s="633"/>
      <c r="DH34" s="633"/>
      <c r="DI34" s="633"/>
      <c r="DJ34" s="633"/>
      <c r="DK34" s="634"/>
      <c r="DL34" s="638">
        <v>1263489</v>
      </c>
      <c r="DM34" s="633"/>
      <c r="DN34" s="633"/>
      <c r="DO34" s="633"/>
      <c r="DP34" s="633"/>
      <c r="DQ34" s="633"/>
      <c r="DR34" s="633"/>
      <c r="DS34" s="633"/>
      <c r="DT34" s="633"/>
      <c r="DU34" s="633"/>
      <c r="DV34" s="634"/>
      <c r="DW34" s="635">
        <v>10.6</v>
      </c>
      <c r="DX34" s="653"/>
      <c r="DY34" s="653"/>
      <c r="DZ34" s="653"/>
      <c r="EA34" s="653"/>
      <c r="EB34" s="653"/>
      <c r="EC34" s="669"/>
    </row>
    <row r="35" spans="2:133" ht="11.25" customHeight="1" x14ac:dyDescent="0.15">
      <c r="B35" s="629" t="s">
        <v>317</v>
      </c>
      <c r="C35" s="630"/>
      <c r="D35" s="630"/>
      <c r="E35" s="630"/>
      <c r="F35" s="630"/>
      <c r="G35" s="630"/>
      <c r="H35" s="630"/>
      <c r="I35" s="630"/>
      <c r="J35" s="630"/>
      <c r="K35" s="630"/>
      <c r="L35" s="630"/>
      <c r="M35" s="630"/>
      <c r="N35" s="630"/>
      <c r="O35" s="630"/>
      <c r="P35" s="630"/>
      <c r="Q35" s="631"/>
      <c r="R35" s="632">
        <v>427040</v>
      </c>
      <c r="S35" s="633"/>
      <c r="T35" s="633"/>
      <c r="U35" s="633"/>
      <c r="V35" s="633"/>
      <c r="W35" s="633"/>
      <c r="X35" s="633"/>
      <c r="Y35" s="634"/>
      <c r="Z35" s="663">
        <v>1.5</v>
      </c>
      <c r="AA35" s="663"/>
      <c r="AB35" s="663"/>
      <c r="AC35" s="663"/>
      <c r="AD35" s="664" t="s">
        <v>171</v>
      </c>
      <c r="AE35" s="664"/>
      <c r="AF35" s="664"/>
      <c r="AG35" s="664"/>
      <c r="AH35" s="664"/>
      <c r="AI35" s="664"/>
      <c r="AJ35" s="664"/>
      <c r="AK35" s="664"/>
      <c r="AL35" s="635" t="s">
        <v>171</v>
      </c>
      <c r="AM35" s="636"/>
      <c r="AN35" s="636"/>
      <c r="AO35" s="665"/>
      <c r="AP35" s="223"/>
      <c r="AQ35" s="688" t="s">
        <v>318</v>
      </c>
      <c r="AR35" s="689"/>
      <c r="AS35" s="689"/>
      <c r="AT35" s="689"/>
      <c r="AU35" s="689"/>
      <c r="AV35" s="689"/>
      <c r="AW35" s="689"/>
      <c r="AX35" s="689"/>
      <c r="AY35" s="689"/>
      <c r="AZ35" s="689"/>
      <c r="BA35" s="689"/>
      <c r="BB35" s="689"/>
      <c r="BC35" s="689"/>
      <c r="BD35" s="689"/>
      <c r="BE35" s="689"/>
      <c r="BF35" s="690"/>
      <c r="BG35" s="688" t="s">
        <v>319</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29" t="s">
        <v>320</v>
      </c>
      <c r="CE35" s="630"/>
      <c r="CF35" s="630"/>
      <c r="CG35" s="630"/>
      <c r="CH35" s="630"/>
      <c r="CI35" s="630"/>
      <c r="CJ35" s="630"/>
      <c r="CK35" s="630"/>
      <c r="CL35" s="630"/>
      <c r="CM35" s="630"/>
      <c r="CN35" s="630"/>
      <c r="CO35" s="630"/>
      <c r="CP35" s="630"/>
      <c r="CQ35" s="631"/>
      <c r="CR35" s="632">
        <v>337536</v>
      </c>
      <c r="CS35" s="651"/>
      <c r="CT35" s="651"/>
      <c r="CU35" s="651"/>
      <c r="CV35" s="651"/>
      <c r="CW35" s="651"/>
      <c r="CX35" s="651"/>
      <c r="CY35" s="652"/>
      <c r="CZ35" s="635">
        <v>1.3</v>
      </c>
      <c r="DA35" s="653"/>
      <c r="DB35" s="653"/>
      <c r="DC35" s="654"/>
      <c r="DD35" s="638">
        <v>267222</v>
      </c>
      <c r="DE35" s="651"/>
      <c r="DF35" s="651"/>
      <c r="DG35" s="651"/>
      <c r="DH35" s="651"/>
      <c r="DI35" s="651"/>
      <c r="DJ35" s="651"/>
      <c r="DK35" s="652"/>
      <c r="DL35" s="638">
        <v>102680</v>
      </c>
      <c r="DM35" s="651"/>
      <c r="DN35" s="651"/>
      <c r="DO35" s="651"/>
      <c r="DP35" s="651"/>
      <c r="DQ35" s="651"/>
      <c r="DR35" s="651"/>
      <c r="DS35" s="651"/>
      <c r="DT35" s="651"/>
      <c r="DU35" s="651"/>
      <c r="DV35" s="652"/>
      <c r="DW35" s="635">
        <v>0.9</v>
      </c>
      <c r="DX35" s="653"/>
      <c r="DY35" s="653"/>
      <c r="DZ35" s="653"/>
      <c r="EA35" s="653"/>
      <c r="EB35" s="653"/>
      <c r="EC35" s="669"/>
    </row>
    <row r="36" spans="2:133" ht="11.25" customHeight="1" x14ac:dyDescent="0.15">
      <c r="B36" s="629" t="s">
        <v>321</v>
      </c>
      <c r="C36" s="630"/>
      <c r="D36" s="630"/>
      <c r="E36" s="630"/>
      <c r="F36" s="630"/>
      <c r="G36" s="630"/>
      <c r="H36" s="630"/>
      <c r="I36" s="630"/>
      <c r="J36" s="630"/>
      <c r="K36" s="630"/>
      <c r="L36" s="630"/>
      <c r="M36" s="630"/>
      <c r="N36" s="630"/>
      <c r="O36" s="630"/>
      <c r="P36" s="630"/>
      <c r="Q36" s="631"/>
      <c r="R36" s="632">
        <v>380172</v>
      </c>
      <c r="S36" s="633"/>
      <c r="T36" s="633"/>
      <c r="U36" s="633"/>
      <c r="V36" s="633"/>
      <c r="W36" s="633"/>
      <c r="X36" s="633"/>
      <c r="Y36" s="634"/>
      <c r="Z36" s="663">
        <v>1.4</v>
      </c>
      <c r="AA36" s="663"/>
      <c r="AB36" s="663"/>
      <c r="AC36" s="663"/>
      <c r="AD36" s="664" t="s">
        <v>171</v>
      </c>
      <c r="AE36" s="664"/>
      <c r="AF36" s="664"/>
      <c r="AG36" s="664"/>
      <c r="AH36" s="664"/>
      <c r="AI36" s="664"/>
      <c r="AJ36" s="664"/>
      <c r="AK36" s="664"/>
      <c r="AL36" s="635" t="s">
        <v>171</v>
      </c>
      <c r="AM36" s="636"/>
      <c r="AN36" s="636"/>
      <c r="AO36" s="665"/>
      <c r="AP36" s="223"/>
      <c r="AQ36" s="679" t="s">
        <v>322</v>
      </c>
      <c r="AR36" s="680"/>
      <c r="AS36" s="680"/>
      <c r="AT36" s="680"/>
      <c r="AU36" s="680"/>
      <c r="AV36" s="680"/>
      <c r="AW36" s="680"/>
      <c r="AX36" s="680"/>
      <c r="AY36" s="681"/>
      <c r="AZ36" s="682">
        <v>3154261</v>
      </c>
      <c r="BA36" s="683"/>
      <c r="BB36" s="683"/>
      <c r="BC36" s="683"/>
      <c r="BD36" s="683"/>
      <c r="BE36" s="683"/>
      <c r="BF36" s="684"/>
      <c r="BG36" s="685" t="s">
        <v>323</v>
      </c>
      <c r="BH36" s="686"/>
      <c r="BI36" s="686"/>
      <c r="BJ36" s="686"/>
      <c r="BK36" s="686"/>
      <c r="BL36" s="686"/>
      <c r="BM36" s="686"/>
      <c r="BN36" s="686"/>
      <c r="BO36" s="686"/>
      <c r="BP36" s="686"/>
      <c r="BQ36" s="686"/>
      <c r="BR36" s="686"/>
      <c r="BS36" s="686"/>
      <c r="BT36" s="686"/>
      <c r="BU36" s="687"/>
      <c r="BV36" s="682">
        <v>12911</v>
      </c>
      <c r="BW36" s="683"/>
      <c r="BX36" s="683"/>
      <c r="BY36" s="683"/>
      <c r="BZ36" s="683"/>
      <c r="CA36" s="683"/>
      <c r="CB36" s="684"/>
      <c r="CD36" s="629" t="s">
        <v>324</v>
      </c>
      <c r="CE36" s="630"/>
      <c r="CF36" s="630"/>
      <c r="CG36" s="630"/>
      <c r="CH36" s="630"/>
      <c r="CI36" s="630"/>
      <c r="CJ36" s="630"/>
      <c r="CK36" s="630"/>
      <c r="CL36" s="630"/>
      <c r="CM36" s="630"/>
      <c r="CN36" s="630"/>
      <c r="CO36" s="630"/>
      <c r="CP36" s="630"/>
      <c r="CQ36" s="631"/>
      <c r="CR36" s="632">
        <v>6473408</v>
      </c>
      <c r="CS36" s="633"/>
      <c r="CT36" s="633"/>
      <c r="CU36" s="633"/>
      <c r="CV36" s="633"/>
      <c r="CW36" s="633"/>
      <c r="CX36" s="633"/>
      <c r="CY36" s="634"/>
      <c r="CZ36" s="635">
        <v>24.5</v>
      </c>
      <c r="DA36" s="653"/>
      <c r="DB36" s="653"/>
      <c r="DC36" s="654"/>
      <c r="DD36" s="638">
        <v>2914446</v>
      </c>
      <c r="DE36" s="633"/>
      <c r="DF36" s="633"/>
      <c r="DG36" s="633"/>
      <c r="DH36" s="633"/>
      <c r="DI36" s="633"/>
      <c r="DJ36" s="633"/>
      <c r="DK36" s="634"/>
      <c r="DL36" s="638">
        <v>2037108</v>
      </c>
      <c r="DM36" s="633"/>
      <c r="DN36" s="633"/>
      <c r="DO36" s="633"/>
      <c r="DP36" s="633"/>
      <c r="DQ36" s="633"/>
      <c r="DR36" s="633"/>
      <c r="DS36" s="633"/>
      <c r="DT36" s="633"/>
      <c r="DU36" s="633"/>
      <c r="DV36" s="634"/>
      <c r="DW36" s="635">
        <v>17.100000000000001</v>
      </c>
      <c r="DX36" s="653"/>
      <c r="DY36" s="653"/>
      <c r="DZ36" s="653"/>
      <c r="EA36" s="653"/>
      <c r="EB36" s="653"/>
      <c r="EC36" s="669"/>
    </row>
    <row r="37" spans="2:133" ht="11.25" customHeight="1" x14ac:dyDescent="0.15">
      <c r="B37" s="629" t="s">
        <v>325</v>
      </c>
      <c r="C37" s="630"/>
      <c r="D37" s="630"/>
      <c r="E37" s="630"/>
      <c r="F37" s="630"/>
      <c r="G37" s="630"/>
      <c r="H37" s="630"/>
      <c r="I37" s="630"/>
      <c r="J37" s="630"/>
      <c r="K37" s="630"/>
      <c r="L37" s="630"/>
      <c r="M37" s="630"/>
      <c r="N37" s="630"/>
      <c r="O37" s="630"/>
      <c r="P37" s="630"/>
      <c r="Q37" s="631"/>
      <c r="R37" s="632">
        <v>304240</v>
      </c>
      <c r="S37" s="633"/>
      <c r="T37" s="633"/>
      <c r="U37" s="633"/>
      <c r="V37" s="633"/>
      <c r="W37" s="633"/>
      <c r="X37" s="633"/>
      <c r="Y37" s="634"/>
      <c r="Z37" s="663">
        <v>1.1000000000000001</v>
      </c>
      <c r="AA37" s="663"/>
      <c r="AB37" s="663"/>
      <c r="AC37" s="663"/>
      <c r="AD37" s="664" t="s">
        <v>171</v>
      </c>
      <c r="AE37" s="664"/>
      <c r="AF37" s="664"/>
      <c r="AG37" s="664"/>
      <c r="AH37" s="664"/>
      <c r="AI37" s="664"/>
      <c r="AJ37" s="664"/>
      <c r="AK37" s="664"/>
      <c r="AL37" s="635" t="s">
        <v>171</v>
      </c>
      <c r="AM37" s="636"/>
      <c r="AN37" s="636"/>
      <c r="AO37" s="665"/>
      <c r="AQ37" s="670" t="s">
        <v>326</v>
      </c>
      <c r="AR37" s="671"/>
      <c r="AS37" s="671"/>
      <c r="AT37" s="671"/>
      <c r="AU37" s="671"/>
      <c r="AV37" s="671"/>
      <c r="AW37" s="671"/>
      <c r="AX37" s="671"/>
      <c r="AY37" s="672"/>
      <c r="AZ37" s="632">
        <v>738853</v>
      </c>
      <c r="BA37" s="633"/>
      <c r="BB37" s="633"/>
      <c r="BC37" s="633"/>
      <c r="BD37" s="651"/>
      <c r="BE37" s="651"/>
      <c r="BF37" s="673"/>
      <c r="BG37" s="629" t="s">
        <v>327</v>
      </c>
      <c r="BH37" s="630"/>
      <c r="BI37" s="630"/>
      <c r="BJ37" s="630"/>
      <c r="BK37" s="630"/>
      <c r="BL37" s="630"/>
      <c r="BM37" s="630"/>
      <c r="BN37" s="630"/>
      <c r="BO37" s="630"/>
      <c r="BP37" s="630"/>
      <c r="BQ37" s="630"/>
      <c r="BR37" s="630"/>
      <c r="BS37" s="630"/>
      <c r="BT37" s="630"/>
      <c r="BU37" s="631"/>
      <c r="BV37" s="632">
        <v>12911</v>
      </c>
      <c r="BW37" s="633"/>
      <c r="BX37" s="633"/>
      <c r="BY37" s="633"/>
      <c r="BZ37" s="633"/>
      <c r="CA37" s="633"/>
      <c r="CB37" s="674"/>
      <c r="CD37" s="629" t="s">
        <v>328</v>
      </c>
      <c r="CE37" s="630"/>
      <c r="CF37" s="630"/>
      <c r="CG37" s="630"/>
      <c r="CH37" s="630"/>
      <c r="CI37" s="630"/>
      <c r="CJ37" s="630"/>
      <c r="CK37" s="630"/>
      <c r="CL37" s="630"/>
      <c r="CM37" s="630"/>
      <c r="CN37" s="630"/>
      <c r="CO37" s="630"/>
      <c r="CP37" s="630"/>
      <c r="CQ37" s="631"/>
      <c r="CR37" s="632">
        <v>1058262</v>
      </c>
      <c r="CS37" s="651"/>
      <c r="CT37" s="651"/>
      <c r="CU37" s="651"/>
      <c r="CV37" s="651"/>
      <c r="CW37" s="651"/>
      <c r="CX37" s="651"/>
      <c r="CY37" s="652"/>
      <c r="CZ37" s="635">
        <v>4</v>
      </c>
      <c r="DA37" s="653"/>
      <c r="DB37" s="653"/>
      <c r="DC37" s="654"/>
      <c r="DD37" s="638">
        <v>969340</v>
      </c>
      <c r="DE37" s="651"/>
      <c r="DF37" s="651"/>
      <c r="DG37" s="651"/>
      <c r="DH37" s="651"/>
      <c r="DI37" s="651"/>
      <c r="DJ37" s="651"/>
      <c r="DK37" s="652"/>
      <c r="DL37" s="638">
        <v>939327</v>
      </c>
      <c r="DM37" s="651"/>
      <c r="DN37" s="651"/>
      <c r="DO37" s="651"/>
      <c r="DP37" s="651"/>
      <c r="DQ37" s="651"/>
      <c r="DR37" s="651"/>
      <c r="DS37" s="651"/>
      <c r="DT37" s="651"/>
      <c r="DU37" s="651"/>
      <c r="DV37" s="652"/>
      <c r="DW37" s="635">
        <v>7.9</v>
      </c>
      <c r="DX37" s="653"/>
      <c r="DY37" s="653"/>
      <c r="DZ37" s="653"/>
      <c r="EA37" s="653"/>
      <c r="EB37" s="653"/>
      <c r="EC37" s="669"/>
    </row>
    <row r="38" spans="2:133" ht="11.25" customHeight="1" x14ac:dyDescent="0.15">
      <c r="B38" s="629" t="s">
        <v>329</v>
      </c>
      <c r="C38" s="630"/>
      <c r="D38" s="630"/>
      <c r="E38" s="630"/>
      <c r="F38" s="630"/>
      <c r="G38" s="630"/>
      <c r="H38" s="630"/>
      <c r="I38" s="630"/>
      <c r="J38" s="630"/>
      <c r="K38" s="630"/>
      <c r="L38" s="630"/>
      <c r="M38" s="630"/>
      <c r="N38" s="630"/>
      <c r="O38" s="630"/>
      <c r="P38" s="630"/>
      <c r="Q38" s="631"/>
      <c r="R38" s="632">
        <v>767603</v>
      </c>
      <c r="S38" s="633"/>
      <c r="T38" s="633"/>
      <c r="U38" s="633"/>
      <c r="V38" s="633"/>
      <c r="W38" s="633"/>
      <c r="X38" s="633"/>
      <c r="Y38" s="634"/>
      <c r="Z38" s="663">
        <v>2.8</v>
      </c>
      <c r="AA38" s="663"/>
      <c r="AB38" s="663"/>
      <c r="AC38" s="663"/>
      <c r="AD38" s="664">
        <v>1247</v>
      </c>
      <c r="AE38" s="664"/>
      <c r="AF38" s="664"/>
      <c r="AG38" s="664"/>
      <c r="AH38" s="664"/>
      <c r="AI38" s="664"/>
      <c r="AJ38" s="664"/>
      <c r="AK38" s="664"/>
      <c r="AL38" s="635">
        <v>0</v>
      </c>
      <c r="AM38" s="636"/>
      <c r="AN38" s="636"/>
      <c r="AO38" s="665"/>
      <c r="AQ38" s="670" t="s">
        <v>330</v>
      </c>
      <c r="AR38" s="671"/>
      <c r="AS38" s="671"/>
      <c r="AT38" s="671"/>
      <c r="AU38" s="671"/>
      <c r="AV38" s="671"/>
      <c r="AW38" s="671"/>
      <c r="AX38" s="671"/>
      <c r="AY38" s="672"/>
      <c r="AZ38" s="632">
        <v>621309</v>
      </c>
      <c r="BA38" s="633"/>
      <c r="BB38" s="633"/>
      <c r="BC38" s="633"/>
      <c r="BD38" s="651"/>
      <c r="BE38" s="651"/>
      <c r="BF38" s="673"/>
      <c r="BG38" s="629" t="s">
        <v>331</v>
      </c>
      <c r="BH38" s="630"/>
      <c r="BI38" s="630"/>
      <c r="BJ38" s="630"/>
      <c r="BK38" s="630"/>
      <c r="BL38" s="630"/>
      <c r="BM38" s="630"/>
      <c r="BN38" s="630"/>
      <c r="BO38" s="630"/>
      <c r="BP38" s="630"/>
      <c r="BQ38" s="630"/>
      <c r="BR38" s="630"/>
      <c r="BS38" s="630"/>
      <c r="BT38" s="630"/>
      <c r="BU38" s="631"/>
      <c r="BV38" s="632">
        <v>4463</v>
      </c>
      <c r="BW38" s="633"/>
      <c r="BX38" s="633"/>
      <c r="BY38" s="633"/>
      <c r="BZ38" s="633"/>
      <c r="CA38" s="633"/>
      <c r="CB38" s="674"/>
      <c r="CD38" s="629" t="s">
        <v>332</v>
      </c>
      <c r="CE38" s="630"/>
      <c r="CF38" s="630"/>
      <c r="CG38" s="630"/>
      <c r="CH38" s="630"/>
      <c r="CI38" s="630"/>
      <c r="CJ38" s="630"/>
      <c r="CK38" s="630"/>
      <c r="CL38" s="630"/>
      <c r="CM38" s="630"/>
      <c r="CN38" s="630"/>
      <c r="CO38" s="630"/>
      <c r="CP38" s="630"/>
      <c r="CQ38" s="631"/>
      <c r="CR38" s="632">
        <v>1580140</v>
      </c>
      <c r="CS38" s="633"/>
      <c r="CT38" s="633"/>
      <c r="CU38" s="633"/>
      <c r="CV38" s="633"/>
      <c r="CW38" s="633"/>
      <c r="CX38" s="633"/>
      <c r="CY38" s="634"/>
      <c r="CZ38" s="635">
        <v>6</v>
      </c>
      <c r="DA38" s="653"/>
      <c r="DB38" s="653"/>
      <c r="DC38" s="654"/>
      <c r="DD38" s="638">
        <v>1267874</v>
      </c>
      <c r="DE38" s="633"/>
      <c r="DF38" s="633"/>
      <c r="DG38" s="633"/>
      <c r="DH38" s="633"/>
      <c r="DI38" s="633"/>
      <c r="DJ38" s="633"/>
      <c r="DK38" s="634"/>
      <c r="DL38" s="638">
        <v>1211673</v>
      </c>
      <c r="DM38" s="633"/>
      <c r="DN38" s="633"/>
      <c r="DO38" s="633"/>
      <c r="DP38" s="633"/>
      <c r="DQ38" s="633"/>
      <c r="DR38" s="633"/>
      <c r="DS38" s="633"/>
      <c r="DT38" s="633"/>
      <c r="DU38" s="633"/>
      <c r="DV38" s="634"/>
      <c r="DW38" s="635">
        <v>10.199999999999999</v>
      </c>
      <c r="DX38" s="653"/>
      <c r="DY38" s="653"/>
      <c r="DZ38" s="653"/>
      <c r="EA38" s="653"/>
      <c r="EB38" s="653"/>
      <c r="EC38" s="669"/>
    </row>
    <row r="39" spans="2:133" ht="11.25" customHeight="1" x14ac:dyDescent="0.15">
      <c r="B39" s="629" t="s">
        <v>333</v>
      </c>
      <c r="C39" s="630"/>
      <c r="D39" s="630"/>
      <c r="E39" s="630"/>
      <c r="F39" s="630"/>
      <c r="G39" s="630"/>
      <c r="H39" s="630"/>
      <c r="I39" s="630"/>
      <c r="J39" s="630"/>
      <c r="K39" s="630"/>
      <c r="L39" s="630"/>
      <c r="M39" s="630"/>
      <c r="N39" s="630"/>
      <c r="O39" s="630"/>
      <c r="P39" s="630"/>
      <c r="Q39" s="631"/>
      <c r="R39" s="632">
        <v>5032357</v>
      </c>
      <c r="S39" s="633"/>
      <c r="T39" s="633"/>
      <c r="U39" s="633"/>
      <c r="V39" s="633"/>
      <c r="W39" s="633"/>
      <c r="X39" s="633"/>
      <c r="Y39" s="634"/>
      <c r="Z39" s="663">
        <v>18.100000000000001</v>
      </c>
      <c r="AA39" s="663"/>
      <c r="AB39" s="663"/>
      <c r="AC39" s="663"/>
      <c r="AD39" s="664" t="s">
        <v>127</v>
      </c>
      <c r="AE39" s="664"/>
      <c r="AF39" s="664"/>
      <c r="AG39" s="664"/>
      <c r="AH39" s="664"/>
      <c r="AI39" s="664"/>
      <c r="AJ39" s="664"/>
      <c r="AK39" s="664"/>
      <c r="AL39" s="635" t="s">
        <v>171</v>
      </c>
      <c r="AM39" s="636"/>
      <c r="AN39" s="636"/>
      <c r="AO39" s="665"/>
      <c r="AQ39" s="670" t="s">
        <v>334</v>
      </c>
      <c r="AR39" s="671"/>
      <c r="AS39" s="671"/>
      <c r="AT39" s="671"/>
      <c r="AU39" s="671"/>
      <c r="AV39" s="671"/>
      <c r="AW39" s="671"/>
      <c r="AX39" s="671"/>
      <c r="AY39" s="672"/>
      <c r="AZ39" s="632">
        <v>213959</v>
      </c>
      <c r="BA39" s="633"/>
      <c r="BB39" s="633"/>
      <c r="BC39" s="633"/>
      <c r="BD39" s="651"/>
      <c r="BE39" s="651"/>
      <c r="BF39" s="673"/>
      <c r="BG39" s="629" t="s">
        <v>335</v>
      </c>
      <c r="BH39" s="630"/>
      <c r="BI39" s="630"/>
      <c r="BJ39" s="630"/>
      <c r="BK39" s="630"/>
      <c r="BL39" s="630"/>
      <c r="BM39" s="630"/>
      <c r="BN39" s="630"/>
      <c r="BO39" s="630"/>
      <c r="BP39" s="630"/>
      <c r="BQ39" s="630"/>
      <c r="BR39" s="630"/>
      <c r="BS39" s="630"/>
      <c r="BT39" s="630"/>
      <c r="BU39" s="631"/>
      <c r="BV39" s="632">
        <v>6992</v>
      </c>
      <c r="BW39" s="633"/>
      <c r="BX39" s="633"/>
      <c r="BY39" s="633"/>
      <c r="BZ39" s="633"/>
      <c r="CA39" s="633"/>
      <c r="CB39" s="674"/>
      <c r="CD39" s="629" t="s">
        <v>336</v>
      </c>
      <c r="CE39" s="630"/>
      <c r="CF39" s="630"/>
      <c r="CG39" s="630"/>
      <c r="CH39" s="630"/>
      <c r="CI39" s="630"/>
      <c r="CJ39" s="630"/>
      <c r="CK39" s="630"/>
      <c r="CL39" s="630"/>
      <c r="CM39" s="630"/>
      <c r="CN39" s="630"/>
      <c r="CO39" s="630"/>
      <c r="CP39" s="630"/>
      <c r="CQ39" s="631"/>
      <c r="CR39" s="632">
        <v>112724</v>
      </c>
      <c r="CS39" s="651"/>
      <c r="CT39" s="651"/>
      <c r="CU39" s="651"/>
      <c r="CV39" s="651"/>
      <c r="CW39" s="651"/>
      <c r="CX39" s="651"/>
      <c r="CY39" s="652"/>
      <c r="CZ39" s="635">
        <v>0.4</v>
      </c>
      <c r="DA39" s="653"/>
      <c r="DB39" s="653"/>
      <c r="DC39" s="654"/>
      <c r="DD39" s="638">
        <v>55721</v>
      </c>
      <c r="DE39" s="651"/>
      <c r="DF39" s="651"/>
      <c r="DG39" s="651"/>
      <c r="DH39" s="651"/>
      <c r="DI39" s="651"/>
      <c r="DJ39" s="651"/>
      <c r="DK39" s="652"/>
      <c r="DL39" s="638" t="s">
        <v>171</v>
      </c>
      <c r="DM39" s="651"/>
      <c r="DN39" s="651"/>
      <c r="DO39" s="651"/>
      <c r="DP39" s="651"/>
      <c r="DQ39" s="651"/>
      <c r="DR39" s="651"/>
      <c r="DS39" s="651"/>
      <c r="DT39" s="651"/>
      <c r="DU39" s="651"/>
      <c r="DV39" s="652"/>
      <c r="DW39" s="635" t="s">
        <v>171</v>
      </c>
      <c r="DX39" s="653"/>
      <c r="DY39" s="653"/>
      <c r="DZ39" s="653"/>
      <c r="EA39" s="653"/>
      <c r="EB39" s="653"/>
      <c r="EC39" s="669"/>
    </row>
    <row r="40" spans="2:133" ht="11.25" customHeight="1" x14ac:dyDescent="0.15">
      <c r="B40" s="629" t="s">
        <v>337</v>
      </c>
      <c r="C40" s="630"/>
      <c r="D40" s="630"/>
      <c r="E40" s="630"/>
      <c r="F40" s="630"/>
      <c r="G40" s="630"/>
      <c r="H40" s="630"/>
      <c r="I40" s="630"/>
      <c r="J40" s="630"/>
      <c r="K40" s="630"/>
      <c r="L40" s="630"/>
      <c r="M40" s="630"/>
      <c r="N40" s="630"/>
      <c r="O40" s="630"/>
      <c r="P40" s="630"/>
      <c r="Q40" s="631"/>
      <c r="R40" s="632" t="s">
        <v>171</v>
      </c>
      <c r="S40" s="633"/>
      <c r="T40" s="633"/>
      <c r="U40" s="633"/>
      <c r="V40" s="633"/>
      <c r="W40" s="633"/>
      <c r="X40" s="633"/>
      <c r="Y40" s="634"/>
      <c r="Z40" s="663" t="s">
        <v>127</v>
      </c>
      <c r="AA40" s="663"/>
      <c r="AB40" s="663"/>
      <c r="AC40" s="663"/>
      <c r="AD40" s="664" t="s">
        <v>171</v>
      </c>
      <c r="AE40" s="664"/>
      <c r="AF40" s="664"/>
      <c r="AG40" s="664"/>
      <c r="AH40" s="664"/>
      <c r="AI40" s="664"/>
      <c r="AJ40" s="664"/>
      <c r="AK40" s="664"/>
      <c r="AL40" s="635" t="s">
        <v>171</v>
      </c>
      <c r="AM40" s="636"/>
      <c r="AN40" s="636"/>
      <c r="AO40" s="665"/>
      <c r="AQ40" s="670" t="s">
        <v>338</v>
      </c>
      <c r="AR40" s="671"/>
      <c r="AS40" s="671"/>
      <c r="AT40" s="671"/>
      <c r="AU40" s="671"/>
      <c r="AV40" s="671"/>
      <c r="AW40" s="671"/>
      <c r="AX40" s="671"/>
      <c r="AY40" s="672"/>
      <c r="AZ40" s="632" t="s">
        <v>171</v>
      </c>
      <c r="BA40" s="633"/>
      <c r="BB40" s="633"/>
      <c r="BC40" s="633"/>
      <c r="BD40" s="651"/>
      <c r="BE40" s="651"/>
      <c r="BF40" s="673"/>
      <c r="BG40" s="675" t="s">
        <v>339</v>
      </c>
      <c r="BH40" s="676"/>
      <c r="BI40" s="676"/>
      <c r="BJ40" s="676"/>
      <c r="BK40" s="676"/>
      <c r="BL40" s="224"/>
      <c r="BM40" s="630" t="s">
        <v>340</v>
      </c>
      <c r="BN40" s="630"/>
      <c r="BO40" s="630"/>
      <c r="BP40" s="630"/>
      <c r="BQ40" s="630"/>
      <c r="BR40" s="630"/>
      <c r="BS40" s="630"/>
      <c r="BT40" s="630"/>
      <c r="BU40" s="631"/>
      <c r="BV40" s="632">
        <v>86</v>
      </c>
      <c r="BW40" s="633"/>
      <c r="BX40" s="633"/>
      <c r="BY40" s="633"/>
      <c r="BZ40" s="633"/>
      <c r="CA40" s="633"/>
      <c r="CB40" s="674"/>
      <c r="CD40" s="629" t="s">
        <v>341</v>
      </c>
      <c r="CE40" s="630"/>
      <c r="CF40" s="630"/>
      <c r="CG40" s="630"/>
      <c r="CH40" s="630"/>
      <c r="CI40" s="630"/>
      <c r="CJ40" s="630"/>
      <c r="CK40" s="630"/>
      <c r="CL40" s="630"/>
      <c r="CM40" s="630"/>
      <c r="CN40" s="630"/>
      <c r="CO40" s="630"/>
      <c r="CP40" s="630"/>
      <c r="CQ40" s="631"/>
      <c r="CR40" s="632">
        <v>477852</v>
      </c>
      <c r="CS40" s="633"/>
      <c r="CT40" s="633"/>
      <c r="CU40" s="633"/>
      <c r="CV40" s="633"/>
      <c r="CW40" s="633"/>
      <c r="CX40" s="633"/>
      <c r="CY40" s="634"/>
      <c r="CZ40" s="635">
        <v>1.8</v>
      </c>
      <c r="DA40" s="653"/>
      <c r="DB40" s="653"/>
      <c r="DC40" s="654"/>
      <c r="DD40" s="638">
        <v>422212</v>
      </c>
      <c r="DE40" s="633"/>
      <c r="DF40" s="633"/>
      <c r="DG40" s="633"/>
      <c r="DH40" s="633"/>
      <c r="DI40" s="633"/>
      <c r="DJ40" s="633"/>
      <c r="DK40" s="634"/>
      <c r="DL40" s="638">
        <v>420782</v>
      </c>
      <c r="DM40" s="633"/>
      <c r="DN40" s="633"/>
      <c r="DO40" s="633"/>
      <c r="DP40" s="633"/>
      <c r="DQ40" s="633"/>
      <c r="DR40" s="633"/>
      <c r="DS40" s="633"/>
      <c r="DT40" s="633"/>
      <c r="DU40" s="633"/>
      <c r="DV40" s="634"/>
      <c r="DW40" s="635">
        <v>3.5</v>
      </c>
      <c r="DX40" s="653"/>
      <c r="DY40" s="653"/>
      <c r="DZ40" s="653"/>
      <c r="EA40" s="653"/>
      <c r="EB40" s="653"/>
      <c r="EC40" s="669"/>
    </row>
    <row r="41" spans="2:133" ht="11.25" customHeight="1" x14ac:dyDescent="0.15">
      <c r="B41" s="629" t="s">
        <v>342</v>
      </c>
      <c r="C41" s="630"/>
      <c r="D41" s="630"/>
      <c r="E41" s="630"/>
      <c r="F41" s="630"/>
      <c r="G41" s="630"/>
      <c r="H41" s="630"/>
      <c r="I41" s="630"/>
      <c r="J41" s="630"/>
      <c r="K41" s="630"/>
      <c r="L41" s="630"/>
      <c r="M41" s="630"/>
      <c r="N41" s="630"/>
      <c r="O41" s="630"/>
      <c r="P41" s="630"/>
      <c r="Q41" s="631"/>
      <c r="R41" s="632" t="s">
        <v>171</v>
      </c>
      <c r="S41" s="633"/>
      <c r="T41" s="633"/>
      <c r="U41" s="633"/>
      <c r="V41" s="633"/>
      <c r="W41" s="633"/>
      <c r="X41" s="633"/>
      <c r="Y41" s="634"/>
      <c r="Z41" s="663" t="s">
        <v>171</v>
      </c>
      <c r="AA41" s="663"/>
      <c r="AB41" s="663"/>
      <c r="AC41" s="663"/>
      <c r="AD41" s="664" t="s">
        <v>171</v>
      </c>
      <c r="AE41" s="664"/>
      <c r="AF41" s="664"/>
      <c r="AG41" s="664"/>
      <c r="AH41" s="664"/>
      <c r="AI41" s="664"/>
      <c r="AJ41" s="664"/>
      <c r="AK41" s="664"/>
      <c r="AL41" s="635" t="s">
        <v>171</v>
      </c>
      <c r="AM41" s="636"/>
      <c r="AN41" s="636"/>
      <c r="AO41" s="665"/>
      <c r="AQ41" s="670" t="s">
        <v>343</v>
      </c>
      <c r="AR41" s="671"/>
      <c r="AS41" s="671"/>
      <c r="AT41" s="671"/>
      <c r="AU41" s="671"/>
      <c r="AV41" s="671"/>
      <c r="AW41" s="671"/>
      <c r="AX41" s="671"/>
      <c r="AY41" s="672"/>
      <c r="AZ41" s="632">
        <v>264103</v>
      </c>
      <c r="BA41" s="633"/>
      <c r="BB41" s="633"/>
      <c r="BC41" s="633"/>
      <c r="BD41" s="651"/>
      <c r="BE41" s="651"/>
      <c r="BF41" s="673"/>
      <c r="BG41" s="675"/>
      <c r="BH41" s="676"/>
      <c r="BI41" s="676"/>
      <c r="BJ41" s="676"/>
      <c r="BK41" s="676"/>
      <c r="BL41" s="224"/>
      <c r="BM41" s="630" t="s">
        <v>344</v>
      </c>
      <c r="BN41" s="630"/>
      <c r="BO41" s="630"/>
      <c r="BP41" s="630"/>
      <c r="BQ41" s="630"/>
      <c r="BR41" s="630"/>
      <c r="BS41" s="630"/>
      <c r="BT41" s="630"/>
      <c r="BU41" s="631"/>
      <c r="BV41" s="632">
        <v>1</v>
      </c>
      <c r="BW41" s="633"/>
      <c r="BX41" s="633"/>
      <c r="BY41" s="633"/>
      <c r="BZ41" s="633"/>
      <c r="CA41" s="633"/>
      <c r="CB41" s="674"/>
      <c r="CD41" s="629" t="s">
        <v>345</v>
      </c>
      <c r="CE41" s="630"/>
      <c r="CF41" s="630"/>
      <c r="CG41" s="630"/>
      <c r="CH41" s="630"/>
      <c r="CI41" s="630"/>
      <c r="CJ41" s="630"/>
      <c r="CK41" s="630"/>
      <c r="CL41" s="630"/>
      <c r="CM41" s="630"/>
      <c r="CN41" s="630"/>
      <c r="CO41" s="630"/>
      <c r="CP41" s="630"/>
      <c r="CQ41" s="631"/>
      <c r="CR41" s="632" t="s">
        <v>171</v>
      </c>
      <c r="CS41" s="651"/>
      <c r="CT41" s="651"/>
      <c r="CU41" s="651"/>
      <c r="CV41" s="651"/>
      <c r="CW41" s="651"/>
      <c r="CX41" s="651"/>
      <c r="CY41" s="652"/>
      <c r="CZ41" s="635" t="s">
        <v>171</v>
      </c>
      <c r="DA41" s="653"/>
      <c r="DB41" s="653"/>
      <c r="DC41" s="654"/>
      <c r="DD41" s="638" t="s">
        <v>171</v>
      </c>
      <c r="DE41" s="651"/>
      <c r="DF41" s="651"/>
      <c r="DG41" s="651"/>
      <c r="DH41" s="651"/>
      <c r="DI41" s="651"/>
      <c r="DJ41" s="651"/>
      <c r="DK41" s="652"/>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15">
      <c r="B42" s="629" t="s">
        <v>346</v>
      </c>
      <c r="C42" s="630"/>
      <c r="D42" s="630"/>
      <c r="E42" s="630"/>
      <c r="F42" s="630"/>
      <c r="G42" s="630"/>
      <c r="H42" s="630"/>
      <c r="I42" s="630"/>
      <c r="J42" s="630"/>
      <c r="K42" s="630"/>
      <c r="L42" s="630"/>
      <c r="M42" s="630"/>
      <c r="N42" s="630"/>
      <c r="O42" s="630"/>
      <c r="P42" s="630"/>
      <c r="Q42" s="631"/>
      <c r="R42" s="632">
        <v>335000</v>
      </c>
      <c r="S42" s="633"/>
      <c r="T42" s="633"/>
      <c r="U42" s="633"/>
      <c r="V42" s="633"/>
      <c r="W42" s="633"/>
      <c r="X42" s="633"/>
      <c r="Y42" s="634"/>
      <c r="Z42" s="663">
        <v>1.2</v>
      </c>
      <c r="AA42" s="663"/>
      <c r="AB42" s="663"/>
      <c r="AC42" s="663"/>
      <c r="AD42" s="664" t="s">
        <v>171</v>
      </c>
      <c r="AE42" s="664"/>
      <c r="AF42" s="664"/>
      <c r="AG42" s="664"/>
      <c r="AH42" s="664"/>
      <c r="AI42" s="664"/>
      <c r="AJ42" s="664"/>
      <c r="AK42" s="664"/>
      <c r="AL42" s="635" t="s">
        <v>127</v>
      </c>
      <c r="AM42" s="636"/>
      <c r="AN42" s="636"/>
      <c r="AO42" s="665"/>
      <c r="AQ42" s="666" t="s">
        <v>347</v>
      </c>
      <c r="AR42" s="667"/>
      <c r="AS42" s="667"/>
      <c r="AT42" s="667"/>
      <c r="AU42" s="667"/>
      <c r="AV42" s="667"/>
      <c r="AW42" s="667"/>
      <c r="AX42" s="667"/>
      <c r="AY42" s="668"/>
      <c r="AZ42" s="616">
        <v>1316037</v>
      </c>
      <c r="BA42" s="655"/>
      <c r="BB42" s="655"/>
      <c r="BC42" s="655"/>
      <c r="BD42" s="617"/>
      <c r="BE42" s="617"/>
      <c r="BF42" s="661"/>
      <c r="BG42" s="677"/>
      <c r="BH42" s="678"/>
      <c r="BI42" s="678"/>
      <c r="BJ42" s="678"/>
      <c r="BK42" s="678"/>
      <c r="BL42" s="225"/>
      <c r="BM42" s="614" t="s">
        <v>348</v>
      </c>
      <c r="BN42" s="614"/>
      <c r="BO42" s="614"/>
      <c r="BP42" s="614"/>
      <c r="BQ42" s="614"/>
      <c r="BR42" s="614"/>
      <c r="BS42" s="614"/>
      <c r="BT42" s="614"/>
      <c r="BU42" s="615"/>
      <c r="BV42" s="616">
        <v>348</v>
      </c>
      <c r="BW42" s="655"/>
      <c r="BX42" s="655"/>
      <c r="BY42" s="655"/>
      <c r="BZ42" s="655"/>
      <c r="CA42" s="655"/>
      <c r="CB42" s="662"/>
      <c r="CD42" s="629" t="s">
        <v>349</v>
      </c>
      <c r="CE42" s="630"/>
      <c r="CF42" s="630"/>
      <c r="CG42" s="630"/>
      <c r="CH42" s="630"/>
      <c r="CI42" s="630"/>
      <c r="CJ42" s="630"/>
      <c r="CK42" s="630"/>
      <c r="CL42" s="630"/>
      <c r="CM42" s="630"/>
      <c r="CN42" s="630"/>
      <c r="CO42" s="630"/>
      <c r="CP42" s="630"/>
      <c r="CQ42" s="631"/>
      <c r="CR42" s="632">
        <v>6185776</v>
      </c>
      <c r="CS42" s="633"/>
      <c r="CT42" s="633"/>
      <c r="CU42" s="633"/>
      <c r="CV42" s="633"/>
      <c r="CW42" s="633"/>
      <c r="CX42" s="633"/>
      <c r="CY42" s="634"/>
      <c r="CZ42" s="635">
        <v>23.4</v>
      </c>
      <c r="DA42" s="636"/>
      <c r="DB42" s="636"/>
      <c r="DC42" s="637"/>
      <c r="DD42" s="638">
        <v>529383</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15">
      <c r="B43" s="613" t="s">
        <v>350</v>
      </c>
      <c r="C43" s="614"/>
      <c r="D43" s="614"/>
      <c r="E43" s="614"/>
      <c r="F43" s="614"/>
      <c r="G43" s="614"/>
      <c r="H43" s="614"/>
      <c r="I43" s="614"/>
      <c r="J43" s="614"/>
      <c r="K43" s="614"/>
      <c r="L43" s="614"/>
      <c r="M43" s="614"/>
      <c r="N43" s="614"/>
      <c r="O43" s="614"/>
      <c r="P43" s="614"/>
      <c r="Q43" s="615"/>
      <c r="R43" s="616">
        <v>27757350</v>
      </c>
      <c r="S43" s="655"/>
      <c r="T43" s="655"/>
      <c r="U43" s="655"/>
      <c r="V43" s="655"/>
      <c r="W43" s="655"/>
      <c r="X43" s="655"/>
      <c r="Y43" s="656"/>
      <c r="Z43" s="657">
        <v>100</v>
      </c>
      <c r="AA43" s="657"/>
      <c r="AB43" s="657"/>
      <c r="AC43" s="657"/>
      <c r="AD43" s="658">
        <v>11590787</v>
      </c>
      <c r="AE43" s="658"/>
      <c r="AF43" s="658"/>
      <c r="AG43" s="658"/>
      <c r="AH43" s="658"/>
      <c r="AI43" s="658"/>
      <c r="AJ43" s="658"/>
      <c r="AK43" s="658"/>
      <c r="AL43" s="619">
        <v>100</v>
      </c>
      <c r="AM43" s="659"/>
      <c r="AN43" s="659"/>
      <c r="AO43" s="660"/>
      <c r="CD43" s="629" t="s">
        <v>351</v>
      </c>
      <c r="CE43" s="630"/>
      <c r="CF43" s="630"/>
      <c r="CG43" s="630"/>
      <c r="CH43" s="630"/>
      <c r="CI43" s="630"/>
      <c r="CJ43" s="630"/>
      <c r="CK43" s="630"/>
      <c r="CL43" s="630"/>
      <c r="CM43" s="630"/>
      <c r="CN43" s="630"/>
      <c r="CO43" s="630"/>
      <c r="CP43" s="630"/>
      <c r="CQ43" s="631"/>
      <c r="CR43" s="632">
        <v>141742</v>
      </c>
      <c r="CS43" s="651"/>
      <c r="CT43" s="651"/>
      <c r="CU43" s="651"/>
      <c r="CV43" s="651"/>
      <c r="CW43" s="651"/>
      <c r="CX43" s="651"/>
      <c r="CY43" s="652"/>
      <c r="CZ43" s="635">
        <v>0.5</v>
      </c>
      <c r="DA43" s="653"/>
      <c r="DB43" s="653"/>
      <c r="DC43" s="654"/>
      <c r="DD43" s="638">
        <v>99581</v>
      </c>
      <c r="DE43" s="651"/>
      <c r="DF43" s="651"/>
      <c r="DG43" s="651"/>
      <c r="DH43" s="651"/>
      <c r="DI43" s="651"/>
      <c r="DJ43" s="651"/>
      <c r="DK43" s="652"/>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15">
      <c r="CD44" s="645" t="s">
        <v>298</v>
      </c>
      <c r="CE44" s="646"/>
      <c r="CF44" s="629" t="s">
        <v>352</v>
      </c>
      <c r="CG44" s="630"/>
      <c r="CH44" s="630"/>
      <c r="CI44" s="630"/>
      <c r="CJ44" s="630"/>
      <c r="CK44" s="630"/>
      <c r="CL44" s="630"/>
      <c r="CM44" s="630"/>
      <c r="CN44" s="630"/>
      <c r="CO44" s="630"/>
      <c r="CP44" s="630"/>
      <c r="CQ44" s="631"/>
      <c r="CR44" s="632">
        <v>6063632</v>
      </c>
      <c r="CS44" s="633"/>
      <c r="CT44" s="633"/>
      <c r="CU44" s="633"/>
      <c r="CV44" s="633"/>
      <c r="CW44" s="633"/>
      <c r="CX44" s="633"/>
      <c r="CY44" s="634"/>
      <c r="CZ44" s="635">
        <v>23</v>
      </c>
      <c r="DA44" s="636"/>
      <c r="DB44" s="636"/>
      <c r="DC44" s="637"/>
      <c r="DD44" s="638">
        <v>522520</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15">
      <c r="B45" s="215" t="s">
        <v>353</v>
      </c>
      <c r="CD45" s="647"/>
      <c r="CE45" s="648"/>
      <c r="CF45" s="629" t="s">
        <v>354</v>
      </c>
      <c r="CG45" s="630"/>
      <c r="CH45" s="630"/>
      <c r="CI45" s="630"/>
      <c r="CJ45" s="630"/>
      <c r="CK45" s="630"/>
      <c r="CL45" s="630"/>
      <c r="CM45" s="630"/>
      <c r="CN45" s="630"/>
      <c r="CO45" s="630"/>
      <c r="CP45" s="630"/>
      <c r="CQ45" s="631"/>
      <c r="CR45" s="632">
        <v>2247882</v>
      </c>
      <c r="CS45" s="651"/>
      <c r="CT45" s="651"/>
      <c r="CU45" s="651"/>
      <c r="CV45" s="651"/>
      <c r="CW45" s="651"/>
      <c r="CX45" s="651"/>
      <c r="CY45" s="652"/>
      <c r="CZ45" s="635">
        <v>8.5</v>
      </c>
      <c r="DA45" s="653"/>
      <c r="DB45" s="653"/>
      <c r="DC45" s="654"/>
      <c r="DD45" s="638">
        <v>99480</v>
      </c>
      <c r="DE45" s="651"/>
      <c r="DF45" s="651"/>
      <c r="DG45" s="651"/>
      <c r="DH45" s="651"/>
      <c r="DI45" s="651"/>
      <c r="DJ45" s="651"/>
      <c r="DK45" s="652"/>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15">
      <c r="B46" s="226" t="s">
        <v>355</v>
      </c>
      <c r="CD46" s="647"/>
      <c r="CE46" s="648"/>
      <c r="CF46" s="629" t="s">
        <v>356</v>
      </c>
      <c r="CG46" s="630"/>
      <c r="CH46" s="630"/>
      <c r="CI46" s="630"/>
      <c r="CJ46" s="630"/>
      <c r="CK46" s="630"/>
      <c r="CL46" s="630"/>
      <c r="CM46" s="630"/>
      <c r="CN46" s="630"/>
      <c r="CO46" s="630"/>
      <c r="CP46" s="630"/>
      <c r="CQ46" s="631"/>
      <c r="CR46" s="632">
        <v>3508563</v>
      </c>
      <c r="CS46" s="633"/>
      <c r="CT46" s="633"/>
      <c r="CU46" s="633"/>
      <c r="CV46" s="633"/>
      <c r="CW46" s="633"/>
      <c r="CX46" s="633"/>
      <c r="CY46" s="634"/>
      <c r="CZ46" s="635">
        <v>13.3</v>
      </c>
      <c r="DA46" s="636"/>
      <c r="DB46" s="636"/>
      <c r="DC46" s="637"/>
      <c r="DD46" s="638">
        <v>368593</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15">
      <c r="B47" s="226" t="s">
        <v>357</v>
      </c>
      <c r="CD47" s="647"/>
      <c r="CE47" s="648"/>
      <c r="CF47" s="629" t="s">
        <v>358</v>
      </c>
      <c r="CG47" s="630"/>
      <c r="CH47" s="630"/>
      <c r="CI47" s="630"/>
      <c r="CJ47" s="630"/>
      <c r="CK47" s="630"/>
      <c r="CL47" s="630"/>
      <c r="CM47" s="630"/>
      <c r="CN47" s="630"/>
      <c r="CO47" s="630"/>
      <c r="CP47" s="630"/>
      <c r="CQ47" s="631"/>
      <c r="CR47" s="632">
        <v>122144</v>
      </c>
      <c r="CS47" s="651"/>
      <c r="CT47" s="651"/>
      <c r="CU47" s="651"/>
      <c r="CV47" s="651"/>
      <c r="CW47" s="651"/>
      <c r="CX47" s="651"/>
      <c r="CY47" s="652"/>
      <c r="CZ47" s="635">
        <v>0.5</v>
      </c>
      <c r="DA47" s="653"/>
      <c r="DB47" s="653"/>
      <c r="DC47" s="654"/>
      <c r="DD47" s="638">
        <v>6863</v>
      </c>
      <c r="DE47" s="651"/>
      <c r="DF47" s="651"/>
      <c r="DG47" s="651"/>
      <c r="DH47" s="651"/>
      <c r="DI47" s="651"/>
      <c r="DJ47" s="651"/>
      <c r="DK47" s="652"/>
      <c r="DL47" s="639"/>
      <c r="DM47" s="640"/>
      <c r="DN47" s="640"/>
      <c r="DO47" s="640"/>
      <c r="DP47" s="640"/>
      <c r="DQ47" s="640"/>
      <c r="DR47" s="640"/>
      <c r="DS47" s="640"/>
      <c r="DT47" s="640"/>
      <c r="DU47" s="640"/>
      <c r="DV47" s="641"/>
      <c r="DW47" s="642"/>
      <c r="DX47" s="643"/>
      <c r="DY47" s="643"/>
      <c r="DZ47" s="643"/>
      <c r="EA47" s="643"/>
      <c r="EB47" s="643"/>
      <c r="EC47" s="644"/>
    </row>
    <row r="48" spans="2:133" x14ac:dyDescent="0.15">
      <c r="B48" s="226"/>
      <c r="CD48" s="649"/>
      <c r="CE48" s="650"/>
      <c r="CF48" s="629" t="s">
        <v>359</v>
      </c>
      <c r="CG48" s="630"/>
      <c r="CH48" s="630"/>
      <c r="CI48" s="630"/>
      <c r="CJ48" s="630"/>
      <c r="CK48" s="630"/>
      <c r="CL48" s="630"/>
      <c r="CM48" s="630"/>
      <c r="CN48" s="630"/>
      <c r="CO48" s="630"/>
      <c r="CP48" s="630"/>
      <c r="CQ48" s="631"/>
      <c r="CR48" s="632" t="s">
        <v>127</v>
      </c>
      <c r="CS48" s="633"/>
      <c r="CT48" s="633"/>
      <c r="CU48" s="633"/>
      <c r="CV48" s="633"/>
      <c r="CW48" s="633"/>
      <c r="CX48" s="633"/>
      <c r="CY48" s="634"/>
      <c r="CZ48" s="635" t="s">
        <v>127</v>
      </c>
      <c r="DA48" s="636"/>
      <c r="DB48" s="636"/>
      <c r="DC48" s="637"/>
      <c r="DD48" s="638" t="s">
        <v>360</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2:133" ht="11.25" customHeight="1" x14ac:dyDescent="0.15">
      <c r="B49" s="226"/>
      <c r="CD49" s="613" t="s">
        <v>361</v>
      </c>
      <c r="CE49" s="614"/>
      <c r="CF49" s="614"/>
      <c r="CG49" s="614"/>
      <c r="CH49" s="614"/>
      <c r="CI49" s="614"/>
      <c r="CJ49" s="614"/>
      <c r="CK49" s="614"/>
      <c r="CL49" s="614"/>
      <c r="CM49" s="614"/>
      <c r="CN49" s="614"/>
      <c r="CO49" s="614"/>
      <c r="CP49" s="614"/>
      <c r="CQ49" s="615"/>
      <c r="CR49" s="616">
        <v>26383508</v>
      </c>
      <c r="CS49" s="617"/>
      <c r="CT49" s="617"/>
      <c r="CU49" s="617"/>
      <c r="CV49" s="617"/>
      <c r="CW49" s="617"/>
      <c r="CX49" s="617"/>
      <c r="CY49" s="618"/>
      <c r="CZ49" s="619">
        <v>100</v>
      </c>
      <c r="DA49" s="620"/>
      <c r="DB49" s="620"/>
      <c r="DC49" s="621"/>
      <c r="DD49" s="622">
        <v>13614723</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sheetData>
  <sheetProtection algorithmName="SHA-512" hashValue="aRybdCLY9ppHQ9DTUUf15cs2CBPM7BgF0yBASvIeU6gJ5n0yUeSYIQJ021KyfeHa3b8GUxI1kJoNBEN9ml/Gaw==" saltValue="Lor/NN7Joqv5ZuoY+mKra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233"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12" t="s">
        <v>363</v>
      </c>
      <c r="DK2" s="1113"/>
      <c r="DL2" s="1113"/>
      <c r="DM2" s="1113"/>
      <c r="DN2" s="1113"/>
      <c r="DO2" s="1114"/>
      <c r="DP2" s="229"/>
      <c r="DQ2" s="1112" t="s">
        <v>364</v>
      </c>
      <c r="DR2" s="1113"/>
      <c r="DS2" s="1113"/>
      <c r="DT2" s="1113"/>
      <c r="DU2" s="1113"/>
      <c r="DV2" s="1113"/>
      <c r="DW2" s="1113"/>
      <c r="DX2" s="1113"/>
      <c r="DY2" s="1113"/>
      <c r="DZ2" s="1114"/>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
      <c r="A4" s="1065" t="s">
        <v>365</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34"/>
      <c r="BA4" s="234"/>
      <c r="BB4" s="234"/>
      <c r="BC4" s="234"/>
      <c r="BD4" s="234"/>
      <c r="BE4" s="235"/>
      <c r="BF4" s="235"/>
      <c r="BG4" s="235"/>
      <c r="BH4" s="235"/>
      <c r="BI4" s="235"/>
      <c r="BJ4" s="235"/>
      <c r="BK4" s="235"/>
      <c r="BL4" s="235"/>
      <c r="BM4" s="235"/>
      <c r="BN4" s="235"/>
      <c r="BO4" s="235"/>
      <c r="BP4" s="235"/>
      <c r="BQ4" s="234" t="s">
        <v>366</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15">
      <c r="A5" s="1001" t="s">
        <v>367</v>
      </c>
      <c r="B5" s="1002"/>
      <c r="C5" s="1002"/>
      <c r="D5" s="1002"/>
      <c r="E5" s="1002"/>
      <c r="F5" s="1002"/>
      <c r="G5" s="1002"/>
      <c r="H5" s="1002"/>
      <c r="I5" s="1002"/>
      <c r="J5" s="1002"/>
      <c r="K5" s="1002"/>
      <c r="L5" s="1002"/>
      <c r="M5" s="1002"/>
      <c r="N5" s="1002"/>
      <c r="O5" s="1002"/>
      <c r="P5" s="1003"/>
      <c r="Q5" s="1007" t="s">
        <v>368</v>
      </c>
      <c r="R5" s="1008"/>
      <c r="S5" s="1008"/>
      <c r="T5" s="1008"/>
      <c r="U5" s="1009"/>
      <c r="V5" s="1007" t="s">
        <v>369</v>
      </c>
      <c r="W5" s="1008"/>
      <c r="X5" s="1008"/>
      <c r="Y5" s="1008"/>
      <c r="Z5" s="1009"/>
      <c r="AA5" s="1007" t="s">
        <v>370</v>
      </c>
      <c r="AB5" s="1008"/>
      <c r="AC5" s="1008"/>
      <c r="AD5" s="1008"/>
      <c r="AE5" s="1008"/>
      <c r="AF5" s="1115" t="s">
        <v>371</v>
      </c>
      <c r="AG5" s="1008"/>
      <c r="AH5" s="1008"/>
      <c r="AI5" s="1008"/>
      <c r="AJ5" s="1021"/>
      <c r="AK5" s="1008" t="s">
        <v>372</v>
      </c>
      <c r="AL5" s="1008"/>
      <c r="AM5" s="1008"/>
      <c r="AN5" s="1008"/>
      <c r="AO5" s="1009"/>
      <c r="AP5" s="1007" t="s">
        <v>373</v>
      </c>
      <c r="AQ5" s="1008"/>
      <c r="AR5" s="1008"/>
      <c r="AS5" s="1008"/>
      <c r="AT5" s="1009"/>
      <c r="AU5" s="1007" t="s">
        <v>374</v>
      </c>
      <c r="AV5" s="1008"/>
      <c r="AW5" s="1008"/>
      <c r="AX5" s="1008"/>
      <c r="AY5" s="1021"/>
      <c r="AZ5" s="234"/>
      <c r="BA5" s="234"/>
      <c r="BB5" s="234"/>
      <c r="BC5" s="234"/>
      <c r="BD5" s="234"/>
      <c r="BE5" s="235"/>
      <c r="BF5" s="235"/>
      <c r="BG5" s="235"/>
      <c r="BH5" s="235"/>
      <c r="BI5" s="235"/>
      <c r="BJ5" s="235"/>
      <c r="BK5" s="235"/>
      <c r="BL5" s="235"/>
      <c r="BM5" s="235"/>
      <c r="BN5" s="235"/>
      <c r="BO5" s="235"/>
      <c r="BP5" s="235"/>
      <c r="BQ5" s="1001" t="s">
        <v>375</v>
      </c>
      <c r="BR5" s="1002"/>
      <c r="BS5" s="1002"/>
      <c r="BT5" s="1002"/>
      <c r="BU5" s="1002"/>
      <c r="BV5" s="1002"/>
      <c r="BW5" s="1002"/>
      <c r="BX5" s="1002"/>
      <c r="BY5" s="1002"/>
      <c r="BZ5" s="1002"/>
      <c r="CA5" s="1002"/>
      <c r="CB5" s="1002"/>
      <c r="CC5" s="1002"/>
      <c r="CD5" s="1002"/>
      <c r="CE5" s="1002"/>
      <c r="CF5" s="1002"/>
      <c r="CG5" s="1003"/>
      <c r="CH5" s="1007" t="s">
        <v>376</v>
      </c>
      <c r="CI5" s="1008"/>
      <c r="CJ5" s="1008"/>
      <c r="CK5" s="1008"/>
      <c r="CL5" s="1009"/>
      <c r="CM5" s="1007" t="s">
        <v>377</v>
      </c>
      <c r="CN5" s="1008"/>
      <c r="CO5" s="1008"/>
      <c r="CP5" s="1008"/>
      <c r="CQ5" s="1009"/>
      <c r="CR5" s="1007" t="s">
        <v>378</v>
      </c>
      <c r="CS5" s="1008"/>
      <c r="CT5" s="1008"/>
      <c r="CU5" s="1008"/>
      <c r="CV5" s="1009"/>
      <c r="CW5" s="1007" t="s">
        <v>379</v>
      </c>
      <c r="CX5" s="1008"/>
      <c r="CY5" s="1008"/>
      <c r="CZ5" s="1008"/>
      <c r="DA5" s="1009"/>
      <c r="DB5" s="1007" t="s">
        <v>380</v>
      </c>
      <c r="DC5" s="1008"/>
      <c r="DD5" s="1008"/>
      <c r="DE5" s="1008"/>
      <c r="DF5" s="1009"/>
      <c r="DG5" s="1100" t="s">
        <v>381</v>
      </c>
      <c r="DH5" s="1101"/>
      <c r="DI5" s="1101"/>
      <c r="DJ5" s="1101"/>
      <c r="DK5" s="1102"/>
      <c r="DL5" s="1100" t="s">
        <v>382</v>
      </c>
      <c r="DM5" s="1101"/>
      <c r="DN5" s="1101"/>
      <c r="DO5" s="1101"/>
      <c r="DP5" s="1102"/>
      <c r="DQ5" s="1007" t="s">
        <v>383</v>
      </c>
      <c r="DR5" s="1008"/>
      <c r="DS5" s="1008"/>
      <c r="DT5" s="1008"/>
      <c r="DU5" s="1009"/>
      <c r="DV5" s="1007" t="s">
        <v>374</v>
      </c>
      <c r="DW5" s="1008"/>
      <c r="DX5" s="1008"/>
      <c r="DY5" s="1008"/>
      <c r="DZ5" s="1021"/>
      <c r="EA5" s="236"/>
    </row>
    <row r="6" spans="1:131" s="237" customFormat="1" ht="26.25" customHeight="1" thickBot="1" x14ac:dyDescent="0.2">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16"/>
      <c r="AG6" s="1011"/>
      <c r="AH6" s="1011"/>
      <c r="AI6" s="1011"/>
      <c r="AJ6" s="1022"/>
      <c r="AK6" s="1011"/>
      <c r="AL6" s="1011"/>
      <c r="AM6" s="1011"/>
      <c r="AN6" s="1011"/>
      <c r="AO6" s="1012"/>
      <c r="AP6" s="1010"/>
      <c r="AQ6" s="1011"/>
      <c r="AR6" s="1011"/>
      <c r="AS6" s="1011"/>
      <c r="AT6" s="1012"/>
      <c r="AU6" s="1010"/>
      <c r="AV6" s="1011"/>
      <c r="AW6" s="1011"/>
      <c r="AX6" s="1011"/>
      <c r="AY6" s="1022"/>
      <c r="AZ6" s="234"/>
      <c r="BA6" s="234"/>
      <c r="BB6" s="234"/>
      <c r="BC6" s="234"/>
      <c r="BD6" s="234"/>
      <c r="BE6" s="235"/>
      <c r="BF6" s="235"/>
      <c r="BG6" s="235"/>
      <c r="BH6" s="235"/>
      <c r="BI6" s="235"/>
      <c r="BJ6" s="235"/>
      <c r="BK6" s="235"/>
      <c r="BL6" s="235"/>
      <c r="BM6" s="235"/>
      <c r="BN6" s="235"/>
      <c r="BO6" s="235"/>
      <c r="BP6" s="235"/>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3"/>
      <c r="DH6" s="1104"/>
      <c r="DI6" s="1104"/>
      <c r="DJ6" s="1104"/>
      <c r="DK6" s="1105"/>
      <c r="DL6" s="1103"/>
      <c r="DM6" s="1104"/>
      <c r="DN6" s="1104"/>
      <c r="DO6" s="1104"/>
      <c r="DP6" s="1105"/>
      <c r="DQ6" s="1010"/>
      <c r="DR6" s="1011"/>
      <c r="DS6" s="1011"/>
      <c r="DT6" s="1011"/>
      <c r="DU6" s="1012"/>
      <c r="DV6" s="1010"/>
      <c r="DW6" s="1011"/>
      <c r="DX6" s="1011"/>
      <c r="DY6" s="1011"/>
      <c r="DZ6" s="1022"/>
      <c r="EA6" s="236"/>
    </row>
    <row r="7" spans="1:131" s="237" customFormat="1" ht="26.25" customHeight="1" thickTop="1" x14ac:dyDescent="0.15">
      <c r="A7" s="238">
        <v>1</v>
      </c>
      <c r="B7" s="1052" t="s">
        <v>384</v>
      </c>
      <c r="C7" s="1053"/>
      <c r="D7" s="1053"/>
      <c r="E7" s="1053"/>
      <c r="F7" s="1053"/>
      <c r="G7" s="1053"/>
      <c r="H7" s="1053"/>
      <c r="I7" s="1053"/>
      <c r="J7" s="1053"/>
      <c r="K7" s="1053"/>
      <c r="L7" s="1053"/>
      <c r="M7" s="1053"/>
      <c r="N7" s="1053"/>
      <c r="O7" s="1053"/>
      <c r="P7" s="1054"/>
      <c r="Q7" s="1106">
        <v>27780</v>
      </c>
      <c r="R7" s="1107"/>
      <c r="S7" s="1107"/>
      <c r="T7" s="1107"/>
      <c r="U7" s="1107"/>
      <c r="V7" s="1107">
        <v>26416</v>
      </c>
      <c r="W7" s="1107"/>
      <c r="X7" s="1107"/>
      <c r="Y7" s="1107"/>
      <c r="Z7" s="1107"/>
      <c r="AA7" s="1107">
        <v>1364</v>
      </c>
      <c r="AB7" s="1107"/>
      <c r="AC7" s="1107"/>
      <c r="AD7" s="1107"/>
      <c r="AE7" s="1108"/>
      <c r="AF7" s="1109">
        <v>1206</v>
      </c>
      <c r="AG7" s="1110"/>
      <c r="AH7" s="1110"/>
      <c r="AI7" s="1110"/>
      <c r="AJ7" s="1111"/>
      <c r="AK7" s="1093">
        <v>380</v>
      </c>
      <c r="AL7" s="1094"/>
      <c r="AM7" s="1094"/>
      <c r="AN7" s="1094"/>
      <c r="AO7" s="1094"/>
      <c r="AP7" s="1094">
        <v>29969</v>
      </c>
      <c r="AQ7" s="1094"/>
      <c r="AR7" s="1094"/>
      <c r="AS7" s="1094"/>
      <c r="AT7" s="1094"/>
      <c r="AU7" s="1095"/>
      <c r="AV7" s="1095"/>
      <c r="AW7" s="1095"/>
      <c r="AX7" s="1095"/>
      <c r="AY7" s="1096"/>
      <c r="AZ7" s="234"/>
      <c r="BA7" s="234"/>
      <c r="BB7" s="234"/>
      <c r="BC7" s="234"/>
      <c r="BD7" s="234"/>
      <c r="BE7" s="235"/>
      <c r="BF7" s="235"/>
      <c r="BG7" s="235"/>
      <c r="BH7" s="235"/>
      <c r="BI7" s="235"/>
      <c r="BJ7" s="235"/>
      <c r="BK7" s="235"/>
      <c r="BL7" s="235"/>
      <c r="BM7" s="235"/>
      <c r="BN7" s="235"/>
      <c r="BO7" s="235"/>
      <c r="BP7" s="235"/>
      <c r="BQ7" s="238">
        <v>1</v>
      </c>
      <c r="BR7" s="239"/>
      <c r="BS7" s="1097" t="s">
        <v>600</v>
      </c>
      <c r="BT7" s="1098"/>
      <c r="BU7" s="1098"/>
      <c r="BV7" s="1098"/>
      <c r="BW7" s="1098"/>
      <c r="BX7" s="1098"/>
      <c r="BY7" s="1098"/>
      <c r="BZ7" s="1098"/>
      <c r="CA7" s="1098"/>
      <c r="CB7" s="1098"/>
      <c r="CC7" s="1098"/>
      <c r="CD7" s="1098"/>
      <c r="CE7" s="1098"/>
      <c r="CF7" s="1098"/>
      <c r="CG7" s="1099"/>
      <c r="CH7" s="1090">
        <v>0</v>
      </c>
      <c r="CI7" s="1091"/>
      <c r="CJ7" s="1091"/>
      <c r="CK7" s="1091"/>
      <c r="CL7" s="1092"/>
      <c r="CM7" s="1090">
        <v>20</v>
      </c>
      <c r="CN7" s="1091"/>
      <c r="CO7" s="1091"/>
      <c r="CP7" s="1091"/>
      <c r="CQ7" s="1092"/>
      <c r="CR7" s="1090">
        <v>10</v>
      </c>
      <c r="CS7" s="1091"/>
      <c r="CT7" s="1091"/>
      <c r="CU7" s="1091"/>
      <c r="CV7" s="1092"/>
      <c r="CW7" s="1090">
        <v>0</v>
      </c>
      <c r="CX7" s="1091"/>
      <c r="CY7" s="1091"/>
      <c r="CZ7" s="1091"/>
      <c r="DA7" s="1092"/>
      <c r="DB7" s="1090" t="s">
        <v>606</v>
      </c>
      <c r="DC7" s="1091"/>
      <c r="DD7" s="1091"/>
      <c r="DE7" s="1091"/>
      <c r="DF7" s="1092"/>
      <c r="DG7" s="1090" t="s">
        <v>606</v>
      </c>
      <c r="DH7" s="1091"/>
      <c r="DI7" s="1091"/>
      <c r="DJ7" s="1091"/>
      <c r="DK7" s="1092"/>
      <c r="DL7" s="1090" t="s">
        <v>606</v>
      </c>
      <c r="DM7" s="1091"/>
      <c r="DN7" s="1091"/>
      <c r="DO7" s="1091"/>
      <c r="DP7" s="1092"/>
      <c r="DQ7" s="1090" t="s">
        <v>606</v>
      </c>
      <c r="DR7" s="1091"/>
      <c r="DS7" s="1091"/>
      <c r="DT7" s="1091"/>
      <c r="DU7" s="1092"/>
      <c r="DV7" s="1097"/>
      <c r="DW7" s="1098"/>
      <c r="DX7" s="1098"/>
      <c r="DY7" s="1098"/>
      <c r="DZ7" s="1117"/>
      <c r="EA7" s="236"/>
    </row>
    <row r="8" spans="1:131" s="237" customFormat="1" ht="26.25" customHeight="1" x14ac:dyDescent="0.15">
      <c r="A8" s="240">
        <v>2</v>
      </c>
      <c r="B8" s="1039" t="s">
        <v>385</v>
      </c>
      <c r="C8" s="1040"/>
      <c r="D8" s="1040"/>
      <c r="E8" s="1040"/>
      <c r="F8" s="1040"/>
      <c r="G8" s="1040"/>
      <c r="H8" s="1040"/>
      <c r="I8" s="1040"/>
      <c r="J8" s="1040"/>
      <c r="K8" s="1040"/>
      <c r="L8" s="1040"/>
      <c r="M8" s="1040"/>
      <c r="N8" s="1040"/>
      <c r="O8" s="1040"/>
      <c r="P8" s="1041"/>
      <c r="Q8" s="1045">
        <v>11</v>
      </c>
      <c r="R8" s="1046"/>
      <c r="S8" s="1046"/>
      <c r="T8" s="1046"/>
      <c r="U8" s="1046"/>
      <c r="V8" s="1046">
        <v>1</v>
      </c>
      <c r="W8" s="1046"/>
      <c r="X8" s="1046"/>
      <c r="Y8" s="1046"/>
      <c r="Z8" s="1046"/>
      <c r="AA8" s="1046">
        <v>10</v>
      </c>
      <c r="AB8" s="1046"/>
      <c r="AC8" s="1046"/>
      <c r="AD8" s="1046"/>
      <c r="AE8" s="1047"/>
      <c r="AF8" s="1023">
        <v>10</v>
      </c>
      <c r="AG8" s="1024"/>
      <c r="AH8" s="1024"/>
      <c r="AI8" s="1024"/>
      <c r="AJ8" s="1025"/>
      <c r="AK8" s="1088" t="s">
        <v>592</v>
      </c>
      <c r="AL8" s="1089"/>
      <c r="AM8" s="1089"/>
      <c r="AN8" s="1089"/>
      <c r="AO8" s="1089"/>
      <c r="AP8" s="1089" t="s">
        <v>592</v>
      </c>
      <c r="AQ8" s="1089"/>
      <c r="AR8" s="1089"/>
      <c r="AS8" s="1089"/>
      <c r="AT8" s="1089"/>
      <c r="AU8" s="1086"/>
      <c r="AV8" s="1086"/>
      <c r="AW8" s="1086"/>
      <c r="AX8" s="1086"/>
      <c r="AY8" s="1087"/>
      <c r="AZ8" s="234"/>
      <c r="BA8" s="234"/>
      <c r="BB8" s="234"/>
      <c r="BC8" s="234"/>
      <c r="BD8" s="234"/>
      <c r="BE8" s="235"/>
      <c r="BF8" s="235"/>
      <c r="BG8" s="235"/>
      <c r="BH8" s="235"/>
      <c r="BI8" s="235"/>
      <c r="BJ8" s="235"/>
      <c r="BK8" s="235"/>
      <c r="BL8" s="235"/>
      <c r="BM8" s="235"/>
      <c r="BN8" s="235"/>
      <c r="BO8" s="235"/>
      <c r="BP8" s="235"/>
      <c r="BQ8" s="240">
        <v>2</v>
      </c>
      <c r="BR8" s="241"/>
      <c r="BS8" s="998" t="s">
        <v>601</v>
      </c>
      <c r="BT8" s="999"/>
      <c r="BU8" s="999"/>
      <c r="BV8" s="999"/>
      <c r="BW8" s="999"/>
      <c r="BX8" s="999"/>
      <c r="BY8" s="999"/>
      <c r="BZ8" s="999"/>
      <c r="CA8" s="999"/>
      <c r="CB8" s="999"/>
      <c r="CC8" s="999"/>
      <c r="CD8" s="999"/>
      <c r="CE8" s="999"/>
      <c r="CF8" s="999"/>
      <c r="CG8" s="1020"/>
      <c r="CH8" s="995">
        <v>0</v>
      </c>
      <c r="CI8" s="996"/>
      <c r="CJ8" s="996"/>
      <c r="CK8" s="996"/>
      <c r="CL8" s="997"/>
      <c r="CM8" s="995">
        <v>46</v>
      </c>
      <c r="CN8" s="996"/>
      <c r="CO8" s="996"/>
      <c r="CP8" s="996"/>
      <c r="CQ8" s="997"/>
      <c r="CR8" s="995">
        <v>40</v>
      </c>
      <c r="CS8" s="996"/>
      <c r="CT8" s="996"/>
      <c r="CU8" s="996"/>
      <c r="CV8" s="997"/>
      <c r="CW8" s="995">
        <v>4</v>
      </c>
      <c r="CX8" s="996"/>
      <c r="CY8" s="996"/>
      <c r="CZ8" s="996"/>
      <c r="DA8" s="997"/>
      <c r="DB8" s="995" t="s">
        <v>606</v>
      </c>
      <c r="DC8" s="996"/>
      <c r="DD8" s="996"/>
      <c r="DE8" s="996"/>
      <c r="DF8" s="997"/>
      <c r="DG8" s="995" t="s">
        <v>606</v>
      </c>
      <c r="DH8" s="996"/>
      <c r="DI8" s="996"/>
      <c r="DJ8" s="996"/>
      <c r="DK8" s="997"/>
      <c r="DL8" s="995" t="s">
        <v>606</v>
      </c>
      <c r="DM8" s="996"/>
      <c r="DN8" s="996"/>
      <c r="DO8" s="996"/>
      <c r="DP8" s="997"/>
      <c r="DQ8" s="995" t="s">
        <v>606</v>
      </c>
      <c r="DR8" s="996"/>
      <c r="DS8" s="996"/>
      <c r="DT8" s="996"/>
      <c r="DU8" s="997"/>
      <c r="DV8" s="998"/>
      <c r="DW8" s="999"/>
      <c r="DX8" s="999"/>
      <c r="DY8" s="999"/>
      <c r="DZ8" s="1000"/>
      <c r="EA8" s="236"/>
    </row>
    <row r="9" spans="1:131" s="237" customFormat="1" ht="26.25" customHeight="1" x14ac:dyDescent="0.15">
      <c r="A9" s="240">
        <v>3</v>
      </c>
      <c r="B9" s="1039"/>
      <c r="C9" s="1040"/>
      <c r="D9" s="1040"/>
      <c r="E9" s="1040"/>
      <c r="F9" s="1040"/>
      <c r="G9" s="1040"/>
      <c r="H9" s="1040"/>
      <c r="I9" s="1040"/>
      <c r="J9" s="1040"/>
      <c r="K9" s="1040"/>
      <c r="L9" s="1040"/>
      <c r="M9" s="1040"/>
      <c r="N9" s="1040"/>
      <c r="O9" s="1040"/>
      <c r="P9" s="1041"/>
      <c r="Q9" s="1045"/>
      <c r="R9" s="1046"/>
      <c r="S9" s="1046"/>
      <c r="T9" s="1046"/>
      <c r="U9" s="1046"/>
      <c r="V9" s="1046"/>
      <c r="W9" s="1046"/>
      <c r="X9" s="1046"/>
      <c r="Y9" s="1046"/>
      <c r="Z9" s="1046"/>
      <c r="AA9" s="1046"/>
      <c r="AB9" s="1046"/>
      <c r="AC9" s="1046"/>
      <c r="AD9" s="1046"/>
      <c r="AE9" s="1047"/>
      <c r="AF9" s="1023"/>
      <c r="AG9" s="1024"/>
      <c r="AH9" s="1024"/>
      <c r="AI9" s="1024"/>
      <c r="AJ9" s="1025"/>
      <c r="AK9" s="1088"/>
      <c r="AL9" s="1089"/>
      <c r="AM9" s="1089"/>
      <c r="AN9" s="1089"/>
      <c r="AO9" s="1089"/>
      <c r="AP9" s="1089"/>
      <c r="AQ9" s="1089"/>
      <c r="AR9" s="1089"/>
      <c r="AS9" s="1089"/>
      <c r="AT9" s="1089"/>
      <c r="AU9" s="1086"/>
      <c r="AV9" s="1086"/>
      <c r="AW9" s="1086"/>
      <c r="AX9" s="1086"/>
      <c r="AY9" s="1087"/>
      <c r="AZ9" s="234"/>
      <c r="BA9" s="234"/>
      <c r="BB9" s="234"/>
      <c r="BC9" s="234"/>
      <c r="BD9" s="234"/>
      <c r="BE9" s="235"/>
      <c r="BF9" s="235"/>
      <c r="BG9" s="235"/>
      <c r="BH9" s="235"/>
      <c r="BI9" s="235"/>
      <c r="BJ9" s="235"/>
      <c r="BK9" s="235"/>
      <c r="BL9" s="235"/>
      <c r="BM9" s="235"/>
      <c r="BN9" s="235"/>
      <c r="BO9" s="235"/>
      <c r="BP9" s="235"/>
      <c r="BQ9" s="240">
        <v>3</v>
      </c>
      <c r="BR9" s="241"/>
      <c r="BS9" s="998" t="s">
        <v>602</v>
      </c>
      <c r="BT9" s="999"/>
      <c r="BU9" s="999"/>
      <c r="BV9" s="999"/>
      <c r="BW9" s="999"/>
      <c r="BX9" s="999"/>
      <c r="BY9" s="999"/>
      <c r="BZ9" s="999"/>
      <c r="CA9" s="999"/>
      <c r="CB9" s="999"/>
      <c r="CC9" s="999"/>
      <c r="CD9" s="999"/>
      <c r="CE9" s="999"/>
      <c r="CF9" s="999"/>
      <c r="CG9" s="1020"/>
      <c r="CH9" s="995">
        <v>2</v>
      </c>
      <c r="CI9" s="996"/>
      <c r="CJ9" s="996"/>
      <c r="CK9" s="996"/>
      <c r="CL9" s="997"/>
      <c r="CM9" s="995">
        <v>22</v>
      </c>
      <c r="CN9" s="996"/>
      <c r="CO9" s="996"/>
      <c r="CP9" s="996"/>
      <c r="CQ9" s="997"/>
      <c r="CR9" s="995">
        <v>15</v>
      </c>
      <c r="CS9" s="996"/>
      <c r="CT9" s="996"/>
      <c r="CU9" s="996"/>
      <c r="CV9" s="997"/>
      <c r="CW9" s="995">
        <v>0</v>
      </c>
      <c r="CX9" s="996"/>
      <c r="CY9" s="996"/>
      <c r="CZ9" s="996"/>
      <c r="DA9" s="997"/>
      <c r="DB9" s="995" t="s">
        <v>606</v>
      </c>
      <c r="DC9" s="996"/>
      <c r="DD9" s="996"/>
      <c r="DE9" s="996"/>
      <c r="DF9" s="997"/>
      <c r="DG9" s="995" t="s">
        <v>606</v>
      </c>
      <c r="DH9" s="996"/>
      <c r="DI9" s="996"/>
      <c r="DJ9" s="996"/>
      <c r="DK9" s="997"/>
      <c r="DL9" s="995" t="s">
        <v>606</v>
      </c>
      <c r="DM9" s="996"/>
      <c r="DN9" s="996"/>
      <c r="DO9" s="996"/>
      <c r="DP9" s="997"/>
      <c r="DQ9" s="995" t="s">
        <v>606</v>
      </c>
      <c r="DR9" s="996"/>
      <c r="DS9" s="996"/>
      <c r="DT9" s="996"/>
      <c r="DU9" s="997"/>
      <c r="DV9" s="998"/>
      <c r="DW9" s="999"/>
      <c r="DX9" s="999"/>
      <c r="DY9" s="999"/>
      <c r="DZ9" s="1000"/>
      <c r="EA9" s="236"/>
    </row>
    <row r="10" spans="1:131" s="237" customFormat="1" ht="26.25" customHeight="1" x14ac:dyDescent="0.15">
      <c r="A10" s="240">
        <v>4</v>
      </c>
      <c r="B10" s="1039"/>
      <c r="C10" s="1040"/>
      <c r="D10" s="1040"/>
      <c r="E10" s="1040"/>
      <c r="F10" s="1040"/>
      <c r="G10" s="1040"/>
      <c r="H10" s="1040"/>
      <c r="I10" s="1040"/>
      <c r="J10" s="1040"/>
      <c r="K10" s="1040"/>
      <c r="L10" s="1040"/>
      <c r="M10" s="1040"/>
      <c r="N10" s="1040"/>
      <c r="O10" s="1040"/>
      <c r="P10" s="1041"/>
      <c r="Q10" s="1045"/>
      <c r="R10" s="1046"/>
      <c r="S10" s="1046"/>
      <c r="T10" s="1046"/>
      <c r="U10" s="1046"/>
      <c r="V10" s="1046"/>
      <c r="W10" s="1046"/>
      <c r="X10" s="1046"/>
      <c r="Y10" s="1046"/>
      <c r="Z10" s="1046"/>
      <c r="AA10" s="1046"/>
      <c r="AB10" s="1046"/>
      <c r="AC10" s="1046"/>
      <c r="AD10" s="1046"/>
      <c r="AE10" s="1047"/>
      <c r="AF10" s="1023"/>
      <c r="AG10" s="1024"/>
      <c r="AH10" s="1024"/>
      <c r="AI10" s="1024"/>
      <c r="AJ10" s="1025"/>
      <c r="AK10" s="1088"/>
      <c r="AL10" s="1089"/>
      <c r="AM10" s="1089"/>
      <c r="AN10" s="1089"/>
      <c r="AO10" s="1089"/>
      <c r="AP10" s="1089"/>
      <c r="AQ10" s="1089"/>
      <c r="AR10" s="1089"/>
      <c r="AS10" s="1089"/>
      <c r="AT10" s="1089"/>
      <c r="AU10" s="1086"/>
      <c r="AV10" s="1086"/>
      <c r="AW10" s="1086"/>
      <c r="AX10" s="1086"/>
      <c r="AY10" s="1087"/>
      <c r="AZ10" s="234"/>
      <c r="BA10" s="234"/>
      <c r="BB10" s="234"/>
      <c r="BC10" s="234"/>
      <c r="BD10" s="234"/>
      <c r="BE10" s="235"/>
      <c r="BF10" s="235"/>
      <c r="BG10" s="235"/>
      <c r="BH10" s="235"/>
      <c r="BI10" s="235"/>
      <c r="BJ10" s="235"/>
      <c r="BK10" s="235"/>
      <c r="BL10" s="235"/>
      <c r="BM10" s="235"/>
      <c r="BN10" s="235"/>
      <c r="BO10" s="235"/>
      <c r="BP10" s="235"/>
      <c r="BQ10" s="240">
        <v>4</v>
      </c>
      <c r="BR10" s="241"/>
      <c r="BS10" s="998" t="s">
        <v>603</v>
      </c>
      <c r="BT10" s="999"/>
      <c r="BU10" s="999"/>
      <c r="BV10" s="999"/>
      <c r="BW10" s="999"/>
      <c r="BX10" s="999"/>
      <c r="BY10" s="999"/>
      <c r="BZ10" s="999"/>
      <c r="CA10" s="999"/>
      <c r="CB10" s="999"/>
      <c r="CC10" s="999"/>
      <c r="CD10" s="999"/>
      <c r="CE10" s="999"/>
      <c r="CF10" s="999"/>
      <c r="CG10" s="1020"/>
      <c r="CH10" s="995">
        <v>9</v>
      </c>
      <c r="CI10" s="996"/>
      <c r="CJ10" s="996"/>
      <c r="CK10" s="996"/>
      <c r="CL10" s="997"/>
      <c r="CM10" s="995">
        <v>38</v>
      </c>
      <c r="CN10" s="996"/>
      <c r="CO10" s="996"/>
      <c r="CP10" s="996"/>
      <c r="CQ10" s="997"/>
      <c r="CR10" s="995">
        <v>5</v>
      </c>
      <c r="CS10" s="996"/>
      <c r="CT10" s="996"/>
      <c r="CU10" s="996"/>
      <c r="CV10" s="997"/>
      <c r="CW10" s="995">
        <v>0</v>
      </c>
      <c r="CX10" s="996"/>
      <c r="CY10" s="996"/>
      <c r="CZ10" s="996"/>
      <c r="DA10" s="997"/>
      <c r="DB10" s="995" t="s">
        <v>606</v>
      </c>
      <c r="DC10" s="996"/>
      <c r="DD10" s="996"/>
      <c r="DE10" s="996"/>
      <c r="DF10" s="997"/>
      <c r="DG10" s="995" t="s">
        <v>606</v>
      </c>
      <c r="DH10" s="996"/>
      <c r="DI10" s="996"/>
      <c r="DJ10" s="996"/>
      <c r="DK10" s="997"/>
      <c r="DL10" s="995" t="s">
        <v>606</v>
      </c>
      <c r="DM10" s="996"/>
      <c r="DN10" s="996"/>
      <c r="DO10" s="996"/>
      <c r="DP10" s="997"/>
      <c r="DQ10" s="995" t="s">
        <v>606</v>
      </c>
      <c r="DR10" s="996"/>
      <c r="DS10" s="996"/>
      <c r="DT10" s="996"/>
      <c r="DU10" s="997"/>
      <c r="DV10" s="998"/>
      <c r="DW10" s="999"/>
      <c r="DX10" s="999"/>
      <c r="DY10" s="999"/>
      <c r="DZ10" s="1000"/>
      <c r="EA10" s="236"/>
    </row>
    <row r="11" spans="1:131" s="237" customFormat="1" ht="26.25" customHeight="1" x14ac:dyDescent="0.15">
      <c r="A11" s="240">
        <v>5</v>
      </c>
      <c r="B11" s="1039"/>
      <c r="C11" s="1040"/>
      <c r="D11" s="1040"/>
      <c r="E11" s="1040"/>
      <c r="F11" s="1040"/>
      <c r="G11" s="1040"/>
      <c r="H11" s="1040"/>
      <c r="I11" s="1040"/>
      <c r="J11" s="1040"/>
      <c r="K11" s="1040"/>
      <c r="L11" s="1040"/>
      <c r="M11" s="1040"/>
      <c r="N11" s="1040"/>
      <c r="O11" s="1040"/>
      <c r="P11" s="1041"/>
      <c r="Q11" s="1045"/>
      <c r="R11" s="1046"/>
      <c r="S11" s="1046"/>
      <c r="T11" s="1046"/>
      <c r="U11" s="1046"/>
      <c r="V11" s="1046"/>
      <c r="W11" s="1046"/>
      <c r="X11" s="1046"/>
      <c r="Y11" s="1046"/>
      <c r="Z11" s="1046"/>
      <c r="AA11" s="1046"/>
      <c r="AB11" s="1046"/>
      <c r="AC11" s="1046"/>
      <c r="AD11" s="1046"/>
      <c r="AE11" s="1047"/>
      <c r="AF11" s="1023"/>
      <c r="AG11" s="1024"/>
      <c r="AH11" s="1024"/>
      <c r="AI11" s="1024"/>
      <c r="AJ11" s="1025"/>
      <c r="AK11" s="1088"/>
      <c r="AL11" s="1089"/>
      <c r="AM11" s="1089"/>
      <c r="AN11" s="1089"/>
      <c r="AO11" s="1089"/>
      <c r="AP11" s="1089"/>
      <c r="AQ11" s="1089"/>
      <c r="AR11" s="1089"/>
      <c r="AS11" s="1089"/>
      <c r="AT11" s="1089"/>
      <c r="AU11" s="1086"/>
      <c r="AV11" s="1086"/>
      <c r="AW11" s="1086"/>
      <c r="AX11" s="1086"/>
      <c r="AY11" s="1087"/>
      <c r="AZ11" s="234"/>
      <c r="BA11" s="234"/>
      <c r="BB11" s="234"/>
      <c r="BC11" s="234"/>
      <c r="BD11" s="234"/>
      <c r="BE11" s="235"/>
      <c r="BF11" s="235"/>
      <c r="BG11" s="235"/>
      <c r="BH11" s="235"/>
      <c r="BI11" s="235"/>
      <c r="BJ11" s="235"/>
      <c r="BK11" s="235"/>
      <c r="BL11" s="235"/>
      <c r="BM11" s="235"/>
      <c r="BN11" s="235"/>
      <c r="BO11" s="235"/>
      <c r="BP11" s="235"/>
      <c r="BQ11" s="240">
        <v>5</v>
      </c>
      <c r="BR11" s="241"/>
      <c r="BS11" s="998" t="s">
        <v>604</v>
      </c>
      <c r="BT11" s="999"/>
      <c r="BU11" s="999"/>
      <c r="BV11" s="999"/>
      <c r="BW11" s="999"/>
      <c r="BX11" s="999"/>
      <c r="BY11" s="999"/>
      <c r="BZ11" s="999"/>
      <c r="CA11" s="999"/>
      <c r="CB11" s="999"/>
      <c r="CC11" s="999"/>
      <c r="CD11" s="999"/>
      <c r="CE11" s="999"/>
      <c r="CF11" s="999"/>
      <c r="CG11" s="1020"/>
      <c r="CH11" s="995">
        <v>2</v>
      </c>
      <c r="CI11" s="996"/>
      <c r="CJ11" s="996"/>
      <c r="CK11" s="996"/>
      <c r="CL11" s="997"/>
      <c r="CM11" s="995">
        <v>19</v>
      </c>
      <c r="CN11" s="996"/>
      <c r="CO11" s="996"/>
      <c r="CP11" s="996"/>
      <c r="CQ11" s="997"/>
      <c r="CR11" s="995">
        <v>10</v>
      </c>
      <c r="CS11" s="996"/>
      <c r="CT11" s="996"/>
      <c r="CU11" s="996"/>
      <c r="CV11" s="997"/>
      <c r="CW11" s="995">
        <v>0</v>
      </c>
      <c r="CX11" s="996"/>
      <c r="CY11" s="996"/>
      <c r="CZ11" s="996"/>
      <c r="DA11" s="997"/>
      <c r="DB11" s="995" t="s">
        <v>606</v>
      </c>
      <c r="DC11" s="996"/>
      <c r="DD11" s="996"/>
      <c r="DE11" s="996"/>
      <c r="DF11" s="997"/>
      <c r="DG11" s="995" t="s">
        <v>606</v>
      </c>
      <c r="DH11" s="996"/>
      <c r="DI11" s="996"/>
      <c r="DJ11" s="996"/>
      <c r="DK11" s="997"/>
      <c r="DL11" s="995" t="s">
        <v>606</v>
      </c>
      <c r="DM11" s="996"/>
      <c r="DN11" s="996"/>
      <c r="DO11" s="996"/>
      <c r="DP11" s="997"/>
      <c r="DQ11" s="995" t="s">
        <v>606</v>
      </c>
      <c r="DR11" s="996"/>
      <c r="DS11" s="996"/>
      <c r="DT11" s="996"/>
      <c r="DU11" s="997"/>
      <c r="DV11" s="998"/>
      <c r="DW11" s="999"/>
      <c r="DX11" s="999"/>
      <c r="DY11" s="999"/>
      <c r="DZ11" s="1000"/>
      <c r="EA11" s="236"/>
    </row>
    <row r="12" spans="1:131" s="237" customFormat="1" ht="26.25" customHeight="1" x14ac:dyDescent="0.15">
      <c r="A12" s="240">
        <v>6</v>
      </c>
      <c r="B12" s="1039"/>
      <c r="C12" s="1040"/>
      <c r="D12" s="1040"/>
      <c r="E12" s="1040"/>
      <c r="F12" s="1040"/>
      <c r="G12" s="1040"/>
      <c r="H12" s="1040"/>
      <c r="I12" s="1040"/>
      <c r="J12" s="1040"/>
      <c r="K12" s="1040"/>
      <c r="L12" s="1040"/>
      <c r="M12" s="1040"/>
      <c r="N12" s="1040"/>
      <c r="O12" s="1040"/>
      <c r="P12" s="1041"/>
      <c r="Q12" s="1045"/>
      <c r="R12" s="1046"/>
      <c r="S12" s="1046"/>
      <c r="T12" s="1046"/>
      <c r="U12" s="1046"/>
      <c r="V12" s="1046"/>
      <c r="W12" s="1046"/>
      <c r="X12" s="1046"/>
      <c r="Y12" s="1046"/>
      <c r="Z12" s="1046"/>
      <c r="AA12" s="1046"/>
      <c r="AB12" s="1046"/>
      <c r="AC12" s="1046"/>
      <c r="AD12" s="1046"/>
      <c r="AE12" s="1047"/>
      <c r="AF12" s="1023"/>
      <c r="AG12" s="1024"/>
      <c r="AH12" s="1024"/>
      <c r="AI12" s="1024"/>
      <c r="AJ12" s="1025"/>
      <c r="AK12" s="1088"/>
      <c r="AL12" s="1089"/>
      <c r="AM12" s="1089"/>
      <c r="AN12" s="1089"/>
      <c r="AO12" s="1089"/>
      <c r="AP12" s="1089"/>
      <c r="AQ12" s="1089"/>
      <c r="AR12" s="1089"/>
      <c r="AS12" s="1089"/>
      <c r="AT12" s="1089"/>
      <c r="AU12" s="1086"/>
      <c r="AV12" s="1086"/>
      <c r="AW12" s="1086"/>
      <c r="AX12" s="1086"/>
      <c r="AY12" s="1087"/>
      <c r="AZ12" s="234"/>
      <c r="BA12" s="234"/>
      <c r="BB12" s="234"/>
      <c r="BC12" s="234"/>
      <c r="BD12" s="234"/>
      <c r="BE12" s="235"/>
      <c r="BF12" s="235"/>
      <c r="BG12" s="235"/>
      <c r="BH12" s="235"/>
      <c r="BI12" s="235"/>
      <c r="BJ12" s="235"/>
      <c r="BK12" s="235"/>
      <c r="BL12" s="235"/>
      <c r="BM12" s="235"/>
      <c r="BN12" s="235"/>
      <c r="BO12" s="235"/>
      <c r="BP12" s="235"/>
      <c r="BQ12" s="240">
        <v>6</v>
      </c>
      <c r="BR12" s="241"/>
      <c r="BS12" s="998" t="s">
        <v>605</v>
      </c>
      <c r="BT12" s="999"/>
      <c r="BU12" s="999"/>
      <c r="BV12" s="999"/>
      <c r="BW12" s="999"/>
      <c r="BX12" s="999"/>
      <c r="BY12" s="999"/>
      <c r="BZ12" s="999"/>
      <c r="CA12" s="999"/>
      <c r="CB12" s="999"/>
      <c r="CC12" s="999"/>
      <c r="CD12" s="999"/>
      <c r="CE12" s="999"/>
      <c r="CF12" s="999"/>
      <c r="CG12" s="1020"/>
      <c r="CH12" s="995">
        <v>1</v>
      </c>
      <c r="CI12" s="996"/>
      <c r="CJ12" s="996"/>
      <c r="CK12" s="996"/>
      <c r="CL12" s="997"/>
      <c r="CM12" s="995">
        <v>35</v>
      </c>
      <c r="CN12" s="996"/>
      <c r="CO12" s="996"/>
      <c r="CP12" s="996"/>
      <c r="CQ12" s="997"/>
      <c r="CR12" s="995">
        <v>3</v>
      </c>
      <c r="CS12" s="996"/>
      <c r="CT12" s="996"/>
      <c r="CU12" s="996"/>
      <c r="CV12" s="997"/>
      <c r="CW12" s="995">
        <v>0</v>
      </c>
      <c r="CX12" s="996"/>
      <c r="CY12" s="996"/>
      <c r="CZ12" s="996"/>
      <c r="DA12" s="997"/>
      <c r="DB12" s="995" t="s">
        <v>606</v>
      </c>
      <c r="DC12" s="996"/>
      <c r="DD12" s="996"/>
      <c r="DE12" s="996"/>
      <c r="DF12" s="997"/>
      <c r="DG12" s="995" t="s">
        <v>606</v>
      </c>
      <c r="DH12" s="996"/>
      <c r="DI12" s="996"/>
      <c r="DJ12" s="996"/>
      <c r="DK12" s="997"/>
      <c r="DL12" s="995" t="s">
        <v>606</v>
      </c>
      <c r="DM12" s="996"/>
      <c r="DN12" s="996"/>
      <c r="DO12" s="996"/>
      <c r="DP12" s="997"/>
      <c r="DQ12" s="995" t="s">
        <v>606</v>
      </c>
      <c r="DR12" s="996"/>
      <c r="DS12" s="996"/>
      <c r="DT12" s="996"/>
      <c r="DU12" s="997"/>
      <c r="DV12" s="998"/>
      <c r="DW12" s="999"/>
      <c r="DX12" s="999"/>
      <c r="DY12" s="999"/>
      <c r="DZ12" s="1000"/>
      <c r="EA12" s="236"/>
    </row>
    <row r="13" spans="1:131" s="237" customFormat="1" ht="26.25" customHeight="1" x14ac:dyDescent="0.15">
      <c r="A13" s="240">
        <v>7</v>
      </c>
      <c r="B13" s="1039"/>
      <c r="C13" s="1040"/>
      <c r="D13" s="1040"/>
      <c r="E13" s="1040"/>
      <c r="F13" s="1040"/>
      <c r="G13" s="1040"/>
      <c r="H13" s="1040"/>
      <c r="I13" s="1040"/>
      <c r="J13" s="1040"/>
      <c r="K13" s="1040"/>
      <c r="L13" s="1040"/>
      <c r="M13" s="1040"/>
      <c r="N13" s="1040"/>
      <c r="O13" s="1040"/>
      <c r="P13" s="1041"/>
      <c r="Q13" s="1045"/>
      <c r="R13" s="1046"/>
      <c r="S13" s="1046"/>
      <c r="T13" s="1046"/>
      <c r="U13" s="1046"/>
      <c r="V13" s="1046"/>
      <c r="W13" s="1046"/>
      <c r="X13" s="1046"/>
      <c r="Y13" s="1046"/>
      <c r="Z13" s="1046"/>
      <c r="AA13" s="1046"/>
      <c r="AB13" s="1046"/>
      <c r="AC13" s="1046"/>
      <c r="AD13" s="1046"/>
      <c r="AE13" s="1047"/>
      <c r="AF13" s="1023"/>
      <c r="AG13" s="1024"/>
      <c r="AH13" s="1024"/>
      <c r="AI13" s="1024"/>
      <c r="AJ13" s="1025"/>
      <c r="AK13" s="1088"/>
      <c r="AL13" s="1089"/>
      <c r="AM13" s="1089"/>
      <c r="AN13" s="1089"/>
      <c r="AO13" s="1089"/>
      <c r="AP13" s="1089"/>
      <c r="AQ13" s="1089"/>
      <c r="AR13" s="1089"/>
      <c r="AS13" s="1089"/>
      <c r="AT13" s="1089"/>
      <c r="AU13" s="1086"/>
      <c r="AV13" s="1086"/>
      <c r="AW13" s="1086"/>
      <c r="AX13" s="1086"/>
      <c r="AY13" s="1087"/>
      <c r="AZ13" s="234"/>
      <c r="BA13" s="234"/>
      <c r="BB13" s="234"/>
      <c r="BC13" s="234"/>
      <c r="BD13" s="234"/>
      <c r="BE13" s="235"/>
      <c r="BF13" s="235"/>
      <c r="BG13" s="235"/>
      <c r="BH13" s="235"/>
      <c r="BI13" s="235"/>
      <c r="BJ13" s="235"/>
      <c r="BK13" s="235"/>
      <c r="BL13" s="235"/>
      <c r="BM13" s="235"/>
      <c r="BN13" s="235"/>
      <c r="BO13" s="235"/>
      <c r="BP13" s="235"/>
      <c r="BQ13" s="240">
        <v>7</v>
      </c>
      <c r="BR13" s="241"/>
      <c r="BS13" s="998"/>
      <c r="BT13" s="999"/>
      <c r="BU13" s="999"/>
      <c r="BV13" s="999"/>
      <c r="BW13" s="999"/>
      <c r="BX13" s="999"/>
      <c r="BY13" s="999"/>
      <c r="BZ13" s="999"/>
      <c r="CA13" s="999"/>
      <c r="CB13" s="999"/>
      <c r="CC13" s="999"/>
      <c r="CD13" s="999"/>
      <c r="CE13" s="999"/>
      <c r="CF13" s="999"/>
      <c r="CG13" s="1020"/>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36"/>
    </row>
    <row r="14" spans="1:131" s="237" customFormat="1" ht="26.25" customHeight="1" x14ac:dyDescent="0.15">
      <c r="A14" s="240">
        <v>8</v>
      </c>
      <c r="B14" s="1039"/>
      <c r="C14" s="1040"/>
      <c r="D14" s="1040"/>
      <c r="E14" s="1040"/>
      <c r="F14" s="1040"/>
      <c r="G14" s="1040"/>
      <c r="H14" s="1040"/>
      <c r="I14" s="1040"/>
      <c r="J14" s="1040"/>
      <c r="K14" s="1040"/>
      <c r="L14" s="1040"/>
      <c r="M14" s="1040"/>
      <c r="N14" s="1040"/>
      <c r="O14" s="1040"/>
      <c r="P14" s="1041"/>
      <c r="Q14" s="1045"/>
      <c r="R14" s="1046"/>
      <c r="S14" s="1046"/>
      <c r="T14" s="1046"/>
      <c r="U14" s="1046"/>
      <c r="V14" s="1046"/>
      <c r="W14" s="1046"/>
      <c r="X14" s="1046"/>
      <c r="Y14" s="1046"/>
      <c r="Z14" s="1046"/>
      <c r="AA14" s="1046"/>
      <c r="AB14" s="1046"/>
      <c r="AC14" s="1046"/>
      <c r="AD14" s="1046"/>
      <c r="AE14" s="1047"/>
      <c r="AF14" s="1023"/>
      <c r="AG14" s="1024"/>
      <c r="AH14" s="1024"/>
      <c r="AI14" s="1024"/>
      <c r="AJ14" s="1025"/>
      <c r="AK14" s="1088"/>
      <c r="AL14" s="1089"/>
      <c r="AM14" s="1089"/>
      <c r="AN14" s="1089"/>
      <c r="AO14" s="1089"/>
      <c r="AP14" s="1089"/>
      <c r="AQ14" s="1089"/>
      <c r="AR14" s="1089"/>
      <c r="AS14" s="1089"/>
      <c r="AT14" s="1089"/>
      <c r="AU14" s="1086"/>
      <c r="AV14" s="1086"/>
      <c r="AW14" s="1086"/>
      <c r="AX14" s="1086"/>
      <c r="AY14" s="1087"/>
      <c r="AZ14" s="234"/>
      <c r="BA14" s="234"/>
      <c r="BB14" s="234"/>
      <c r="BC14" s="234"/>
      <c r="BD14" s="234"/>
      <c r="BE14" s="235"/>
      <c r="BF14" s="235"/>
      <c r="BG14" s="235"/>
      <c r="BH14" s="235"/>
      <c r="BI14" s="235"/>
      <c r="BJ14" s="235"/>
      <c r="BK14" s="235"/>
      <c r="BL14" s="235"/>
      <c r="BM14" s="235"/>
      <c r="BN14" s="235"/>
      <c r="BO14" s="235"/>
      <c r="BP14" s="235"/>
      <c r="BQ14" s="240">
        <v>8</v>
      </c>
      <c r="BR14" s="241"/>
      <c r="BS14" s="998"/>
      <c r="BT14" s="999"/>
      <c r="BU14" s="999"/>
      <c r="BV14" s="999"/>
      <c r="BW14" s="999"/>
      <c r="BX14" s="999"/>
      <c r="BY14" s="999"/>
      <c r="BZ14" s="999"/>
      <c r="CA14" s="999"/>
      <c r="CB14" s="999"/>
      <c r="CC14" s="999"/>
      <c r="CD14" s="999"/>
      <c r="CE14" s="999"/>
      <c r="CF14" s="999"/>
      <c r="CG14" s="1020"/>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36"/>
    </row>
    <row r="15" spans="1:131" s="237" customFormat="1" ht="26.25" customHeight="1" x14ac:dyDescent="0.15">
      <c r="A15" s="240">
        <v>9</v>
      </c>
      <c r="B15" s="1039"/>
      <c r="C15" s="1040"/>
      <c r="D15" s="1040"/>
      <c r="E15" s="1040"/>
      <c r="F15" s="1040"/>
      <c r="G15" s="1040"/>
      <c r="H15" s="1040"/>
      <c r="I15" s="1040"/>
      <c r="J15" s="1040"/>
      <c r="K15" s="1040"/>
      <c r="L15" s="1040"/>
      <c r="M15" s="1040"/>
      <c r="N15" s="1040"/>
      <c r="O15" s="1040"/>
      <c r="P15" s="1041"/>
      <c r="Q15" s="1045"/>
      <c r="R15" s="1046"/>
      <c r="S15" s="1046"/>
      <c r="T15" s="1046"/>
      <c r="U15" s="1046"/>
      <c r="V15" s="1046"/>
      <c r="W15" s="1046"/>
      <c r="X15" s="1046"/>
      <c r="Y15" s="1046"/>
      <c r="Z15" s="1046"/>
      <c r="AA15" s="1046"/>
      <c r="AB15" s="1046"/>
      <c r="AC15" s="1046"/>
      <c r="AD15" s="1046"/>
      <c r="AE15" s="1047"/>
      <c r="AF15" s="1023"/>
      <c r="AG15" s="1024"/>
      <c r="AH15" s="1024"/>
      <c r="AI15" s="1024"/>
      <c r="AJ15" s="1025"/>
      <c r="AK15" s="1088"/>
      <c r="AL15" s="1089"/>
      <c r="AM15" s="1089"/>
      <c r="AN15" s="1089"/>
      <c r="AO15" s="1089"/>
      <c r="AP15" s="1089"/>
      <c r="AQ15" s="1089"/>
      <c r="AR15" s="1089"/>
      <c r="AS15" s="1089"/>
      <c r="AT15" s="1089"/>
      <c r="AU15" s="1086"/>
      <c r="AV15" s="1086"/>
      <c r="AW15" s="1086"/>
      <c r="AX15" s="1086"/>
      <c r="AY15" s="1087"/>
      <c r="AZ15" s="234"/>
      <c r="BA15" s="234"/>
      <c r="BB15" s="234"/>
      <c r="BC15" s="234"/>
      <c r="BD15" s="234"/>
      <c r="BE15" s="235"/>
      <c r="BF15" s="235"/>
      <c r="BG15" s="235"/>
      <c r="BH15" s="235"/>
      <c r="BI15" s="235"/>
      <c r="BJ15" s="235"/>
      <c r="BK15" s="235"/>
      <c r="BL15" s="235"/>
      <c r="BM15" s="235"/>
      <c r="BN15" s="235"/>
      <c r="BO15" s="235"/>
      <c r="BP15" s="235"/>
      <c r="BQ15" s="240">
        <v>9</v>
      </c>
      <c r="BR15" s="241"/>
      <c r="BS15" s="998"/>
      <c r="BT15" s="999"/>
      <c r="BU15" s="999"/>
      <c r="BV15" s="999"/>
      <c r="BW15" s="999"/>
      <c r="BX15" s="999"/>
      <c r="BY15" s="999"/>
      <c r="BZ15" s="999"/>
      <c r="CA15" s="999"/>
      <c r="CB15" s="999"/>
      <c r="CC15" s="999"/>
      <c r="CD15" s="999"/>
      <c r="CE15" s="999"/>
      <c r="CF15" s="999"/>
      <c r="CG15" s="1020"/>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36"/>
    </row>
    <row r="16" spans="1:131" s="237" customFormat="1" ht="26.25" customHeight="1" x14ac:dyDescent="0.15">
      <c r="A16" s="240">
        <v>10</v>
      </c>
      <c r="B16" s="1039"/>
      <c r="C16" s="1040"/>
      <c r="D16" s="1040"/>
      <c r="E16" s="1040"/>
      <c r="F16" s="1040"/>
      <c r="G16" s="1040"/>
      <c r="H16" s="1040"/>
      <c r="I16" s="1040"/>
      <c r="J16" s="1040"/>
      <c r="K16" s="1040"/>
      <c r="L16" s="1040"/>
      <c r="M16" s="1040"/>
      <c r="N16" s="1040"/>
      <c r="O16" s="1040"/>
      <c r="P16" s="1041"/>
      <c r="Q16" s="1045"/>
      <c r="R16" s="1046"/>
      <c r="S16" s="1046"/>
      <c r="T16" s="1046"/>
      <c r="U16" s="1046"/>
      <c r="V16" s="1046"/>
      <c r="W16" s="1046"/>
      <c r="X16" s="1046"/>
      <c r="Y16" s="1046"/>
      <c r="Z16" s="1046"/>
      <c r="AA16" s="1046"/>
      <c r="AB16" s="1046"/>
      <c r="AC16" s="1046"/>
      <c r="AD16" s="1046"/>
      <c r="AE16" s="1047"/>
      <c r="AF16" s="1023"/>
      <c r="AG16" s="1024"/>
      <c r="AH16" s="1024"/>
      <c r="AI16" s="1024"/>
      <c r="AJ16" s="1025"/>
      <c r="AK16" s="1088"/>
      <c r="AL16" s="1089"/>
      <c r="AM16" s="1089"/>
      <c r="AN16" s="1089"/>
      <c r="AO16" s="1089"/>
      <c r="AP16" s="1089"/>
      <c r="AQ16" s="1089"/>
      <c r="AR16" s="1089"/>
      <c r="AS16" s="1089"/>
      <c r="AT16" s="1089"/>
      <c r="AU16" s="1086"/>
      <c r="AV16" s="1086"/>
      <c r="AW16" s="1086"/>
      <c r="AX16" s="1086"/>
      <c r="AY16" s="1087"/>
      <c r="AZ16" s="234"/>
      <c r="BA16" s="234"/>
      <c r="BB16" s="234"/>
      <c r="BC16" s="234"/>
      <c r="BD16" s="234"/>
      <c r="BE16" s="235"/>
      <c r="BF16" s="235"/>
      <c r="BG16" s="235"/>
      <c r="BH16" s="235"/>
      <c r="BI16" s="235"/>
      <c r="BJ16" s="235"/>
      <c r="BK16" s="235"/>
      <c r="BL16" s="235"/>
      <c r="BM16" s="235"/>
      <c r="BN16" s="235"/>
      <c r="BO16" s="235"/>
      <c r="BP16" s="235"/>
      <c r="BQ16" s="240">
        <v>10</v>
      </c>
      <c r="BR16" s="241"/>
      <c r="BS16" s="998"/>
      <c r="BT16" s="999"/>
      <c r="BU16" s="999"/>
      <c r="BV16" s="999"/>
      <c r="BW16" s="999"/>
      <c r="BX16" s="999"/>
      <c r="BY16" s="999"/>
      <c r="BZ16" s="999"/>
      <c r="CA16" s="999"/>
      <c r="CB16" s="999"/>
      <c r="CC16" s="999"/>
      <c r="CD16" s="999"/>
      <c r="CE16" s="999"/>
      <c r="CF16" s="999"/>
      <c r="CG16" s="1020"/>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36"/>
    </row>
    <row r="17" spans="1:131" s="237" customFormat="1" ht="26.25" customHeight="1" x14ac:dyDescent="0.15">
      <c r="A17" s="240">
        <v>11</v>
      </c>
      <c r="B17" s="1039"/>
      <c r="C17" s="1040"/>
      <c r="D17" s="1040"/>
      <c r="E17" s="1040"/>
      <c r="F17" s="1040"/>
      <c r="G17" s="1040"/>
      <c r="H17" s="1040"/>
      <c r="I17" s="1040"/>
      <c r="J17" s="1040"/>
      <c r="K17" s="1040"/>
      <c r="L17" s="1040"/>
      <c r="M17" s="1040"/>
      <c r="N17" s="1040"/>
      <c r="O17" s="1040"/>
      <c r="P17" s="1041"/>
      <c r="Q17" s="1045"/>
      <c r="R17" s="1046"/>
      <c r="S17" s="1046"/>
      <c r="T17" s="1046"/>
      <c r="U17" s="1046"/>
      <c r="V17" s="1046"/>
      <c r="W17" s="1046"/>
      <c r="X17" s="1046"/>
      <c r="Y17" s="1046"/>
      <c r="Z17" s="1046"/>
      <c r="AA17" s="1046"/>
      <c r="AB17" s="1046"/>
      <c r="AC17" s="1046"/>
      <c r="AD17" s="1046"/>
      <c r="AE17" s="1047"/>
      <c r="AF17" s="1023"/>
      <c r="AG17" s="1024"/>
      <c r="AH17" s="1024"/>
      <c r="AI17" s="1024"/>
      <c r="AJ17" s="1025"/>
      <c r="AK17" s="1088"/>
      <c r="AL17" s="1089"/>
      <c r="AM17" s="1089"/>
      <c r="AN17" s="1089"/>
      <c r="AO17" s="1089"/>
      <c r="AP17" s="1089"/>
      <c r="AQ17" s="1089"/>
      <c r="AR17" s="1089"/>
      <c r="AS17" s="1089"/>
      <c r="AT17" s="1089"/>
      <c r="AU17" s="1086"/>
      <c r="AV17" s="1086"/>
      <c r="AW17" s="1086"/>
      <c r="AX17" s="1086"/>
      <c r="AY17" s="1087"/>
      <c r="AZ17" s="234"/>
      <c r="BA17" s="234"/>
      <c r="BB17" s="234"/>
      <c r="BC17" s="234"/>
      <c r="BD17" s="234"/>
      <c r="BE17" s="235"/>
      <c r="BF17" s="235"/>
      <c r="BG17" s="235"/>
      <c r="BH17" s="235"/>
      <c r="BI17" s="235"/>
      <c r="BJ17" s="235"/>
      <c r="BK17" s="235"/>
      <c r="BL17" s="235"/>
      <c r="BM17" s="235"/>
      <c r="BN17" s="235"/>
      <c r="BO17" s="235"/>
      <c r="BP17" s="235"/>
      <c r="BQ17" s="240">
        <v>11</v>
      </c>
      <c r="BR17" s="241"/>
      <c r="BS17" s="998"/>
      <c r="BT17" s="999"/>
      <c r="BU17" s="999"/>
      <c r="BV17" s="999"/>
      <c r="BW17" s="999"/>
      <c r="BX17" s="999"/>
      <c r="BY17" s="999"/>
      <c r="BZ17" s="999"/>
      <c r="CA17" s="999"/>
      <c r="CB17" s="999"/>
      <c r="CC17" s="999"/>
      <c r="CD17" s="999"/>
      <c r="CE17" s="999"/>
      <c r="CF17" s="999"/>
      <c r="CG17" s="1020"/>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36"/>
    </row>
    <row r="18" spans="1:131" s="237" customFormat="1" ht="26.25" customHeight="1" x14ac:dyDescent="0.15">
      <c r="A18" s="240">
        <v>12</v>
      </c>
      <c r="B18" s="1039"/>
      <c r="C18" s="1040"/>
      <c r="D18" s="1040"/>
      <c r="E18" s="1040"/>
      <c r="F18" s="1040"/>
      <c r="G18" s="1040"/>
      <c r="H18" s="1040"/>
      <c r="I18" s="1040"/>
      <c r="J18" s="1040"/>
      <c r="K18" s="1040"/>
      <c r="L18" s="1040"/>
      <c r="M18" s="1040"/>
      <c r="N18" s="1040"/>
      <c r="O18" s="1040"/>
      <c r="P18" s="1041"/>
      <c r="Q18" s="1045"/>
      <c r="R18" s="1046"/>
      <c r="S18" s="1046"/>
      <c r="T18" s="1046"/>
      <c r="U18" s="1046"/>
      <c r="V18" s="1046"/>
      <c r="W18" s="1046"/>
      <c r="X18" s="1046"/>
      <c r="Y18" s="1046"/>
      <c r="Z18" s="1046"/>
      <c r="AA18" s="1046"/>
      <c r="AB18" s="1046"/>
      <c r="AC18" s="1046"/>
      <c r="AD18" s="1046"/>
      <c r="AE18" s="1047"/>
      <c r="AF18" s="1023"/>
      <c r="AG18" s="1024"/>
      <c r="AH18" s="1024"/>
      <c r="AI18" s="1024"/>
      <c r="AJ18" s="1025"/>
      <c r="AK18" s="1088"/>
      <c r="AL18" s="1089"/>
      <c r="AM18" s="1089"/>
      <c r="AN18" s="1089"/>
      <c r="AO18" s="1089"/>
      <c r="AP18" s="1089"/>
      <c r="AQ18" s="1089"/>
      <c r="AR18" s="1089"/>
      <c r="AS18" s="1089"/>
      <c r="AT18" s="1089"/>
      <c r="AU18" s="1086"/>
      <c r="AV18" s="1086"/>
      <c r="AW18" s="1086"/>
      <c r="AX18" s="1086"/>
      <c r="AY18" s="1087"/>
      <c r="AZ18" s="234"/>
      <c r="BA18" s="234"/>
      <c r="BB18" s="234"/>
      <c r="BC18" s="234"/>
      <c r="BD18" s="234"/>
      <c r="BE18" s="235"/>
      <c r="BF18" s="235"/>
      <c r="BG18" s="235"/>
      <c r="BH18" s="235"/>
      <c r="BI18" s="235"/>
      <c r="BJ18" s="235"/>
      <c r="BK18" s="235"/>
      <c r="BL18" s="235"/>
      <c r="BM18" s="235"/>
      <c r="BN18" s="235"/>
      <c r="BO18" s="235"/>
      <c r="BP18" s="235"/>
      <c r="BQ18" s="240">
        <v>12</v>
      </c>
      <c r="BR18" s="241"/>
      <c r="BS18" s="998"/>
      <c r="BT18" s="999"/>
      <c r="BU18" s="999"/>
      <c r="BV18" s="999"/>
      <c r="BW18" s="999"/>
      <c r="BX18" s="999"/>
      <c r="BY18" s="999"/>
      <c r="BZ18" s="999"/>
      <c r="CA18" s="999"/>
      <c r="CB18" s="999"/>
      <c r="CC18" s="999"/>
      <c r="CD18" s="999"/>
      <c r="CE18" s="999"/>
      <c r="CF18" s="999"/>
      <c r="CG18" s="1020"/>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36"/>
    </row>
    <row r="19" spans="1:131" s="237" customFormat="1" ht="26.25" customHeight="1" x14ac:dyDescent="0.15">
      <c r="A19" s="240">
        <v>13</v>
      </c>
      <c r="B19" s="1039"/>
      <c r="C19" s="1040"/>
      <c r="D19" s="1040"/>
      <c r="E19" s="1040"/>
      <c r="F19" s="1040"/>
      <c r="G19" s="1040"/>
      <c r="H19" s="1040"/>
      <c r="I19" s="1040"/>
      <c r="J19" s="1040"/>
      <c r="K19" s="1040"/>
      <c r="L19" s="1040"/>
      <c r="M19" s="1040"/>
      <c r="N19" s="1040"/>
      <c r="O19" s="1040"/>
      <c r="P19" s="1041"/>
      <c r="Q19" s="1045"/>
      <c r="R19" s="1046"/>
      <c r="S19" s="1046"/>
      <c r="T19" s="1046"/>
      <c r="U19" s="1046"/>
      <c r="V19" s="1046"/>
      <c r="W19" s="1046"/>
      <c r="X19" s="1046"/>
      <c r="Y19" s="1046"/>
      <c r="Z19" s="1046"/>
      <c r="AA19" s="1046"/>
      <c r="AB19" s="1046"/>
      <c r="AC19" s="1046"/>
      <c r="AD19" s="1046"/>
      <c r="AE19" s="1047"/>
      <c r="AF19" s="1023"/>
      <c r="AG19" s="1024"/>
      <c r="AH19" s="1024"/>
      <c r="AI19" s="1024"/>
      <c r="AJ19" s="1025"/>
      <c r="AK19" s="1088"/>
      <c r="AL19" s="1089"/>
      <c r="AM19" s="1089"/>
      <c r="AN19" s="1089"/>
      <c r="AO19" s="1089"/>
      <c r="AP19" s="1089"/>
      <c r="AQ19" s="1089"/>
      <c r="AR19" s="1089"/>
      <c r="AS19" s="1089"/>
      <c r="AT19" s="1089"/>
      <c r="AU19" s="1086"/>
      <c r="AV19" s="1086"/>
      <c r="AW19" s="1086"/>
      <c r="AX19" s="1086"/>
      <c r="AY19" s="1087"/>
      <c r="AZ19" s="234"/>
      <c r="BA19" s="234"/>
      <c r="BB19" s="234"/>
      <c r="BC19" s="234"/>
      <c r="BD19" s="234"/>
      <c r="BE19" s="235"/>
      <c r="BF19" s="235"/>
      <c r="BG19" s="235"/>
      <c r="BH19" s="235"/>
      <c r="BI19" s="235"/>
      <c r="BJ19" s="235"/>
      <c r="BK19" s="235"/>
      <c r="BL19" s="235"/>
      <c r="BM19" s="235"/>
      <c r="BN19" s="235"/>
      <c r="BO19" s="235"/>
      <c r="BP19" s="235"/>
      <c r="BQ19" s="240">
        <v>13</v>
      </c>
      <c r="BR19" s="241"/>
      <c r="BS19" s="998"/>
      <c r="BT19" s="999"/>
      <c r="BU19" s="999"/>
      <c r="BV19" s="999"/>
      <c r="BW19" s="999"/>
      <c r="BX19" s="999"/>
      <c r="BY19" s="999"/>
      <c r="BZ19" s="999"/>
      <c r="CA19" s="999"/>
      <c r="CB19" s="999"/>
      <c r="CC19" s="999"/>
      <c r="CD19" s="999"/>
      <c r="CE19" s="999"/>
      <c r="CF19" s="999"/>
      <c r="CG19" s="1020"/>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36"/>
    </row>
    <row r="20" spans="1:131" s="237" customFormat="1" ht="26.25" customHeight="1" x14ac:dyDescent="0.15">
      <c r="A20" s="240">
        <v>14</v>
      </c>
      <c r="B20" s="1039"/>
      <c r="C20" s="1040"/>
      <c r="D20" s="1040"/>
      <c r="E20" s="1040"/>
      <c r="F20" s="1040"/>
      <c r="G20" s="1040"/>
      <c r="H20" s="1040"/>
      <c r="I20" s="1040"/>
      <c r="J20" s="1040"/>
      <c r="K20" s="1040"/>
      <c r="L20" s="1040"/>
      <c r="M20" s="1040"/>
      <c r="N20" s="1040"/>
      <c r="O20" s="1040"/>
      <c r="P20" s="1041"/>
      <c r="Q20" s="1045"/>
      <c r="R20" s="1046"/>
      <c r="S20" s="1046"/>
      <c r="T20" s="1046"/>
      <c r="U20" s="1046"/>
      <c r="V20" s="1046"/>
      <c r="W20" s="1046"/>
      <c r="X20" s="1046"/>
      <c r="Y20" s="1046"/>
      <c r="Z20" s="1046"/>
      <c r="AA20" s="1046"/>
      <c r="AB20" s="1046"/>
      <c r="AC20" s="1046"/>
      <c r="AD20" s="1046"/>
      <c r="AE20" s="1047"/>
      <c r="AF20" s="1023"/>
      <c r="AG20" s="1024"/>
      <c r="AH20" s="1024"/>
      <c r="AI20" s="1024"/>
      <c r="AJ20" s="1025"/>
      <c r="AK20" s="1088"/>
      <c r="AL20" s="1089"/>
      <c r="AM20" s="1089"/>
      <c r="AN20" s="1089"/>
      <c r="AO20" s="1089"/>
      <c r="AP20" s="1089"/>
      <c r="AQ20" s="1089"/>
      <c r="AR20" s="1089"/>
      <c r="AS20" s="1089"/>
      <c r="AT20" s="1089"/>
      <c r="AU20" s="1086"/>
      <c r="AV20" s="1086"/>
      <c r="AW20" s="1086"/>
      <c r="AX20" s="1086"/>
      <c r="AY20" s="1087"/>
      <c r="AZ20" s="234"/>
      <c r="BA20" s="234"/>
      <c r="BB20" s="234"/>
      <c r="BC20" s="234"/>
      <c r="BD20" s="234"/>
      <c r="BE20" s="235"/>
      <c r="BF20" s="235"/>
      <c r="BG20" s="235"/>
      <c r="BH20" s="235"/>
      <c r="BI20" s="235"/>
      <c r="BJ20" s="235"/>
      <c r="BK20" s="235"/>
      <c r="BL20" s="235"/>
      <c r="BM20" s="235"/>
      <c r="BN20" s="235"/>
      <c r="BO20" s="235"/>
      <c r="BP20" s="235"/>
      <c r="BQ20" s="240">
        <v>14</v>
      </c>
      <c r="BR20" s="241"/>
      <c r="BS20" s="998"/>
      <c r="BT20" s="999"/>
      <c r="BU20" s="999"/>
      <c r="BV20" s="999"/>
      <c r="BW20" s="999"/>
      <c r="BX20" s="999"/>
      <c r="BY20" s="999"/>
      <c r="BZ20" s="999"/>
      <c r="CA20" s="999"/>
      <c r="CB20" s="999"/>
      <c r="CC20" s="999"/>
      <c r="CD20" s="999"/>
      <c r="CE20" s="999"/>
      <c r="CF20" s="999"/>
      <c r="CG20" s="1020"/>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36"/>
    </row>
    <row r="21" spans="1:131" s="237" customFormat="1" ht="26.25" customHeight="1" thickBot="1" x14ac:dyDescent="0.2">
      <c r="A21" s="240">
        <v>15</v>
      </c>
      <c r="B21" s="1039"/>
      <c r="C21" s="1040"/>
      <c r="D21" s="1040"/>
      <c r="E21" s="1040"/>
      <c r="F21" s="1040"/>
      <c r="G21" s="1040"/>
      <c r="H21" s="1040"/>
      <c r="I21" s="1040"/>
      <c r="J21" s="1040"/>
      <c r="K21" s="1040"/>
      <c r="L21" s="1040"/>
      <c r="M21" s="1040"/>
      <c r="N21" s="1040"/>
      <c r="O21" s="1040"/>
      <c r="P21" s="1041"/>
      <c r="Q21" s="1045"/>
      <c r="R21" s="1046"/>
      <c r="S21" s="1046"/>
      <c r="T21" s="1046"/>
      <c r="U21" s="1046"/>
      <c r="V21" s="1046"/>
      <c r="W21" s="1046"/>
      <c r="X21" s="1046"/>
      <c r="Y21" s="1046"/>
      <c r="Z21" s="1046"/>
      <c r="AA21" s="1046"/>
      <c r="AB21" s="1046"/>
      <c r="AC21" s="1046"/>
      <c r="AD21" s="1046"/>
      <c r="AE21" s="1047"/>
      <c r="AF21" s="1023"/>
      <c r="AG21" s="1024"/>
      <c r="AH21" s="1024"/>
      <c r="AI21" s="1024"/>
      <c r="AJ21" s="1025"/>
      <c r="AK21" s="1088"/>
      <c r="AL21" s="1089"/>
      <c r="AM21" s="1089"/>
      <c r="AN21" s="1089"/>
      <c r="AO21" s="1089"/>
      <c r="AP21" s="1089"/>
      <c r="AQ21" s="1089"/>
      <c r="AR21" s="1089"/>
      <c r="AS21" s="1089"/>
      <c r="AT21" s="1089"/>
      <c r="AU21" s="1086"/>
      <c r="AV21" s="1086"/>
      <c r="AW21" s="1086"/>
      <c r="AX21" s="1086"/>
      <c r="AY21" s="1087"/>
      <c r="AZ21" s="234"/>
      <c r="BA21" s="234"/>
      <c r="BB21" s="234"/>
      <c r="BC21" s="234"/>
      <c r="BD21" s="234"/>
      <c r="BE21" s="235"/>
      <c r="BF21" s="235"/>
      <c r="BG21" s="235"/>
      <c r="BH21" s="235"/>
      <c r="BI21" s="235"/>
      <c r="BJ21" s="235"/>
      <c r="BK21" s="235"/>
      <c r="BL21" s="235"/>
      <c r="BM21" s="235"/>
      <c r="BN21" s="235"/>
      <c r="BO21" s="235"/>
      <c r="BP21" s="235"/>
      <c r="BQ21" s="240">
        <v>15</v>
      </c>
      <c r="BR21" s="241"/>
      <c r="BS21" s="998"/>
      <c r="BT21" s="999"/>
      <c r="BU21" s="999"/>
      <c r="BV21" s="999"/>
      <c r="BW21" s="999"/>
      <c r="BX21" s="999"/>
      <c r="BY21" s="999"/>
      <c r="BZ21" s="999"/>
      <c r="CA21" s="999"/>
      <c r="CB21" s="999"/>
      <c r="CC21" s="999"/>
      <c r="CD21" s="999"/>
      <c r="CE21" s="999"/>
      <c r="CF21" s="999"/>
      <c r="CG21" s="1020"/>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36"/>
    </row>
    <row r="22" spans="1:131" s="237" customFormat="1" ht="26.25" customHeight="1" x14ac:dyDescent="0.15">
      <c r="A22" s="240">
        <v>16</v>
      </c>
      <c r="B22" s="1039"/>
      <c r="C22" s="1040"/>
      <c r="D22" s="1040"/>
      <c r="E22" s="1040"/>
      <c r="F22" s="1040"/>
      <c r="G22" s="1040"/>
      <c r="H22" s="1040"/>
      <c r="I22" s="1040"/>
      <c r="J22" s="1040"/>
      <c r="K22" s="1040"/>
      <c r="L22" s="1040"/>
      <c r="M22" s="1040"/>
      <c r="N22" s="1040"/>
      <c r="O22" s="1040"/>
      <c r="P22" s="1041"/>
      <c r="Q22" s="1083"/>
      <c r="R22" s="1084"/>
      <c r="S22" s="1084"/>
      <c r="T22" s="1084"/>
      <c r="U22" s="1084"/>
      <c r="V22" s="1084"/>
      <c r="W22" s="1084"/>
      <c r="X22" s="1084"/>
      <c r="Y22" s="1084"/>
      <c r="Z22" s="1084"/>
      <c r="AA22" s="1084"/>
      <c r="AB22" s="1084"/>
      <c r="AC22" s="1084"/>
      <c r="AD22" s="1084"/>
      <c r="AE22" s="1085"/>
      <c r="AF22" s="1023"/>
      <c r="AG22" s="1024"/>
      <c r="AH22" s="1024"/>
      <c r="AI22" s="1024"/>
      <c r="AJ22" s="1025"/>
      <c r="AK22" s="1079"/>
      <c r="AL22" s="1080"/>
      <c r="AM22" s="1080"/>
      <c r="AN22" s="1080"/>
      <c r="AO22" s="1080"/>
      <c r="AP22" s="1080"/>
      <c r="AQ22" s="1080"/>
      <c r="AR22" s="1080"/>
      <c r="AS22" s="1080"/>
      <c r="AT22" s="1080"/>
      <c r="AU22" s="1081"/>
      <c r="AV22" s="1081"/>
      <c r="AW22" s="1081"/>
      <c r="AX22" s="1081"/>
      <c r="AY22" s="1082"/>
      <c r="AZ22" s="1037" t="s">
        <v>386</v>
      </c>
      <c r="BA22" s="1037"/>
      <c r="BB22" s="1037"/>
      <c r="BC22" s="1037"/>
      <c r="BD22" s="1038"/>
      <c r="BE22" s="235"/>
      <c r="BF22" s="235"/>
      <c r="BG22" s="235"/>
      <c r="BH22" s="235"/>
      <c r="BI22" s="235"/>
      <c r="BJ22" s="235"/>
      <c r="BK22" s="235"/>
      <c r="BL22" s="235"/>
      <c r="BM22" s="235"/>
      <c r="BN22" s="235"/>
      <c r="BO22" s="235"/>
      <c r="BP22" s="235"/>
      <c r="BQ22" s="240">
        <v>16</v>
      </c>
      <c r="BR22" s="241"/>
      <c r="BS22" s="998"/>
      <c r="BT22" s="999"/>
      <c r="BU22" s="999"/>
      <c r="BV22" s="999"/>
      <c r="BW22" s="999"/>
      <c r="BX22" s="999"/>
      <c r="BY22" s="999"/>
      <c r="BZ22" s="999"/>
      <c r="CA22" s="999"/>
      <c r="CB22" s="999"/>
      <c r="CC22" s="999"/>
      <c r="CD22" s="999"/>
      <c r="CE22" s="999"/>
      <c r="CF22" s="999"/>
      <c r="CG22" s="1020"/>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36"/>
    </row>
    <row r="23" spans="1:131" s="237" customFormat="1" ht="26.25" customHeight="1" thickBot="1" x14ac:dyDescent="0.2">
      <c r="A23" s="242" t="s">
        <v>387</v>
      </c>
      <c r="B23" s="943" t="s">
        <v>388</v>
      </c>
      <c r="C23" s="944"/>
      <c r="D23" s="944"/>
      <c r="E23" s="944"/>
      <c r="F23" s="944"/>
      <c r="G23" s="944"/>
      <c r="H23" s="944"/>
      <c r="I23" s="944"/>
      <c r="J23" s="944"/>
      <c r="K23" s="944"/>
      <c r="L23" s="944"/>
      <c r="M23" s="944"/>
      <c r="N23" s="944"/>
      <c r="O23" s="944"/>
      <c r="P23" s="954"/>
      <c r="Q23" s="1070">
        <v>27791</v>
      </c>
      <c r="R23" s="1071"/>
      <c r="S23" s="1071"/>
      <c r="T23" s="1071"/>
      <c r="U23" s="1071"/>
      <c r="V23" s="1071">
        <v>26417</v>
      </c>
      <c r="W23" s="1071"/>
      <c r="X23" s="1071"/>
      <c r="Y23" s="1071"/>
      <c r="Z23" s="1071"/>
      <c r="AA23" s="1071">
        <v>1374</v>
      </c>
      <c r="AB23" s="1071"/>
      <c r="AC23" s="1071"/>
      <c r="AD23" s="1071"/>
      <c r="AE23" s="1072"/>
      <c r="AF23" s="1073">
        <v>1216</v>
      </c>
      <c r="AG23" s="1071"/>
      <c r="AH23" s="1071"/>
      <c r="AI23" s="1071"/>
      <c r="AJ23" s="1074"/>
      <c r="AK23" s="1075"/>
      <c r="AL23" s="1076"/>
      <c r="AM23" s="1076"/>
      <c r="AN23" s="1076"/>
      <c r="AO23" s="1076"/>
      <c r="AP23" s="1071">
        <v>29969</v>
      </c>
      <c r="AQ23" s="1071"/>
      <c r="AR23" s="1071"/>
      <c r="AS23" s="1071"/>
      <c r="AT23" s="1071"/>
      <c r="AU23" s="1077"/>
      <c r="AV23" s="1077"/>
      <c r="AW23" s="1077"/>
      <c r="AX23" s="1077"/>
      <c r="AY23" s="1078"/>
      <c r="AZ23" s="1067" t="s">
        <v>127</v>
      </c>
      <c r="BA23" s="1068"/>
      <c r="BB23" s="1068"/>
      <c r="BC23" s="1068"/>
      <c r="BD23" s="1069"/>
      <c r="BE23" s="235"/>
      <c r="BF23" s="235"/>
      <c r="BG23" s="235"/>
      <c r="BH23" s="235"/>
      <c r="BI23" s="235"/>
      <c r="BJ23" s="235"/>
      <c r="BK23" s="235"/>
      <c r="BL23" s="235"/>
      <c r="BM23" s="235"/>
      <c r="BN23" s="235"/>
      <c r="BO23" s="235"/>
      <c r="BP23" s="235"/>
      <c r="BQ23" s="240">
        <v>17</v>
      </c>
      <c r="BR23" s="241"/>
      <c r="BS23" s="998"/>
      <c r="BT23" s="999"/>
      <c r="BU23" s="999"/>
      <c r="BV23" s="999"/>
      <c r="BW23" s="999"/>
      <c r="BX23" s="999"/>
      <c r="BY23" s="999"/>
      <c r="BZ23" s="999"/>
      <c r="CA23" s="999"/>
      <c r="CB23" s="999"/>
      <c r="CC23" s="999"/>
      <c r="CD23" s="999"/>
      <c r="CE23" s="999"/>
      <c r="CF23" s="999"/>
      <c r="CG23" s="1020"/>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36"/>
    </row>
    <row r="24" spans="1:131" s="237" customFormat="1" ht="26.25" customHeight="1" x14ac:dyDescent="0.15">
      <c r="A24" s="1066" t="s">
        <v>389</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34"/>
      <c r="BA24" s="234"/>
      <c r="BB24" s="234"/>
      <c r="BC24" s="234"/>
      <c r="BD24" s="234"/>
      <c r="BE24" s="235"/>
      <c r="BF24" s="235"/>
      <c r="BG24" s="235"/>
      <c r="BH24" s="235"/>
      <c r="BI24" s="235"/>
      <c r="BJ24" s="235"/>
      <c r="BK24" s="235"/>
      <c r="BL24" s="235"/>
      <c r="BM24" s="235"/>
      <c r="BN24" s="235"/>
      <c r="BO24" s="235"/>
      <c r="BP24" s="235"/>
      <c r="BQ24" s="240">
        <v>18</v>
      </c>
      <c r="BR24" s="241"/>
      <c r="BS24" s="998"/>
      <c r="BT24" s="999"/>
      <c r="BU24" s="999"/>
      <c r="BV24" s="999"/>
      <c r="BW24" s="999"/>
      <c r="BX24" s="999"/>
      <c r="BY24" s="999"/>
      <c r="BZ24" s="999"/>
      <c r="CA24" s="999"/>
      <c r="CB24" s="999"/>
      <c r="CC24" s="999"/>
      <c r="CD24" s="999"/>
      <c r="CE24" s="999"/>
      <c r="CF24" s="999"/>
      <c r="CG24" s="1020"/>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36"/>
    </row>
    <row r="25" spans="1:131" ht="26.25" customHeight="1" thickBot="1" x14ac:dyDescent="0.2">
      <c r="A25" s="1065" t="s">
        <v>390</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34"/>
      <c r="BK25" s="234"/>
      <c r="BL25" s="234"/>
      <c r="BM25" s="234"/>
      <c r="BN25" s="234"/>
      <c r="BO25" s="243"/>
      <c r="BP25" s="243"/>
      <c r="BQ25" s="240">
        <v>19</v>
      </c>
      <c r="BR25" s="241"/>
      <c r="BS25" s="998"/>
      <c r="BT25" s="999"/>
      <c r="BU25" s="999"/>
      <c r="BV25" s="999"/>
      <c r="BW25" s="999"/>
      <c r="BX25" s="999"/>
      <c r="BY25" s="999"/>
      <c r="BZ25" s="999"/>
      <c r="CA25" s="999"/>
      <c r="CB25" s="999"/>
      <c r="CC25" s="999"/>
      <c r="CD25" s="999"/>
      <c r="CE25" s="999"/>
      <c r="CF25" s="999"/>
      <c r="CG25" s="1020"/>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231"/>
    </row>
    <row r="26" spans="1:131" ht="26.25" customHeight="1" x14ac:dyDescent="0.15">
      <c r="A26" s="1001" t="s">
        <v>367</v>
      </c>
      <c r="B26" s="1002"/>
      <c r="C26" s="1002"/>
      <c r="D26" s="1002"/>
      <c r="E26" s="1002"/>
      <c r="F26" s="1002"/>
      <c r="G26" s="1002"/>
      <c r="H26" s="1002"/>
      <c r="I26" s="1002"/>
      <c r="J26" s="1002"/>
      <c r="K26" s="1002"/>
      <c r="L26" s="1002"/>
      <c r="M26" s="1002"/>
      <c r="N26" s="1002"/>
      <c r="O26" s="1002"/>
      <c r="P26" s="1003"/>
      <c r="Q26" s="1007" t="s">
        <v>391</v>
      </c>
      <c r="R26" s="1008"/>
      <c r="S26" s="1008"/>
      <c r="T26" s="1008"/>
      <c r="U26" s="1009"/>
      <c r="V26" s="1007" t="s">
        <v>392</v>
      </c>
      <c r="W26" s="1008"/>
      <c r="X26" s="1008"/>
      <c r="Y26" s="1008"/>
      <c r="Z26" s="1009"/>
      <c r="AA26" s="1007" t="s">
        <v>393</v>
      </c>
      <c r="AB26" s="1008"/>
      <c r="AC26" s="1008"/>
      <c r="AD26" s="1008"/>
      <c r="AE26" s="1008"/>
      <c r="AF26" s="1061" t="s">
        <v>394</v>
      </c>
      <c r="AG26" s="1014"/>
      <c r="AH26" s="1014"/>
      <c r="AI26" s="1014"/>
      <c r="AJ26" s="1062"/>
      <c r="AK26" s="1008" t="s">
        <v>395</v>
      </c>
      <c r="AL26" s="1008"/>
      <c r="AM26" s="1008"/>
      <c r="AN26" s="1008"/>
      <c r="AO26" s="1009"/>
      <c r="AP26" s="1007" t="s">
        <v>396</v>
      </c>
      <c r="AQ26" s="1008"/>
      <c r="AR26" s="1008"/>
      <c r="AS26" s="1008"/>
      <c r="AT26" s="1009"/>
      <c r="AU26" s="1007" t="s">
        <v>397</v>
      </c>
      <c r="AV26" s="1008"/>
      <c r="AW26" s="1008"/>
      <c r="AX26" s="1008"/>
      <c r="AY26" s="1009"/>
      <c r="AZ26" s="1007" t="s">
        <v>398</v>
      </c>
      <c r="BA26" s="1008"/>
      <c r="BB26" s="1008"/>
      <c r="BC26" s="1008"/>
      <c r="BD26" s="1009"/>
      <c r="BE26" s="1007" t="s">
        <v>374</v>
      </c>
      <c r="BF26" s="1008"/>
      <c r="BG26" s="1008"/>
      <c r="BH26" s="1008"/>
      <c r="BI26" s="1021"/>
      <c r="BJ26" s="234"/>
      <c r="BK26" s="234"/>
      <c r="BL26" s="234"/>
      <c r="BM26" s="234"/>
      <c r="BN26" s="234"/>
      <c r="BO26" s="243"/>
      <c r="BP26" s="243"/>
      <c r="BQ26" s="240">
        <v>20</v>
      </c>
      <c r="BR26" s="241"/>
      <c r="BS26" s="998"/>
      <c r="BT26" s="999"/>
      <c r="BU26" s="999"/>
      <c r="BV26" s="999"/>
      <c r="BW26" s="999"/>
      <c r="BX26" s="999"/>
      <c r="BY26" s="999"/>
      <c r="BZ26" s="999"/>
      <c r="CA26" s="999"/>
      <c r="CB26" s="999"/>
      <c r="CC26" s="999"/>
      <c r="CD26" s="999"/>
      <c r="CE26" s="999"/>
      <c r="CF26" s="999"/>
      <c r="CG26" s="1020"/>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231"/>
    </row>
    <row r="27" spans="1:131" ht="26.25" customHeight="1" thickBot="1" x14ac:dyDescent="0.2">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3"/>
      <c r="AG27" s="1017"/>
      <c r="AH27" s="1017"/>
      <c r="AI27" s="1017"/>
      <c r="AJ27" s="1064"/>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2"/>
      <c r="BJ27" s="234"/>
      <c r="BK27" s="234"/>
      <c r="BL27" s="234"/>
      <c r="BM27" s="234"/>
      <c r="BN27" s="234"/>
      <c r="BO27" s="243"/>
      <c r="BP27" s="243"/>
      <c r="BQ27" s="240">
        <v>21</v>
      </c>
      <c r="BR27" s="241"/>
      <c r="BS27" s="998"/>
      <c r="BT27" s="999"/>
      <c r="BU27" s="999"/>
      <c r="BV27" s="999"/>
      <c r="BW27" s="999"/>
      <c r="BX27" s="999"/>
      <c r="BY27" s="999"/>
      <c r="BZ27" s="999"/>
      <c r="CA27" s="999"/>
      <c r="CB27" s="999"/>
      <c r="CC27" s="999"/>
      <c r="CD27" s="999"/>
      <c r="CE27" s="999"/>
      <c r="CF27" s="999"/>
      <c r="CG27" s="1020"/>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231"/>
    </row>
    <row r="28" spans="1:131" ht="26.25" customHeight="1" thickTop="1" x14ac:dyDescent="0.15">
      <c r="A28" s="244">
        <v>1</v>
      </c>
      <c r="B28" s="1052" t="s">
        <v>399</v>
      </c>
      <c r="C28" s="1053"/>
      <c r="D28" s="1053"/>
      <c r="E28" s="1053"/>
      <c r="F28" s="1053"/>
      <c r="G28" s="1053"/>
      <c r="H28" s="1053"/>
      <c r="I28" s="1053"/>
      <c r="J28" s="1053"/>
      <c r="K28" s="1053"/>
      <c r="L28" s="1053"/>
      <c r="M28" s="1053"/>
      <c r="N28" s="1053"/>
      <c r="O28" s="1053"/>
      <c r="P28" s="1054"/>
      <c r="Q28" s="1055">
        <v>3396</v>
      </c>
      <c r="R28" s="1056"/>
      <c r="S28" s="1056"/>
      <c r="T28" s="1056"/>
      <c r="U28" s="1056"/>
      <c r="V28" s="1056">
        <v>3383</v>
      </c>
      <c r="W28" s="1056"/>
      <c r="X28" s="1056"/>
      <c r="Y28" s="1056"/>
      <c r="Z28" s="1056"/>
      <c r="AA28" s="1056">
        <v>13</v>
      </c>
      <c r="AB28" s="1056"/>
      <c r="AC28" s="1056"/>
      <c r="AD28" s="1056"/>
      <c r="AE28" s="1057"/>
      <c r="AF28" s="1058">
        <v>13</v>
      </c>
      <c r="AG28" s="1056"/>
      <c r="AH28" s="1056"/>
      <c r="AI28" s="1056"/>
      <c r="AJ28" s="1059"/>
      <c r="AK28" s="1060">
        <v>278</v>
      </c>
      <c r="AL28" s="1048"/>
      <c r="AM28" s="1048"/>
      <c r="AN28" s="1048"/>
      <c r="AO28" s="1048"/>
      <c r="AP28" s="1048" t="s">
        <v>592</v>
      </c>
      <c r="AQ28" s="1048"/>
      <c r="AR28" s="1048"/>
      <c r="AS28" s="1048"/>
      <c r="AT28" s="1048"/>
      <c r="AU28" s="1048" t="s">
        <v>592</v>
      </c>
      <c r="AV28" s="1048"/>
      <c r="AW28" s="1048"/>
      <c r="AX28" s="1048"/>
      <c r="AY28" s="1048"/>
      <c r="AZ28" s="1049" t="s">
        <v>592</v>
      </c>
      <c r="BA28" s="1049"/>
      <c r="BB28" s="1049"/>
      <c r="BC28" s="1049"/>
      <c r="BD28" s="1049"/>
      <c r="BE28" s="1050"/>
      <c r="BF28" s="1050"/>
      <c r="BG28" s="1050"/>
      <c r="BH28" s="1050"/>
      <c r="BI28" s="1051"/>
      <c r="BJ28" s="234"/>
      <c r="BK28" s="234"/>
      <c r="BL28" s="234"/>
      <c r="BM28" s="234"/>
      <c r="BN28" s="234"/>
      <c r="BO28" s="243"/>
      <c r="BP28" s="243"/>
      <c r="BQ28" s="240">
        <v>22</v>
      </c>
      <c r="BR28" s="241"/>
      <c r="BS28" s="998"/>
      <c r="BT28" s="999"/>
      <c r="BU28" s="999"/>
      <c r="BV28" s="999"/>
      <c r="BW28" s="999"/>
      <c r="BX28" s="999"/>
      <c r="BY28" s="999"/>
      <c r="BZ28" s="999"/>
      <c r="CA28" s="999"/>
      <c r="CB28" s="999"/>
      <c r="CC28" s="999"/>
      <c r="CD28" s="999"/>
      <c r="CE28" s="999"/>
      <c r="CF28" s="999"/>
      <c r="CG28" s="1020"/>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231"/>
    </row>
    <row r="29" spans="1:131" ht="26.25" customHeight="1" x14ac:dyDescent="0.15">
      <c r="A29" s="244">
        <v>2</v>
      </c>
      <c r="B29" s="1039" t="s">
        <v>400</v>
      </c>
      <c r="C29" s="1040"/>
      <c r="D29" s="1040"/>
      <c r="E29" s="1040"/>
      <c r="F29" s="1040"/>
      <c r="G29" s="1040"/>
      <c r="H29" s="1040"/>
      <c r="I29" s="1040"/>
      <c r="J29" s="1040"/>
      <c r="K29" s="1040"/>
      <c r="L29" s="1040"/>
      <c r="M29" s="1040"/>
      <c r="N29" s="1040"/>
      <c r="O29" s="1040"/>
      <c r="P29" s="1041"/>
      <c r="Q29" s="1045">
        <v>79</v>
      </c>
      <c r="R29" s="1046"/>
      <c r="S29" s="1046"/>
      <c r="T29" s="1046"/>
      <c r="U29" s="1046"/>
      <c r="V29" s="1046">
        <v>46</v>
      </c>
      <c r="W29" s="1046"/>
      <c r="X29" s="1046"/>
      <c r="Y29" s="1046"/>
      <c r="Z29" s="1046"/>
      <c r="AA29" s="1046">
        <v>34</v>
      </c>
      <c r="AB29" s="1046"/>
      <c r="AC29" s="1046"/>
      <c r="AD29" s="1046"/>
      <c r="AE29" s="1047"/>
      <c r="AF29" s="1023">
        <v>34</v>
      </c>
      <c r="AG29" s="1024"/>
      <c r="AH29" s="1024"/>
      <c r="AI29" s="1024"/>
      <c r="AJ29" s="1025"/>
      <c r="AK29" s="986">
        <v>1</v>
      </c>
      <c r="AL29" s="977"/>
      <c r="AM29" s="977"/>
      <c r="AN29" s="977"/>
      <c r="AO29" s="977"/>
      <c r="AP29" s="977" t="s">
        <v>592</v>
      </c>
      <c r="AQ29" s="977"/>
      <c r="AR29" s="977"/>
      <c r="AS29" s="977"/>
      <c r="AT29" s="977"/>
      <c r="AU29" s="977" t="s">
        <v>592</v>
      </c>
      <c r="AV29" s="977"/>
      <c r="AW29" s="977"/>
      <c r="AX29" s="977"/>
      <c r="AY29" s="977"/>
      <c r="AZ29" s="1044" t="s">
        <v>592</v>
      </c>
      <c r="BA29" s="1044"/>
      <c r="BB29" s="1044"/>
      <c r="BC29" s="1044"/>
      <c r="BD29" s="1044"/>
      <c r="BE29" s="978"/>
      <c r="BF29" s="978"/>
      <c r="BG29" s="978"/>
      <c r="BH29" s="978"/>
      <c r="BI29" s="979"/>
      <c r="BJ29" s="234"/>
      <c r="BK29" s="234"/>
      <c r="BL29" s="234"/>
      <c r="BM29" s="234"/>
      <c r="BN29" s="234"/>
      <c r="BO29" s="243"/>
      <c r="BP29" s="243"/>
      <c r="BQ29" s="240">
        <v>23</v>
      </c>
      <c r="BR29" s="241"/>
      <c r="BS29" s="998"/>
      <c r="BT29" s="999"/>
      <c r="BU29" s="999"/>
      <c r="BV29" s="999"/>
      <c r="BW29" s="999"/>
      <c r="BX29" s="999"/>
      <c r="BY29" s="999"/>
      <c r="BZ29" s="999"/>
      <c r="CA29" s="999"/>
      <c r="CB29" s="999"/>
      <c r="CC29" s="999"/>
      <c r="CD29" s="999"/>
      <c r="CE29" s="999"/>
      <c r="CF29" s="999"/>
      <c r="CG29" s="1020"/>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231"/>
    </row>
    <row r="30" spans="1:131" ht="26.25" customHeight="1" x14ac:dyDescent="0.15">
      <c r="A30" s="244">
        <v>3</v>
      </c>
      <c r="B30" s="1039" t="s">
        <v>401</v>
      </c>
      <c r="C30" s="1040"/>
      <c r="D30" s="1040"/>
      <c r="E30" s="1040"/>
      <c r="F30" s="1040"/>
      <c r="G30" s="1040"/>
      <c r="H30" s="1040"/>
      <c r="I30" s="1040"/>
      <c r="J30" s="1040"/>
      <c r="K30" s="1040"/>
      <c r="L30" s="1040"/>
      <c r="M30" s="1040"/>
      <c r="N30" s="1040"/>
      <c r="O30" s="1040"/>
      <c r="P30" s="1041"/>
      <c r="Q30" s="1045">
        <v>4512</v>
      </c>
      <c r="R30" s="1046"/>
      <c r="S30" s="1046"/>
      <c r="T30" s="1046"/>
      <c r="U30" s="1046"/>
      <c r="V30" s="1046">
        <v>4471</v>
      </c>
      <c r="W30" s="1046"/>
      <c r="X30" s="1046"/>
      <c r="Y30" s="1046"/>
      <c r="Z30" s="1046"/>
      <c r="AA30" s="1046">
        <v>41</v>
      </c>
      <c r="AB30" s="1046"/>
      <c r="AC30" s="1046"/>
      <c r="AD30" s="1046"/>
      <c r="AE30" s="1047"/>
      <c r="AF30" s="1023">
        <v>41</v>
      </c>
      <c r="AG30" s="1024"/>
      <c r="AH30" s="1024"/>
      <c r="AI30" s="1024"/>
      <c r="AJ30" s="1025"/>
      <c r="AK30" s="986">
        <v>669</v>
      </c>
      <c r="AL30" s="977"/>
      <c r="AM30" s="977"/>
      <c r="AN30" s="977"/>
      <c r="AO30" s="977"/>
      <c r="AP30" s="977" t="s">
        <v>592</v>
      </c>
      <c r="AQ30" s="977"/>
      <c r="AR30" s="977"/>
      <c r="AS30" s="977"/>
      <c r="AT30" s="977"/>
      <c r="AU30" s="977" t="s">
        <v>592</v>
      </c>
      <c r="AV30" s="977"/>
      <c r="AW30" s="977"/>
      <c r="AX30" s="977"/>
      <c r="AY30" s="977"/>
      <c r="AZ30" s="1044" t="s">
        <v>592</v>
      </c>
      <c r="BA30" s="1044"/>
      <c r="BB30" s="1044"/>
      <c r="BC30" s="1044"/>
      <c r="BD30" s="1044"/>
      <c r="BE30" s="978"/>
      <c r="BF30" s="978"/>
      <c r="BG30" s="978"/>
      <c r="BH30" s="978"/>
      <c r="BI30" s="979"/>
      <c r="BJ30" s="234"/>
      <c r="BK30" s="234"/>
      <c r="BL30" s="234"/>
      <c r="BM30" s="234"/>
      <c r="BN30" s="234"/>
      <c r="BO30" s="243"/>
      <c r="BP30" s="243"/>
      <c r="BQ30" s="240">
        <v>24</v>
      </c>
      <c r="BR30" s="241"/>
      <c r="BS30" s="998"/>
      <c r="BT30" s="999"/>
      <c r="BU30" s="999"/>
      <c r="BV30" s="999"/>
      <c r="BW30" s="999"/>
      <c r="BX30" s="999"/>
      <c r="BY30" s="999"/>
      <c r="BZ30" s="999"/>
      <c r="CA30" s="999"/>
      <c r="CB30" s="999"/>
      <c r="CC30" s="999"/>
      <c r="CD30" s="999"/>
      <c r="CE30" s="999"/>
      <c r="CF30" s="999"/>
      <c r="CG30" s="1020"/>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231"/>
    </row>
    <row r="31" spans="1:131" ht="26.25" customHeight="1" x14ac:dyDescent="0.15">
      <c r="A31" s="244">
        <v>4</v>
      </c>
      <c r="B31" s="1039" t="s">
        <v>402</v>
      </c>
      <c r="C31" s="1040"/>
      <c r="D31" s="1040"/>
      <c r="E31" s="1040"/>
      <c r="F31" s="1040"/>
      <c r="G31" s="1040"/>
      <c r="H31" s="1040"/>
      <c r="I31" s="1040"/>
      <c r="J31" s="1040"/>
      <c r="K31" s="1040"/>
      <c r="L31" s="1040"/>
      <c r="M31" s="1040"/>
      <c r="N31" s="1040"/>
      <c r="O31" s="1040"/>
      <c r="P31" s="1041"/>
      <c r="Q31" s="1045">
        <v>472</v>
      </c>
      <c r="R31" s="1046"/>
      <c r="S31" s="1046"/>
      <c r="T31" s="1046"/>
      <c r="U31" s="1046"/>
      <c r="V31" s="1046">
        <v>466</v>
      </c>
      <c r="W31" s="1046"/>
      <c r="X31" s="1046"/>
      <c r="Y31" s="1046"/>
      <c r="Z31" s="1046"/>
      <c r="AA31" s="1046">
        <v>6</v>
      </c>
      <c r="AB31" s="1046"/>
      <c r="AC31" s="1046"/>
      <c r="AD31" s="1046"/>
      <c r="AE31" s="1047"/>
      <c r="AF31" s="1023">
        <v>6</v>
      </c>
      <c r="AG31" s="1024"/>
      <c r="AH31" s="1024"/>
      <c r="AI31" s="1024"/>
      <c r="AJ31" s="1025"/>
      <c r="AK31" s="986">
        <v>154</v>
      </c>
      <c r="AL31" s="977"/>
      <c r="AM31" s="977"/>
      <c r="AN31" s="977"/>
      <c r="AO31" s="977"/>
      <c r="AP31" s="977" t="s">
        <v>592</v>
      </c>
      <c r="AQ31" s="977"/>
      <c r="AR31" s="977"/>
      <c r="AS31" s="977"/>
      <c r="AT31" s="977"/>
      <c r="AU31" s="977" t="s">
        <v>592</v>
      </c>
      <c r="AV31" s="977"/>
      <c r="AW31" s="977"/>
      <c r="AX31" s="977"/>
      <c r="AY31" s="977"/>
      <c r="AZ31" s="1044" t="s">
        <v>592</v>
      </c>
      <c r="BA31" s="1044"/>
      <c r="BB31" s="1044"/>
      <c r="BC31" s="1044"/>
      <c r="BD31" s="1044"/>
      <c r="BE31" s="978"/>
      <c r="BF31" s="978"/>
      <c r="BG31" s="978"/>
      <c r="BH31" s="978"/>
      <c r="BI31" s="979"/>
      <c r="BJ31" s="234"/>
      <c r="BK31" s="234"/>
      <c r="BL31" s="234"/>
      <c r="BM31" s="234"/>
      <c r="BN31" s="234"/>
      <c r="BO31" s="243"/>
      <c r="BP31" s="243"/>
      <c r="BQ31" s="240">
        <v>25</v>
      </c>
      <c r="BR31" s="241"/>
      <c r="BS31" s="998"/>
      <c r="BT31" s="999"/>
      <c r="BU31" s="999"/>
      <c r="BV31" s="999"/>
      <c r="BW31" s="999"/>
      <c r="BX31" s="999"/>
      <c r="BY31" s="999"/>
      <c r="BZ31" s="999"/>
      <c r="CA31" s="999"/>
      <c r="CB31" s="999"/>
      <c r="CC31" s="999"/>
      <c r="CD31" s="999"/>
      <c r="CE31" s="999"/>
      <c r="CF31" s="999"/>
      <c r="CG31" s="1020"/>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231"/>
    </row>
    <row r="32" spans="1:131" ht="26.25" customHeight="1" x14ac:dyDescent="0.15">
      <c r="A32" s="244">
        <v>5</v>
      </c>
      <c r="B32" s="1039" t="s">
        <v>403</v>
      </c>
      <c r="C32" s="1040"/>
      <c r="D32" s="1040"/>
      <c r="E32" s="1040"/>
      <c r="F32" s="1040"/>
      <c r="G32" s="1040"/>
      <c r="H32" s="1040"/>
      <c r="I32" s="1040"/>
      <c r="J32" s="1040"/>
      <c r="K32" s="1040"/>
      <c r="L32" s="1040"/>
      <c r="M32" s="1040"/>
      <c r="N32" s="1040"/>
      <c r="O32" s="1040"/>
      <c r="P32" s="1041"/>
      <c r="Q32" s="1045">
        <v>885</v>
      </c>
      <c r="R32" s="1046"/>
      <c r="S32" s="1046"/>
      <c r="T32" s="1046"/>
      <c r="U32" s="1046"/>
      <c r="V32" s="1046">
        <v>954</v>
      </c>
      <c r="W32" s="1046"/>
      <c r="X32" s="1046"/>
      <c r="Y32" s="1046"/>
      <c r="Z32" s="1046"/>
      <c r="AA32" s="1046">
        <v>-69</v>
      </c>
      <c r="AB32" s="1046"/>
      <c r="AC32" s="1046"/>
      <c r="AD32" s="1046"/>
      <c r="AE32" s="1047"/>
      <c r="AF32" s="1023">
        <v>2353</v>
      </c>
      <c r="AG32" s="1024"/>
      <c r="AH32" s="1024"/>
      <c r="AI32" s="1024"/>
      <c r="AJ32" s="1025"/>
      <c r="AK32" s="986">
        <v>214</v>
      </c>
      <c r="AL32" s="977"/>
      <c r="AM32" s="977"/>
      <c r="AN32" s="977"/>
      <c r="AO32" s="977"/>
      <c r="AP32" s="977">
        <v>4920</v>
      </c>
      <c r="AQ32" s="977"/>
      <c r="AR32" s="977"/>
      <c r="AS32" s="977"/>
      <c r="AT32" s="977"/>
      <c r="AU32" s="977">
        <v>930</v>
      </c>
      <c r="AV32" s="977"/>
      <c r="AW32" s="977"/>
      <c r="AX32" s="977"/>
      <c r="AY32" s="977"/>
      <c r="AZ32" s="1044" t="s">
        <v>592</v>
      </c>
      <c r="BA32" s="1044"/>
      <c r="BB32" s="1044"/>
      <c r="BC32" s="1044"/>
      <c r="BD32" s="1044"/>
      <c r="BE32" s="978" t="s">
        <v>404</v>
      </c>
      <c r="BF32" s="978"/>
      <c r="BG32" s="978"/>
      <c r="BH32" s="978"/>
      <c r="BI32" s="979"/>
      <c r="BJ32" s="234"/>
      <c r="BK32" s="234"/>
      <c r="BL32" s="234"/>
      <c r="BM32" s="234"/>
      <c r="BN32" s="234"/>
      <c r="BO32" s="243"/>
      <c r="BP32" s="243"/>
      <c r="BQ32" s="240">
        <v>26</v>
      </c>
      <c r="BR32" s="241"/>
      <c r="BS32" s="998"/>
      <c r="BT32" s="999"/>
      <c r="BU32" s="999"/>
      <c r="BV32" s="999"/>
      <c r="BW32" s="999"/>
      <c r="BX32" s="999"/>
      <c r="BY32" s="999"/>
      <c r="BZ32" s="999"/>
      <c r="CA32" s="999"/>
      <c r="CB32" s="999"/>
      <c r="CC32" s="999"/>
      <c r="CD32" s="999"/>
      <c r="CE32" s="999"/>
      <c r="CF32" s="999"/>
      <c r="CG32" s="1020"/>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231"/>
    </row>
    <row r="33" spans="1:131" ht="26.25" customHeight="1" x14ac:dyDescent="0.15">
      <c r="A33" s="244">
        <v>6</v>
      </c>
      <c r="B33" s="1039" t="s">
        <v>405</v>
      </c>
      <c r="C33" s="1040"/>
      <c r="D33" s="1040"/>
      <c r="E33" s="1040"/>
      <c r="F33" s="1040"/>
      <c r="G33" s="1040"/>
      <c r="H33" s="1040"/>
      <c r="I33" s="1040"/>
      <c r="J33" s="1040"/>
      <c r="K33" s="1040"/>
      <c r="L33" s="1040"/>
      <c r="M33" s="1040"/>
      <c r="N33" s="1040"/>
      <c r="O33" s="1040"/>
      <c r="P33" s="1041"/>
      <c r="Q33" s="1045">
        <v>4154</v>
      </c>
      <c r="R33" s="1046"/>
      <c r="S33" s="1046"/>
      <c r="T33" s="1046"/>
      <c r="U33" s="1046"/>
      <c r="V33" s="1046">
        <v>3360</v>
      </c>
      <c r="W33" s="1046"/>
      <c r="X33" s="1046"/>
      <c r="Y33" s="1046"/>
      <c r="Z33" s="1046"/>
      <c r="AA33" s="1046">
        <v>794</v>
      </c>
      <c r="AB33" s="1046"/>
      <c r="AC33" s="1046"/>
      <c r="AD33" s="1046"/>
      <c r="AE33" s="1047"/>
      <c r="AF33" s="1023">
        <v>1580</v>
      </c>
      <c r="AG33" s="1024"/>
      <c r="AH33" s="1024"/>
      <c r="AI33" s="1024"/>
      <c r="AJ33" s="1025"/>
      <c r="AK33" s="986">
        <v>618</v>
      </c>
      <c r="AL33" s="977"/>
      <c r="AM33" s="977"/>
      <c r="AN33" s="977"/>
      <c r="AO33" s="977"/>
      <c r="AP33" s="977">
        <v>2712</v>
      </c>
      <c r="AQ33" s="977"/>
      <c r="AR33" s="977"/>
      <c r="AS33" s="977"/>
      <c r="AT33" s="977"/>
      <c r="AU33" s="977">
        <v>1730</v>
      </c>
      <c r="AV33" s="977"/>
      <c r="AW33" s="977"/>
      <c r="AX33" s="977"/>
      <c r="AY33" s="977"/>
      <c r="AZ33" s="1044" t="s">
        <v>592</v>
      </c>
      <c r="BA33" s="1044"/>
      <c r="BB33" s="1044"/>
      <c r="BC33" s="1044"/>
      <c r="BD33" s="1044"/>
      <c r="BE33" s="978" t="s">
        <v>406</v>
      </c>
      <c r="BF33" s="978"/>
      <c r="BG33" s="978"/>
      <c r="BH33" s="978"/>
      <c r="BI33" s="979"/>
      <c r="BJ33" s="234"/>
      <c r="BK33" s="234"/>
      <c r="BL33" s="234"/>
      <c r="BM33" s="234"/>
      <c r="BN33" s="234"/>
      <c r="BO33" s="243"/>
      <c r="BP33" s="243"/>
      <c r="BQ33" s="240">
        <v>27</v>
      </c>
      <c r="BR33" s="241"/>
      <c r="BS33" s="998"/>
      <c r="BT33" s="999"/>
      <c r="BU33" s="999"/>
      <c r="BV33" s="999"/>
      <c r="BW33" s="999"/>
      <c r="BX33" s="999"/>
      <c r="BY33" s="999"/>
      <c r="BZ33" s="999"/>
      <c r="CA33" s="999"/>
      <c r="CB33" s="999"/>
      <c r="CC33" s="999"/>
      <c r="CD33" s="999"/>
      <c r="CE33" s="999"/>
      <c r="CF33" s="999"/>
      <c r="CG33" s="1020"/>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231"/>
    </row>
    <row r="34" spans="1:131" ht="26.25" customHeight="1" x14ac:dyDescent="0.15">
      <c r="A34" s="244">
        <v>7</v>
      </c>
      <c r="B34" s="1039" t="s">
        <v>407</v>
      </c>
      <c r="C34" s="1040"/>
      <c r="D34" s="1040"/>
      <c r="E34" s="1040"/>
      <c r="F34" s="1040"/>
      <c r="G34" s="1040"/>
      <c r="H34" s="1040"/>
      <c r="I34" s="1040"/>
      <c r="J34" s="1040"/>
      <c r="K34" s="1040"/>
      <c r="L34" s="1040"/>
      <c r="M34" s="1040"/>
      <c r="N34" s="1040"/>
      <c r="O34" s="1040"/>
      <c r="P34" s="1041"/>
      <c r="Q34" s="1045">
        <v>1232</v>
      </c>
      <c r="R34" s="1046"/>
      <c r="S34" s="1046"/>
      <c r="T34" s="1046"/>
      <c r="U34" s="1046"/>
      <c r="V34" s="1046">
        <v>1195</v>
      </c>
      <c r="W34" s="1046"/>
      <c r="X34" s="1046"/>
      <c r="Y34" s="1046"/>
      <c r="Z34" s="1046"/>
      <c r="AA34" s="1046">
        <v>37</v>
      </c>
      <c r="AB34" s="1046"/>
      <c r="AC34" s="1046"/>
      <c r="AD34" s="1046"/>
      <c r="AE34" s="1047"/>
      <c r="AF34" s="1023">
        <v>9</v>
      </c>
      <c r="AG34" s="1024"/>
      <c r="AH34" s="1024"/>
      <c r="AI34" s="1024"/>
      <c r="AJ34" s="1025"/>
      <c r="AK34" s="986">
        <v>739</v>
      </c>
      <c r="AL34" s="977"/>
      <c r="AM34" s="977"/>
      <c r="AN34" s="977"/>
      <c r="AO34" s="977"/>
      <c r="AP34" s="977">
        <v>11368</v>
      </c>
      <c r="AQ34" s="977"/>
      <c r="AR34" s="977"/>
      <c r="AS34" s="977"/>
      <c r="AT34" s="977"/>
      <c r="AU34" s="977">
        <v>7776</v>
      </c>
      <c r="AV34" s="977"/>
      <c r="AW34" s="977"/>
      <c r="AX34" s="977"/>
      <c r="AY34" s="977"/>
      <c r="AZ34" s="1044" t="s">
        <v>592</v>
      </c>
      <c r="BA34" s="1044"/>
      <c r="BB34" s="1044"/>
      <c r="BC34" s="1044"/>
      <c r="BD34" s="1044"/>
      <c r="BE34" s="978" t="s">
        <v>404</v>
      </c>
      <c r="BF34" s="978"/>
      <c r="BG34" s="978"/>
      <c r="BH34" s="978"/>
      <c r="BI34" s="979"/>
      <c r="BJ34" s="234"/>
      <c r="BK34" s="234"/>
      <c r="BL34" s="234"/>
      <c r="BM34" s="234"/>
      <c r="BN34" s="234"/>
      <c r="BO34" s="243"/>
      <c r="BP34" s="243"/>
      <c r="BQ34" s="240">
        <v>28</v>
      </c>
      <c r="BR34" s="241"/>
      <c r="BS34" s="998"/>
      <c r="BT34" s="999"/>
      <c r="BU34" s="999"/>
      <c r="BV34" s="999"/>
      <c r="BW34" s="999"/>
      <c r="BX34" s="999"/>
      <c r="BY34" s="999"/>
      <c r="BZ34" s="999"/>
      <c r="CA34" s="999"/>
      <c r="CB34" s="999"/>
      <c r="CC34" s="999"/>
      <c r="CD34" s="999"/>
      <c r="CE34" s="999"/>
      <c r="CF34" s="999"/>
      <c r="CG34" s="1020"/>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231"/>
    </row>
    <row r="35" spans="1:131" ht="26.25" customHeight="1" x14ac:dyDescent="0.15">
      <c r="A35" s="244">
        <v>8</v>
      </c>
      <c r="B35" s="1039" t="s">
        <v>408</v>
      </c>
      <c r="C35" s="1040"/>
      <c r="D35" s="1040"/>
      <c r="E35" s="1040"/>
      <c r="F35" s="1040"/>
      <c r="G35" s="1040"/>
      <c r="H35" s="1040"/>
      <c r="I35" s="1040"/>
      <c r="J35" s="1040"/>
      <c r="K35" s="1040"/>
      <c r="L35" s="1040"/>
      <c r="M35" s="1040"/>
      <c r="N35" s="1040"/>
      <c r="O35" s="1040"/>
      <c r="P35" s="1041"/>
      <c r="Q35" s="1045">
        <v>28</v>
      </c>
      <c r="R35" s="1046"/>
      <c r="S35" s="1046"/>
      <c r="T35" s="1046"/>
      <c r="U35" s="1046"/>
      <c r="V35" s="1046">
        <v>28</v>
      </c>
      <c r="W35" s="1046"/>
      <c r="X35" s="1046"/>
      <c r="Y35" s="1046"/>
      <c r="Z35" s="1046"/>
      <c r="AA35" s="1046">
        <v>0</v>
      </c>
      <c r="AB35" s="1046"/>
      <c r="AC35" s="1046"/>
      <c r="AD35" s="1046"/>
      <c r="AE35" s="1047"/>
      <c r="AF35" s="1023">
        <v>106</v>
      </c>
      <c r="AG35" s="1024"/>
      <c r="AH35" s="1024"/>
      <c r="AI35" s="1024"/>
      <c r="AJ35" s="1025"/>
      <c r="AK35" s="986" t="s">
        <v>592</v>
      </c>
      <c r="AL35" s="977"/>
      <c r="AM35" s="977"/>
      <c r="AN35" s="977"/>
      <c r="AO35" s="977"/>
      <c r="AP35" s="977" t="s">
        <v>592</v>
      </c>
      <c r="AQ35" s="977"/>
      <c r="AR35" s="977"/>
      <c r="AS35" s="977"/>
      <c r="AT35" s="977"/>
      <c r="AU35" s="977" t="s">
        <v>592</v>
      </c>
      <c r="AV35" s="977"/>
      <c r="AW35" s="977"/>
      <c r="AX35" s="977"/>
      <c r="AY35" s="977"/>
      <c r="AZ35" s="1044" t="s">
        <v>592</v>
      </c>
      <c r="BA35" s="1044"/>
      <c r="BB35" s="1044"/>
      <c r="BC35" s="1044"/>
      <c r="BD35" s="1044"/>
      <c r="BE35" s="978" t="s">
        <v>409</v>
      </c>
      <c r="BF35" s="978"/>
      <c r="BG35" s="978"/>
      <c r="BH35" s="978"/>
      <c r="BI35" s="979"/>
      <c r="BJ35" s="234"/>
      <c r="BK35" s="234"/>
      <c r="BL35" s="234"/>
      <c r="BM35" s="234"/>
      <c r="BN35" s="234"/>
      <c r="BO35" s="243"/>
      <c r="BP35" s="243"/>
      <c r="BQ35" s="240">
        <v>29</v>
      </c>
      <c r="BR35" s="241"/>
      <c r="BS35" s="998"/>
      <c r="BT35" s="999"/>
      <c r="BU35" s="999"/>
      <c r="BV35" s="999"/>
      <c r="BW35" s="999"/>
      <c r="BX35" s="999"/>
      <c r="BY35" s="999"/>
      <c r="BZ35" s="999"/>
      <c r="CA35" s="999"/>
      <c r="CB35" s="999"/>
      <c r="CC35" s="999"/>
      <c r="CD35" s="999"/>
      <c r="CE35" s="999"/>
      <c r="CF35" s="999"/>
      <c r="CG35" s="1020"/>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231"/>
    </row>
    <row r="36" spans="1:131" ht="26.25" customHeight="1" x14ac:dyDescent="0.15">
      <c r="A36" s="244">
        <v>9</v>
      </c>
      <c r="B36" s="1039"/>
      <c r="C36" s="1040"/>
      <c r="D36" s="1040"/>
      <c r="E36" s="1040"/>
      <c r="F36" s="1040"/>
      <c r="G36" s="1040"/>
      <c r="H36" s="1040"/>
      <c r="I36" s="1040"/>
      <c r="J36" s="1040"/>
      <c r="K36" s="1040"/>
      <c r="L36" s="1040"/>
      <c r="M36" s="1040"/>
      <c r="N36" s="1040"/>
      <c r="O36" s="1040"/>
      <c r="P36" s="1041"/>
      <c r="Q36" s="1045"/>
      <c r="R36" s="1046"/>
      <c r="S36" s="1046"/>
      <c r="T36" s="1046"/>
      <c r="U36" s="1046"/>
      <c r="V36" s="1046"/>
      <c r="W36" s="1046"/>
      <c r="X36" s="1046"/>
      <c r="Y36" s="1046"/>
      <c r="Z36" s="1046"/>
      <c r="AA36" s="1046"/>
      <c r="AB36" s="1046"/>
      <c r="AC36" s="1046"/>
      <c r="AD36" s="1046"/>
      <c r="AE36" s="1047"/>
      <c r="AF36" s="1023"/>
      <c r="AG36" s="1024"/>
      <c r="AH36" s="1024"/>
      <c r="AI36" s="1024"/>
      <c r="AJ36" s="1025"/>
      <c r="AK36" s="986"/>
      <c r="AL36" s="977"/>
      <c r="AM36" s="977"/>
      <c r="AN36" s="977"/>
      <c r="AO36" s="977"/>
      <c r="AP36" s="977"/>
      <c r="AQ36" s="977"/>
      <c r="AR36" s="977"/>
      <c r="AS36" s="977"/>
      <c r="AT36" s="977"/>
      <c r="AU36" s="977"/>
      <c r="AV36" s="977"/>
      <c r="AW36" s="977"/>
      <c r="AX36" s="977"/>
      <c r="AY36" s="977"/>
      <c r="AZ36" s="1044"/>
      <c r="BA36" s="1044"/>
      <c r="BB36" s="1044"/>
      <c r="BC36" s="1044"/>
      <c r="BD36" s="1044"/>
      <c r="BE36" s="978"/>
      <c r="BF36" s="978"/>
      <c r="BG36" s="978"/>
      <c r="BH36" s="978"/>
      <c r="BI36" s="979"/>
      <c r="BJ36" s="234"/>
      <c r="BK36" s="234"/>
      <c r="BL36" s="234"/>
      <c r="BM36" s="234"/>
      <c r="BN36" s="234"/>
      <c r="BO36" s="243"/>
      <c r="BP36" s="243"/>
      <c r="BQ36" s="240">
        <v>30</v>
      </c>
      <c r="BR36" s="241"/>
      <c r="BS36" s="998"/>
      <c r="BT36" s="999"/>
      <c r="BU36" s="999"/>
      <c r="BV36" s="999"/>
      <c r="BW36" s="999"/>
      <c r="BX36" s="999"/>
      <c r="BY36" s="999"/>
      <c r="BZ36" s="999"/>
      <c r="CA36" s="999"/>
      <c r="CB36" s="999"/>
      <c r="CC36" s="999"/>
      <c r="CD36" s="999"/>
      <c r="CE36" s="999"/>
      <c r="CF36" s="999"/>
      <c r="CG36" s="1020"/>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231"/>
    </row>
    <row r="37" spans="1:131" ht="26.25" customHeight="1" x14ac:dyDescent="0.15">
      <c r="A37" s="244">
        <v>10</v>
      </c>
      <c r="B37" s="1039"/>
      <c r="C37" s="1040"/>
      <c r="D37" s="1040"/>
      <c r="E37" s="1040"/>
      <c r="F37" s="1040"/>
      <c r="G37" s="1040"/>
      <c r="H37" s="1040"/>
      <c r="I37" s="1040"/>
      <c r="J37" s="1040"/>
      <c r="K37" s="1040"/>
      <c r="L37" s="1040"/>
      <c r="M37" s="1040"/>
      <c r="N37" s="1040"/>
      <c r="O37" s="1040"/>
      <c r="P37" s="1041"/>
      <c r="Q37" s="1045"/>
      <c r="R37" s="1046"/>
      <c r="S37" s="1046"/>
      <c r="T37" s="1046"/>
      <c r="U37" s="1046"/>
      <c r="V37" s="1046"/>
      <c r="W37" s="1046"/>
      <c r="X37" s="1046"/>
      <c r="Y37" s="1046"/>
      <c r="Z37" s="1046"/>
      <c r="AA37" s="1046"/>
      <c r="AB37" s="1046"/>
      <c r="AC37" s="1046"/>
      <c r="AD37" s="1046"/>
      <c r="AE37" s="1047"/>
      <c r="AF37" s="1023"/>
      <c r="AG37" s="1024"/>
      <c r="AH37" s="1024"/>
      <c r="AI37" s="1024"/>
      <c r="AJ37" s="1025"/>
      <c r="AK37" s="986"/>
      <c r="AL37" s="977"/>
      <c r="AM37" s="977"/>
      <c r="AN37" s="977"/>
      <c r="AO37" s="977"/>
      <c r="AP37" s="977"/>
      <c r="AQ37" s="977"/>
      <c r="AR37" s="977"/>
      <c r="AS37" s="977"/>
      <c r="AT37" s="977"/>
      <c r="AU37" s="977"/>
      <c r="AV37" s="977"/>
      <c r="AW37" s="977"/>
      <c r="AX37" s="977"/>
      <c r="AY37" s="977"/>
      <c r="AZ37" s="1044"/>
      <c r="BA37" s="1044"/>
      <c r="BB37" s="1044"/>
      <c r="BC37" s="1044"/>
      <c r="BD37" s="1044"/>
      <c r="BE37" s="978"/>
      <c r="BF37" s="978"/>
      <c r="BG37" s="978"/>
      <c r="BH37" s="978"/>
      <c r="BI37" s="979"/>
      <c r="BJ37" s="234"/>
      <c r="BK37" s="234"/>
      <c r="BL37" s="234"/>
      <c r="BM37" s="234"/>
      <c r="BN37" s="234"/>
      <c r="BO37" s="243"/>
      <c r="BP37" s="243"/>
      <c r="BQ37" s="240">
        <v>31</v>
      </c>
      <c r="BR37" s="241"/>
      <c r="BS37" s="998"/>
      <c r="BT37" s="999"/>
      <c r="BU37" s="999"/>
      <c r="BV37" s="999"/>
      <c r="BW37" s="999"/>
      <c r="BX37" s="999"/>
      <c r="BY37" s="999"/>
      <c r="BZ37" s="999"/>
      <c r="CA37" s="999"/>
      <c r="CB37" s="999"/>
      <c r="CC37" s="999"/>
      <c r="CD37" s="999"/>
      <c r="CE37" s="999"/>
      <c r="CF37" s="999"/>
      <c r="CG37" s="1020"/>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231"/>
    </row>
    <row r="38" spans="1:131" ht="26.25" customHeight="1" x14ac:dyDescent="0.15">
      <c r="A38" s="244">
        <v>11</v>
      </c>
      <c r="B38" s="1039"/>
      <c r="C38" s="1040"/>
      <c r="D38" s="1040"/>
      <c r="E38" s="1040"/>
      <c r="F38" s="1040"/>
      <c r="G38" s="1040"/>
      <c r="H38" s="1040"/>
      <c r="I38" s="1040"/>
      <c r="J38" s="1040"/>
      <c r="K38" s="1040"/>
      <c r="L38" s="1040"/>
      <c r="M38" s="1040"/>
      <c r="N38" s="1040"/>
      <c r="O38" s="1040"/>
      <c r="P38" s="1041"/>
      <c r="Q38" s="1045"/>
      <c r="R38" s="1046"/>
      <c r="S38" s="1046"/>
      <c r="T38" s="1046"/>
      <c r="U38" s="1046"/>
      <c r="V38" s="1046"/>
      <c r="W38" s="1046"/>
      <c r="X38" s="1046"/>
      <c r="Y38" s="1046"/>
      <c r="Z38" s="1046"/>
      <c r="AA38" s="1046"/>
      <c r="AB38" s="1046"/>
      <c r="AC38" s="1046"/>
      <c r="AD38" s="1046"/>
      <c r="AE38" s="1047"/>
      <c r="AF38" s="1023"/>
      <c r="AG38" s="1024"/>
      <c r="AH38" s="1024"/>
      <c r="AI38" s="1024"/>
      <c r="AJ38" s="1025"/>
      <c r="AK38" s="986"/>
      <c r="AL38" s="977"/>
      <c r="AM38" s="977"/>
      <c r="AN38" s="977"/>
      <c r="AO38" s="977"/>
      <c r="AP38" s="977"/>
      <c r="AQ38" s="977"/>
      <c r="AR38" s="977"/>
      <c r="AS38" s="977"/>
      <c r="AT38" s="977"/>
      <c r="AU38" s="977"/>
      <c r="AV38" s="977"/>
      <c r="AW38" s="977"/>
      <c r="AX38" s="977"/>
      <c r="AY38" s="977"/>
      <c r="AZ38" s="1044"/>
      <c r="BA38" s="1044"/>
      <c r="BB38" s="1044"/>
      <c r="BC38" s="1044"/>
      <c r="BD38" s="1044"/>
      <c r="BE38" s="978"/>
      <c r="BF38" s="978"/>
      <c r="BG38" s="978"/>
      <c r="BH38" s="978"/>
      <c r="BI38" s="979"/>
      <c r="BJ38" s="234"/>
      <c r="BK38" s="234"/>
      <c r="BL38" s="234"/>
      <c r="BM38" s="234"/>
      <c r="BN38" s="234"/>
      <c r="BO38" s="243"/>
      <c r="BP38" s="243"/>
      <c r="BQ38" s="240">
        <v>32</v>
      </c>
      <c r="BR38" s="241"/>
      <c r="BS38" s="998"/>
      <c r="BT38" s="999"/>
      <c r="BU38" s="999"/>
      <c r="BV38" s="999"/>
      <c r="BW38" s="999"/>
      <c r="BX38" s="999"/>
      <c r="BY38" s="999"/>
      <c r="BZ38" s="999"/>
      <c r="CA38" s="999"/>
      <c r="CB38" s="999"/>
      <c r="CC38" s="999"/>
      <c r="CD38" s="999"/>
      <c r="CE38" s="999"/>
      <c r="CF38" s="999"/>
      <c r="CG38" s="1020"/>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231"/>
    </row>
    <row r="39" spans="1:131" ht="26.25" customHeight="1" x14ac:dyDescent="0.15">
      <c r="A39" s="244">
        <v>12</v>
      </c>
      <c r="B39" s="1039"/>
      <c r="C39" s="1040"/>
      <c r="D39" s="1040"/>
      <c r="E39" s="1040"/>
      <c r="F39" s="1040"/>
      <c r="G39" s="1040"/>
      <c r="H39" s="1040"/>
      <c r="I39" s="1040"/>
      <c r="J39" s="1040"/>
      <c r="K39" s="1040"/>
      <c r="L39" s="1040"/>
      <c r="M39" s="1040"/>
      <c r="N39" s="1040"/>
      <c r="O39" s="1040"/>
      <c r="P39" s="1041"/>
      <c r="Q39" s="1045"/>
      <c r="R39" s="1046"/>
      <c r="S39" s="1046"/>
      <c r="T39" s="1046"/>
      <c r="U39" s="1046"/>
      <c r="V39" s="1046"/>
      <c r="W39" s="1046"/>
      <c r="X39" s="1046"/>
      <c r="Y39" s="1046"/>
      <c r="Z39" s="1046"/>
      <c r="AA39" s="1046"/>
      <c r="AB39" s="1046"/>
      <c r="AC39" s="1046"/>
      <c r="AD39" s="1046"/>
      <c r="AE39" s="1047"/>
      <c r="AF39" s="1023"/>
      <c r="AG39" s="1024"/>
      <c r="AH39" s="1024"/>
      <c r="AI39" s="1024"/>
      <c r="AJ39" s="1025"/>
      <c r="AK39" s="986"/>
      <c r="AL39" s="977"/>
      <c r="AM39" s="977"/>
      <c r="AN39" s="977"/>
      <c r="AO39" s="977"/>
      <c r="AP39" s="977"/>
      <c r="AQ39" s="977"/>
      <c r="AR39" s="977"/>
      <c r="AS39" s="977"/>
      <c r="AT39" s="977"/>
      <c r="AU39" s="977"/>
      <c r="AV39" s="977"/>
      <c r="AW39" s="977"/>
      <c r="AX39" s="977"/>
      <c r="AY39" s="977"/>
      <c r="AZ39" s="1044"/>
      <c r="BA39" s="1044"/>
      <c r="BB39" s="1044"/>
      <c r="BC39" s="1044"/>
      <c r="BD39" s="1044"/>
      <c r="BE39" s="978"/>
      <c r="BF39" s="978"/>
      <c r="BG39" s="978"/>
      <c r="BH39" s="978"/>
      <c r="BI39" s="979"/>
      <c r="BJ39" s="234"/>
      <c r="BK39" s="234"/>
      <c r="BL39" s="234"/>
      <c r="BM39" s="234"/>
      <c r="BN39" s="234"/>
      <c r="BO39" s="243"/>
      <c r="BP39" s="243"/>
      <c r="BQ39" s="240">
        <v>33</v>
      </c>
      <c r="BR39" s="241"/>
      <c r="BS39" s="998"/>
      <c r="BT39" s="999"/>
      <c r="BU39" s="999"/>
      <c r="BV39" s="999"/>
      <c r="BW39" s="999"/>
      <c r="BX39" s="999"/>
      <c r="BY39" s="999"/>
      <c r="BZ39" s="999"/>
      <c r="CA39" s="999"/>
      <c r="CB39" s="999"/>
      <c r="CC39" s="999"/>
      <c r="CD39" s="999"/>
      <c r="CE39" s="999"/>
      <c r="CF39" s="999"/>
      <c r="CG39" s="1020"/>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231"/>
    </row>
    <row r="40" spans="1:131" ht="26.25" customHeight="1" x14ac:dyDescent="0.15">
      <c r="A40" s="240">
        <v>13</v>
      </c>
      <c r="B40" s="1039"/>
      <c r="C40" s="1040"/>
      <c r="D40" s="1040"/>
      <c r="E40" s="1040"/>
      <c r="F40" s="1040"/>
      <c r="G40" s="1040"/>
      <c r="H40" s="1040"/>
      <c r="I40" s="1040"/>
      <c r="J40" s="1040"/>
      <c r="K40" s="1040"/>
      <c r="L40" s="1040"/>
      <c r="M40" s="1040"/>
      <c r="N40" s="1040"/>
      <c r="O40" s="1040"/>
      <c r="P40" s="1041"/>
      <c r="Q40" s="1045"/>
      <c r="R40" s="1046"/>
      <c r="S40" s="1046"/>
      <c r="T40" s="1046"/>
      <c r="U40" s="1046"/>
      <c r="V40" s="1046"/>
      <c r="W40" s="1046"/>
      <c r="X40" s="1046"/>
      <c r="Y40" s="1046"/>
      <c r="Z40" s="1046"/>
      <c r="AA40" s="1046"/>
      <c r="AB40" s="1046"/>
      <c r="AC40" s="1046"/>
      <c r="AD40" s="1046"/>
      <c r="AE40" s="1047"/>
      <c r="AF40" s="1023"/>
      <c r="AG40" s="1024"/>
      <c r="AH40" s="1024"/>
      <c r="AI40" s="1024"/>
      <c r="AJ40" s="1025"/>
      <c r="AK40" s="986"/>
      <c r="AL40" s="977"/>
      <c r="AM40" s="977"/>
      <c r="AN40" s="977"/>
      <c r="AO40" s="977"/>
      <c r="AP40" s="977"/>
      <c r="AQ40" s="977"/>
      <c r="AR40" s="977"/>
      <c r="AS40" s="977"/>
      <c r="AT40" s="977"/>
      <c r="AU40" s="977"/>
      <c r="AV40" s="977"/>
      <c r="AW40" s="977"/>
      <c r="AX40" s="977"/>
      <c r="AY40" s="977"/>
      <c r="AZ40" s="1044"/>
      <c r="BA40" s="1044"/>
      <c r="BB40" s="1044"/>
      <c r="BC40" s="1044"/>
      <c r="BD40" s="1044"/>
      <c r="BE40" s="978"/>
      <c r="BF40" s="978"/>
      <c r="BG40" s="978"/>
      <c r="BH40" s="978"/>
      <c r="BI40" s="979"/>
      <c r="BJ40" s="234"/>
      <c r="BK40" s="234"/>
      <c r="BL40" s="234"/>
      <c r="BM40" s="234"/>
      <c r="BN40" s="234"/>
      <c r="BO40" s="243"/>
      <c r="BP40" s="243"/>
      <c r="BQ40" s="240">
        <v>34</v>
      </c>
      <c r="BR40" s="241"/>
      <c r="BS40" s="998"/>
      <c r="BT40" s="999"/>
      <c r="BU40" s="999"/>
      <c r="BV40" s="999"/>
      <c r="BW40" s="999"/>
      <c r="BX40" s="999"/>
      <c r="BY40" s="999"/>
      <c r="BZ40" s="999"/>
      <c r="CA40" s="999"/>
      <c r="CB40" s="999"/>
      <c r="CC40" s="999"/>
      <c r="CD40" s="999"/>
      <c r="CE40" s="999"/>
      <c r="CF40" s="999"/>
      <c r="CG40" s="1020"/>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231"/>
    </row>
    <row r="41" spans="1:131" ht="26.25" customHeight="1" x14ac:dyDescent="0.15">
      <c r="A41" s="240">
        <v>14</v>
      </c>
      <c r="B41" s="1039"/>
      <c r="C41" s="1040"/>
      <c r="D41" s="1040"/>
      <c r="E41" s="1040"/>
      <c r="F41" s="1040"/>
      <c r="G41" s="1040"/>
      <c r="H41" s="1040"/>
      <c r="I41" s="1040"/>
      <c r="J41" s="1040"/>
      <c r="K41" s="1040"/>
      <c r="L41" s="1040"/>
      <c r="M41" s="1040"/>
      <c r="N41" s="1040"/>
      <c r="O41" s="1040"/>
      <c r="P41" s="1041"/>
      <c r="Q41" s="1045"/>
      <c r="R41" s="1046"/>
      <c r="S41" s="1046"/>
      <c r="T41" s="1046"/>
      <c r="U41" s="1046"/>
      <c r="V41" s="1046"/>
      <c r="W41" s="1046"/>
      <c r="X41" s="1046"/>
      <c r="Y41" s="1046"/>
      <c r="Z41" s="1046"/>
      <c r="AA41" s="1046"/>
      <c r="AB41" s="1046"/>
      <c r="AC41" s="1046"/>
      <c r="AD41" s="1046"/>
      <c r="AE41" s="1047"/>
      <c r="AF41" s="1023"/>
      <c r="AG41" s="1024"/>
      <c r="AH41" s="1024"/>
      <c r="AI41" s="1024"/>
      <c r="AJ41" s="1025"/>
      <c r="AK41" s="986"/>
      <c r="AL41" s="977"/>
      <c r="AM41" s="977"/>
      <c r="AN41" s="977"/>
      <c r="AO41" s="977"/>
      <c r="AP41" s="977"/>
      <c r="AQ41" s="977"/>
      <c r="AR41" s="977"/>
      <c r="AS41" s="977"/>
      <c r="AT41" s="977"/>
      <c r="AU41" s="977"/>
      <c r="AV41" s="977"/>
      <c r="AW41" s="977"/>
      <c r="AX41" s="977"/>
      <c r="AY41" s="977"/>
      <c r="AZ41" s="1044"/>
      <c r="BA41" s="1044"/>
      <c r="BB41" s="1044"/>
      <c r="BC41" s="1044"/>
      <c r="BD41" s="1044"/>
      <c r="BE41" s="978"/>
      <c r="BF41" s="978"/>
      <c r="BG41" s="978"/>
      <c r="BH41" s="978"/>
      <c r="BI41" s="979"/>
      <c r="BJ41" s="234"/>
      <c r="BK41" s="234"/>
      <c r="BL41" s="234"/>
      <c r="BM41" s="234"/>
      <c r="BN41" s="234"/>
      <c r="BO41" s="243"/>
      <c r="BP41" s="243"/>
      <c r="BQ41" s="240">
        <v>35</v>
      </c>
      <c r="BR41" s="241"/>
      <c r="BS41" s="998"/>
      <c r="BT41" s="999"/>
      <c r="BU41" s="999"/>
      <c r="BV41" s="999"/>
      <c r="BW41" s="999"/>
      <c r="BX41" s="999"/>
      <c r="BY41" s="999"/>
      <c r="BZ41" s="999"/>
      <c r="CA41" s="999"/>
      <c r="CB41" s="999"/>
      <c r="CC41" s="999"/>
      <c r="CD41" s="999"/>
      <c r="CE41" s="999"/>
      <c r="CF41" s="999"/>
      <c r="CG41" s="1020"/>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231"/>
    </row>
    <row r="42" spans="1:131" ht="26.25" customHeight="1" x14ac:dyDescent="0.15">
      <c r="A42" s="240">
        <v>15</v>
      </c>
      <c r="B42" s="1039"/>
      <c r="C42" s="1040"/>
      <c r="D42" s="1040"/>
      <c r="E42" s="1040"/>
      <c r="F42" s="1040"/>
      <c r="G42" s="1040"/>
      <c r="H42" s="1040"/>
      <c r="I42" s="1040"/>
      <c r="J42" s="1040"/>
      <c r="K42" s="1040"/>
      <c r="L42" s="1040"/>
      <c r="M42" s="1040"/>
      <c r="N42" s="1040"/>
      <c r="O42" s="1040"/>
      <c r="P42" s="1041"/>
      <c r="Q42" s="1045"/>
      <c r="R42" s="1046"/>
      <c r="S42" s="1046"/>
      <c r="T42" s="1046"/>
      <c r="U42" s="1046"/>
      <c r="V42" s="1046"/>
      <c r="W42" s="1046"/>
      <c r="X42" s="1046"/>
      <c r="Y42" s="1046"/>
      <c r="Z42" s="1046"/>
      <c r="AA42" s="1046"/>
      <c r="AB42" s="1046"/>
      <c r="AC42" s="1046"/>
      <c r="AD42" s="1046"/>
      <c r="AE42" s="1047"/>
      <c r="AF42" s="1023"/>
      <c r="AG42" s="1024"/>
      <c r="AH42" s="1024"/>
      <c r="AI42" s="1024"/>
      <c r="AJ42" s="1025"/>
      <c r="AK42" s="986"/>
      <c r="AL42" s="977"/>
      <c r="AM42" s="977"/>
      <c r="AN42" s="977"/>
      <c r="AO42" s="977"/>
      <c r="AP42" s="977"/>
      <c r="AQ42" s="977"/>
      <c r="AR42" s="977"/>
      <c r="AS42" s="977"/>
      <c r="AT42" s="977"/>
      <c r="AU42" s="977"/>
      <c r="AV42" s="977"/>
      <c r="AW42" s="977"/>
      <c r="AX42" s="977"/>
      <c r="AY42" s="977"/>
      <c r="AZ42" s="1044"/>
      <c r="BA42" s="1044"/>
      <c r="BB42" s="1044"/>
      <c r="BC42" s="1044"/>
      <c r="BD42" s="1044"/>
      <c r="BE42" s="978"/>
      <c r="BF42" s="978"/>
      <c r="BG42" s="978"/>
      <c r="BH42" s="978"/>
      <c r="BI42" s="979"/>
      <c r="BJ42" s="234"/>
      <c r="BK42" s="234"/>
      <c r="BL42" s="234"/>
      <c r="BM42" s="234"/>
      <c r="BN42" s="234"/>
      <c r="BO42" s="243"/>
      <c r="BP42" s="243"/>
      <c r="BQ42" s="240">
        <v>36</v>
      </c>
      <c r="BR42" s="241"/>
      <c r="BS42" s="998"/>
      <c r="BT42" s="999"/>
      <c r="BU42" s="999"/>
      <c r="BV42" s="999"/>
      <c r="BW42" s="999"/>
      <c r="BX42" s="999"/>
      <c r="BY42" s="999"/>
      <c r="BZ42" s="999"/>
      <c r="CA42" s="999"/>
      <c r="CB42" s="999"/>
      <c r="CC42" s="999"/>
      <c r="CD42" s="999"/>
      <c r="CE42" s="999"/>
      <c r="CF42" s="999"/>
      <c r="CG42" s="1020"/>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231"/>
    </row>
    <row r="43" spans="1:131" ht="26.25" customHeight="1" x14ac:dyDescent="0.15">
      <c r="A43" s="240">
        <v>16</v>
      </c>
      <c r="B43" s="1039"/>
      <c r="C43" s="1040"/>
      <c r="D43" s="1040"/>
      <c r="E43" s="1040"/>
      <c r="F43" s="1040"/>
      <c r="G43" s="1040"/>
      <c r="H43" s="1040"/>
      <c r="I43" s="1040"/>
      <c r="J43" s="1040"/>
      <c r="K43" s="1040"/>
      <c r="L43" s="1040"/>
      <c r="M43" s="1040"/>
      <c r="N43" s="1040"/>
      <c r="O43" s="1040"/>
      <c r="P43" s="1041"/>
      <c r="Q43" s="1045"/>
      <c r="R43" s="1046"/>
      <c r="S43" s="1046"/>
      <c r="T43" s="1046"/>
      <c r="U43" s="1046"/>
      <c r="V43" s="1046"/>
      <c r="W43" s="1046"/>
      <c r="X43" s="1046"/>
      <c r="Y43" s="1046"/>
      <c r="Z43" s="1046"/>
      <c r="AA43" s="1046"/>
      <c r="AB43" s="1046"/>
      <c r="AC43" s="1046"/>
      <c r="AD43" s="1046"/>
      <c r="AE43" s="1047"/>
      <c r="AF43" s="1023"/>
      <c r="AG43" s="1024"/>
      <c r="AH43" s="1024"/>
      <c r="AI43" s="1024"/>
      <c r="AJ43" s="1025"/>
      <c r="AK43" s="986"/>
      <c r="AL43" s="977"/>
      <c r="AM43" s="977"/>
      <c r="AN43" s="977"/>
      <c r="AO43" s="977"/>
      <c r="AP43" s="977"/>
      <c r="AQ43" s="977"/>
      <c r="AR43" s="977"/>
      <c r="AS43" s="977"/>
      <c r="AT43" s="977"/>
      <c r="AU43" s="977"/>
      <c r="AV43" s="977"/>
      <c r="AW43" s="977"/>
      <c r="AX43" s="977"/>
      <c r="AY43" s="977"/>
      <c r="AZ43" s="1044"/>
      <c r="BA43" s="1044"/>
      <c r="BB43" s="1044"/>
      <c r="BC43" s="1044"/>
      <c r="BD43" s="1044"/>
      <c r="BE43" s="978"/>
      <c r="BF43" s="978"/>
      <c r="BG43" s="978"/>
      <c r="BH43" s="978"/>
      <c r="BI43" s="979"/>
      <c r="BJ43" s="234"/>
      <c r="BK43" s="234"/>
      <c r="BL43" s="234"/>
      <c r="BM43" s="234"/>
      <c r="BN43" s="234"/>
      <c r="BO43" s="243"/>
      <c r="BP43" s="243"/>
      <c r="BQ43" s="240">
        <v>37</v>
      </c>
      <c r="BR43" s="241"/>
      <c r="BS43" s="998"/>
      <c r="BT43" s="999"/>
      <c r="BU43" s="999"/>
      <c r="BV43" s="999"/>
      <c r="BW43" s="999"/>
      <c r="BX43" s="999"/>
      <c r="BY43" s="999"/>
      <c r="BZ43" s="999"/>
      <c r="CA43" s="999"/>
      <c r="CB43" s="999"/>
      <c r="CC43" s="999"/>
      <c r="CD43" s="999"/>
      <c r="CE43" s="999"/>
      <c r="CF43" s="999"/>
      <c r="CG43" s="1020"/>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231"/>
    </row>
    <row r="44" spans="1:131" ht="26.25" customHeight="1" x14ac:dyDescent="0.15">
      <c r="A44" s="240">
        <v>17</v>
      </c>
      <c r="B44" s="1039"/>
      <c r="C44" s="1040"/>
      <c r="D44" s="1040"/>
      <c r="E44" s="1040"/>
      <c r="F44" s="1040"/>
      <c r="G44" s="1040"/>
      <c r="H44" s="1040"/>
      <c r="I44" s="1040"/>
      <c r="J44" s="1040"/>
      <c r="K44" s="1040"/>
      <c r="L44" s="1040"/>
      <c r="M44" s="1040"/>
      <c r="N44" s="1040"/>
      <c r="O44" s="1040"/>
      <c r="P44" s="1041"/>
      <c r="Q44" s="1045"/>
      <c r="R44" s="1046"/>
      <c r="S44" s="1046"/>
      <c r="T44" s="1046"/>
      <c r="U44" s="1046"/>
      <c r="V44" s="1046"/>
      <c r="W44" s="1046"/>
      <c r="X44" s="1046"/>
      <c r="Y44" s="1046"/>
      <c r="Z44" s="1046"/>
      <c r="AA44" s="1046"/>
      <c r="AB44" s="1046"/>
      <c r="AC44" s="1046"/>
      <c r="AD44" s="1046"/>
      <c r="AE44" s="1047"/>
      <c r="AF44" s="1023"/>
      <c r="AG44" s="1024"/>
      <c r="AH44" s="1024"/>
      <c r="AI44" s="1024"/>
      <c r="AJ44" s="1025"/>
      <c r="AK44" s="986"/>
      <c r="AL44" s="977"/>
      <c r="AM44" s="977"/>
      <c r="AN44" s="977"/>
      <c r="AO44" s="977"/>
      <c r="AP44" s="977"/>
      <c r="AQ44" s="977"/>
      <c r="AR44" s="977"/>
      <c r="AS44" s="977"/>
      <c r="AT44" s="977"/>
      <c r="AU44" s="977"/>
      <c r="AV44" s="977"/>
      <c r="AW44" s="977"/>
      <c r="AX44" s="977"/>
      <c r="AY44" s="977"/>
      <c r="AZ44" s="1044"/>
      <c r="BA44" s="1044"/>
      <c r="BB44" s="1044"/>
      <c r="BC44" s="1044"/>
      <c r="BD44" s="1044"/>
      <c r="BE44" s="978"/>
      <c r="BF44" s="978"/>
      <c r="BG44" s="978"/>
      <c r="BH44" s="978"/>
      <c r="BI44" s="979"/>
      <c r="BJ44" s="234"/>
      <c r="BK44" s="234"/>
      <c r="BL44" s="234"/>
      <c r="BM44" s="234"/>
      <c r="BN44" s="234"/>
      <c r="BO44" s="243"/>
      <c r="BP44" s="243"/>
      <c r="BQ44" s="240">
        <v>38</v>
      </c>
      <c r="BR44" s="241"/>
      <c r="BS44" s="998"/>
      <c r="BT44" s="999"/>
      <c r="BU44" s="999"/>
      <c r="BV44" s="999"/>
      <c r="BW44" s="999"/>
      <c r="BX44" s="999"/>
      <c r="BY44" s="999"/>
      <c r="BZ44" s="999"/>
      <c r="CA44" s="999"/>
      <c r="CB44" s="999"/>
      <c r="CC44" s="999"/>
      <c r="CD44" s="999"/>
      <c r="CE44" s="999"/>
      <c r="CF44" s="999"/>
      <c r="CG44" s="1020"/>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231"/>
    </row>
    <row r="45" spans="1:131" ht="26.25" customHeight="1" x14ac:dyDescent="0.15">
      <c r="A45" s="240">
        <v>18</v>
      </c>
      <c r="B45" s="1039"/>
      <c r="C45" s="1040"/>
      <c r="D45" s="1040"/>
      <c r="E45" s="1040"/>
      <c r="F45" s="1040"/>
      <c r="G45" s="1040"/>
      <c r="H45" s="1040"/>
      <c r="I45" s="1040"/>
      <c r="J45" s="1040"/>
      <c r="K45" s="1040"/>
      <c r="L45" s="1040"/>
      <c r="M45" s="1040"/>
      <c r="N45" s="1040"/>
      <c r="O45" s="1040"/>
      <c r="P45" s="1041"/>
      <c r="Q45" s="1045"/>
      <c r="R45" s="1046"/>
      <c r="S45" s="1046"/>
      <c r="T45" s="1046"/>
      <c r="U45" s="1046"/>
      <c r="V45" s="1046"/>
      <c r="W45" s="1046"/>
      <c r="X45" s="1046"/>
      <c r="Y45" s="1046"/>
      <c r="Z45" s="1046"/>
      <c r="AA45" s="1046"/>
      <c r="AB45" s="1046"/>
      <c r="AC45" s="1046"/>
      <c r="AD45" s="1046"/>
      <c r="AE45" s="1047"/>
      <c r="AF45" s="1023"/>
      <c r="AG45" s="1024"/>
      <c r="AH45" s="1024"/>
      <c r="AI45" s="1024"/>
      <c r="AJ45" s="1025"/>
      <c r="AK45" s="986"/>
      <c r="AL45" s="977"/>
      <c r="AM45" s="977"/>
      <c r="AN45" s="977"/>
      <c r="AO45" s="977"/>
      <c r="AP45" s="977"/>
      <c r="AQ45" s="977"/>
      <c r="AR45" s="977"/>
      <c r="AS45" s="977"/>
      <c r="AT45" s="977"/>
      <c r="AU45" s="977"/>
      <c r="AV45" s="977"/>
      <c r="AW45" s="977"/>
      <c r="AX45" s="977"/>
      <c r="AY45" s="977"/>
      <c r="AZ45" s="1044"/>
      <c r="BA45" s="1044"/>
      <c r="BB45" s="1044"/>
      <c r="BC45" s="1044"/>
      <c r="BD45" s="1044"/>
      <c r="BE45" s="978"/>
      <c r="BF45" s="978"/>
      <c r="BG45" s="978"/>
      <c r="BH45" s="978"/>
      <c r="BI45" s="979"/>
      <c r="BJ45" s="234"/>
      <c r="BK45" s="234"/>
      <c r="BL45" s="234"/>
      <c r="BM45" s="234"/>
      <c r="BN45" s="234"/>
      <c r="BO45" s="243"/>
      <c r="BP45" s="243"/>
      <c r="BQ45" s="240">
        <v>39</v>
      </c>
      <c r="BR45" s="241"/>
      <c r="BS45" s="998"/>
      <c r="BT45" s="999"/>
      <c r="BU45" s="999"/>
      <c r="BV45" s="999"/>
      <c r="BW45" s="999"/>
      <c r="BX45" s="999"/>
      <c r="BY45" s="999"/>
      <c r="BZ45" s="999"/>
      <c r="CA45" s="999"/>
      <c r="CB45" s="999"/>
      <c r="CC45" s="999"/>
      <c r="CD45" s="999"/>
      <c r="CE45" s="999"/>
      <c r="CF45" s="999"/>
      <c r="CG45" s="1020"/>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231"/>
    </row>
    <row r="46" spans="1:131" ht="26.25" customHeight="1" x14ac:dyDescent="0.15">
      <c r="A46" s="240">
        <v>19</v>
      </c>
      <c r="B46" s="1039"/>
      <c r="C46" s="1040"/>
      <c r="D46" s="1040"/>
      <c r="E46" s="1040"/>
      <c r="F46" s="1040"/>
      <c r="G46" s="1040"/>
      <c r="H46" s="1040"/>
      <c r="I46" s="1040"/>
      <c r="J46" s="1040"/>
      <c r="K46" s="1040"/>
      <c r="L46" s="1040"/>
      <c r="M46" s="1040"/>
      <c r="N46" s="1040"/>
      <c r="O46" s="1040"/>
      <c r="P46" s="1041"/>
      <c r="Q46" s="1045"/>
      <c r="R46" s="1046"/>
      <c r="S46" s="1046"/>
      <c r="T46" s="1046"/>
      <c r="U46" s="1046"/>
      <c r="V46" s="1046"/>
      <c r="W46" s="1046"/>
      <c r="X46" s="1046"/>
      <c r="Y46" s="1046"/>
      <c r="Z46" s="1046"/>
      <c r="AA46" s="1046"/>
      <c r="AB46" s="1046"/>
      <c r="AC46" s="1046"/>
      <c r="AD46" s="1046"/>
      <c r="AE46" s="1047"/>
      <c r="AF46" s="1023"/>
      <c r="AG46" s="1024"/>
      <c r="AH46" s="1024"/>
      <c r="AI46" s="1024"/>
      <c r="AJ46" s="1025"/>
      <c r="AK46" s="986"/>
      <c r="AL46" s="977"/>
      <c r="AM46" s="977"/>
      <c r="AN46" s="977"/>
      <c r="AO46" s="977"/>
      <c r="AP46" s="977"/>
      <c r="AQ46" s="977"/>
      <c r="AR46" s="977"/>
      <c r="AS46" s="977"/>
      <c r="AT46" s="977"/>
      <c r="AU46" s="977"/>
      <c r="AV46" s="977"/>
      <c r="AW46" s="977"/>
      <c r="AX46" s="977"/>
      <c r="AY46" s="977"/>
      <c r="AZ46" s="1044"/>
      <c r="BA46" s="1044"/>
      <c r="BB46" s="1044"/>
      <c r="BC46" s="1044"/>
      <c r="BD46" s="1044"/>
      <c r="BE46" s="978"/>
      <c r="BF46" s="978"/>
      <c r="BG46" s="978"/>
      <c r="BH46" s="978"/>
      <c r="BI46" s="979"/>
      <c r="BJ46" s="234"/>
      <c r="BK46" s="234"/>
      <c r="BL46" s="234"/>
      <c r="BM46" s="234"/>
      <c r="BN46" s="234"/>
      <c r="BO46" s="243"/>
      <c r="BP46" s="243"/>
      <c r="BQ46" s="240">
        <v>40</v>
      </c>
      <c r="BR46" s="241"/>
      <c r="BS46" s="998"/>
      <c r="BT46" s="999"/>
      <c r="BU46" s="999"/>
      <c r="BV46" s="999"/>
      <c r="BW46" s="999"/>
      <c r="BX46" s="999"/>
      <c r="BY46" s="999"/>
      <c r="BZ46" s="999"/>
      <c r="CA46" s="999"/>
      <c r="CB46" s="999"/>
      <c r="CC46" s="999"/>
      <c r="CD46" s="999"/>
      <c r="CE46" s="999"/>
      <c r="CF46" s="999"/>
      <c r="CG46" s="1020"/>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231"/>
    </row>
    <row r="47" spans="1:131" ht="26.25" customHeight="1" x14ac:dyDescent="0.15">
      <c r="A47" s="240">
        <v>20</v>
      </c>
      <c r="B47" s="1039"/>
      <c r="C47" s="1040"/>
      <c r="D47" s="1040"/>
      <c r="E47" s="1040"/>
      <c r="F47" s="1040"/>
      <c r="G47" s="1040"/>
      <c r="H47" s="1040"/>
      <c r="I47" s="1040"/>
      <c r="J47" s="1040"/>
      <c r="K47" s="1040"/>
      <c r="L47" s="1040"/>
      <c r="M47" s="1040"/>
      <c r="N47" s="1040"/>
      <c r="O47" s="1040"/>
      <c r="P47" s="1041"/>
      <c r="Q47" s="1045"/>
      <c r="R47" s="1046"/>
      <c r="S47" s="1046"/>
      <c r="T47" s="1046"/>
      <c r="U47" s="1046"/>
      <c r="V47" s="1046"/>
      <c r="W47" s="1046"/>
      <c r="X47" s="1046"/>
      <c r="Y47" s="1046"/>
      <c r="Z47" s="1046"/>
      <c r="AA47" s="1046"/>
      <c r="AB47" s="1046"/>
      <c r="AC47" s="1046"/>
      <c r="AD47" s="1046"/>
      <c r="AE47" s="1047"/>
      <c r="AF47" s="1023"/>
      <c r="AG47" s="1024"/>
      <c r="AH47" s="1024"/>
      <c r="AI47" s="1024"/>
      <c r="AJ47" s="1025"/>
      <c r="AK47" s="986"/>
      <c r="AL47" s="977"/>
      <c r="AM47" s="977"/>
      <c r="AN47" s="977"/>
      <c r="AO47" s="977"/>
      <c r="AP47" s="977"/>
      <c r="AQ47" s="977"/>
      <c r="AR47" s="977"/>
      <c r="AS47" s="977"/>
      <c r="AT47" s="977"/>
      <c r="AU47" s="977"/>
      <c r="AV47" s="977"/>
      <c r="AW47" s="977"/>
      <c r="AX47" s="977"/>
      <c r="AY47" s="977"/>
      <c r="AZ47" s="1044"/>
      <c r="BA47" s="1044"/>
      <c r="BB47" s="1044"/>
      <c r="BC47" s="1044"/>
      <c r="BD47" s="1044"/>
      <c r="BE47" s="978"/>
      <c r="BF47" s="978"/>
      <c r="BG47" s="978"/>
      <c r="BH47" s="978"/>
      <c r="BI47" s="979"/>
      <c r="BJ47" s="234"/>
      <c r="BK47" s="234"/>
      <c r="BL47" s="234"/>
      <c r="BM47" s="234"/>
      <c r="BN47" s="234"/>
      <c r="BO47" s="243"/>
      <c r="BP47" s="243"/>
      <c r="BQ47" s="240">
        <v>41</v>
      </c>
      <c r="BR47" s="241"/>
      <c r="BS47" s="998"/>
      <c r="BT47" s="999"/>
      <c r="BU47" s="999"/>
      <c r="BV47" s="999"/>
      <c r="BW47" s="999"/>
      <c r="BX47" s="999"/>
      <c r="BY47" s="999"/>
      <c r="BZ47" s="999"/>
      <c r="CA47" s="999"/>
      <c r="CB47" s="999"/>
      <c r="CC47" s="999"/>
      <c r="CD47" s="999"/>
      <c r="CE47" s="999"/>
      <c r="CF47" s="999"/>
      <c r="CG47" s="1020"/>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231"/>
    </row>
    <row r="48" spans="1:131" ht="26.25" customHeight="1" x14ac:dyDescent="0.15">
      <c r="A48" s="240">
        <v>21</v>
      </c>
      <c r="B48" s="1039"/>
      <c r="C48" s="1040"/>
      <c r="D48" s="1040"/>
      <c r="E48" s="1040"/>
      <c r="F48" s="1040"/>
      <c r="G48" s="1040"/>
      <c r="H48" s="1040"/>
      <c r="I48" s="1040"/>
      <c r="J48" s="1040"/>
      <c r="K48" s="1040"/>
      <c r="L48" s="1040"/>
      <c r="M48" s="1040"/>
      <c r="N48" s="1040"/>
      <c r="O48" s="1040"/>
      <c r="P48" s="1041"/>
      <c r="Q48" s="1045"/>
      <c r="R48" s="1046"/>
      <c r="S48" s="1046"/>
      <c r="T48" s="1046"/>
      <c r="U48" s="1046"/>
      <c r="V48" s="1046"/>
      <c r="W48" s="1046"/>
      <c r="X48" s="1046"/>
      <c r="Y48" s="1046"/>
      <c r="Z48" s="1046"/>
      <c r="AA48" s="1046"/>
      <c r="AB48" s="1046"/>
      <c r="AC48" s="1046"/>
      <c r="AD48" s="1046"/>
      <c r="AE48" s="1047"/>
      <c r="AF48" s="1023"/>
      <c r="AG48" s="1024"/>
      <c r="AH48" s="1024"/>
      <c r="AI48" s="1024"/>
      <c r="AJ48" s="1025"/>
      <c r="AK48" s="986"/>
      <c r="AL48" s="977"/>
      <c r="AM48" s="977"/>
      <c r="AN48" s="977"/>
      <c r="AO48" s="977"/>
      <c r="AP48" s="977"/>
      <c r="AQ48" s="977"/>
      <c r="AR48" s="977"/>
      <c r="AS48" s="977"/>
      <c r="AT48" s="977"/>
      <c r="AU48" s="977"/>
      <c r="AV48" s="977"/>
      <c r="AW48" s="977"/>
      <c r="AX48" s="977"/>
      <c r="AY48" s="977"/>
      <c r="AZ48" s="1044"/>
      <c r="BA48" s="1044"/>
      <c r="BB48" s="1044"/>
      <c r="BC48" s="1044"/>
      <c r="BD48" s="1044"/>
      <c r="BE48" s="978"/>
      <c r="BF48" s="978"/>
      <c r="BG48" s="978"/>
      <c r="BH48" s="978"/>
      <c r="BI48" s="979"/>
      <c r="BJ48" s="234"/>
      <c r="BK48" s="234"/>
      <c r="BL48" s="234"/>
      <c r="BM48" s="234"/>
      <c r="BN48" s="234"/>
      <c r="BO48" s="243"/>
      <c r="BP48" s="243"/>
      <c r="BQ48" s="240">
        <v>42</v>
      </c>
      <c r="BR48" s="241"/>
      <c r="BS48" s="998"/>
      <c r="BT48" s="999"/>
      <c r="BU48" s="999"/>
      <c r="BV48" s="999"/>
      <c r="BW48" s="999"/>
      <c r="BX48" s="999"/>
      <c r="BY48" s="999"/>
      <c r="BZ48" s="999"/>
      <c r="CA48" s="999"/>
      <c r="CB48" s="999"/>
      <c r="CC48" s="999"/>
      <c r="CD48" s="999"/>
      <c r="CE48" s="999"/>
      <c r="CF48" s="999"/>
      <c r="CG48" s="1020"/>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231"/>
    </row>
    <row r="49" spans="1:131" ht="26.25" customHeight="1" x14ac:dyDescent="0.15">
      <c r="A49" s="240">
        <v>22</v>
      </c>
      <c r="B49" s="1039"/>
      <c r="C49" s="1040"/>
      <c r="D49" s="1040"/>
      <c r="E49" s="1040"/>
      <c r="F49" s="1040"/>
      <c r="G49" s="1040"/>
      <c r="H49" s="1040"/>
      <c r="I49" s="1040"/>
      <c r="J49" s="1040"/>
      <c r="K49" s="1040"/>
      <c r="L49" s="1040"/>
      <c r="M49" s="1040"/>
      <c r="N49" s="1040"/>
      <c r="O49" s="1040"/>
      <c r="P49" s="1041"/>
      <c r="Q49" s="1045"/>
      <c r="R49" s="1046"/>
      <c r="S49" s="1046"/>
      <c r="T49" s="1046"/>
      <c r="U49" s="1046"/>
      <c r="V49" s="1046"/>
      <c r="W49" s="1046"/>
      <c r="X49" s="1046"/>
      <c r="Y49" s="1046"/>
      <c r="Z49" s="1046"/>
      <c r="AA49" s="1046"/>
      <c r="AB49" s="1046"/>
      <c r="AC49" s="1046"/>
      <c r="AD49" s="1046"/>
      <c r="AE49" s="1047"/>
      <c r="AF49" s="1023"/>
      <c r="AG49" s="1024"/>
      <c r="AH49" s="1024"/>
      <c r="AI49" s="1024"/>
      <c r="AJ49" s="1025"/>
      <c r="AK49" s="986"/>
      <c r="AL49" s="977"/>
      <c r="AM49" s="977"/>
      <c r="AN49" s="977"/>
      <c r="AO49" s="977"/>
      <c r="AP49" s="977"/>
      <c r="AQ49" s="977"/>
      <c r="AR49" s="977"/>
      <c r="AS49" s="977"/>
      <c r="AT49" s="977"/>
      <c r="AU49" s="977"/>
      <c r="AV49" s="977"/>
      <c r="AW49" s="977"/>
      <c r="AX49" s="977"/>
      <c r="AY49" s="977"/>
      <c r="AZ49" s="1044"/>
      <c r="BA49" s="1044"/>
      <c r="BB49" s="1044"/>
      <c r="BC49" s="1044"/>
      <c r="BD49" s="1044"/>
      <c r="BE49" s="978"/>
      <c r="BF49" s="978"/>
      <c r="BG49" s="978"/>
      <c r="BH49" s="978"/>
      <c r="BI49" s="979"/>
      <c r="BJ49" s="234"/>
      <c r="BK49" s="234"/>
      <c r="BL49" s="234"/>
      <c r="BM49" s="234"/>
      <c r="BN49" s="234"/>
      <c r="BO49" s="243"/>
      <c r="BP49" s="243"/>
      <c r="BQ49" s="240">
        <v>43</v>
      </c>
      <c r="BR49" s="241"/>
      <c r="BS49" s="998"/>
      <c r="BT49" s="999"/>
      <c r="BU49" s="999"/>
      <c r="BV49" s="999"/>
      <c r="BW49" s="999"/>
      <c r="BX49" s="999"/>
      <c r="BY49" s="999"/>
      <c r="BZ49" s="999"/>
      <c r="CA49" s="999"/>
      <c r="CB49" s="999"/>
      <c r="CC49" s="999"/>
      <c r="CD49" s="999"/>
      <c r="CE49" s="999"/>
      <c r="CF49" s="999"/>
      <c r="CG49" s="1020"/>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231"/>
    </row>
    <row r="50" spans="1:131" ht="26.25" customHeight="1" x14ac:dyDescent="0.15">
      <c r="A50" s="240">
        <v>23</v>
      </c>
      <c r="B50" s="1039"/>
      <c r="C50" s="1040"/>
      <c r="D50" s="1040"/>
      <c r="E50" s="1040"/>
      <c r="F50" s="1040"/>
      <c r="G50" s="1040"/>
      <c r="H50" s="1040"/>
      <c r="I50" s="1040"/>
      <c r="J50" s="1040"/>
      <c r="K50" s="1040"/>
      <c r="L50" s="1040"/>
      <c r="M50" s="1040"/>
      <c r="N50" s="1040"/>
      <c r="O50" s="1040"/>
      <c r="P50" s="1041"/>
      <c r="Q50" s="1042"/>
      <c r="R50" s="1027"/>
      <c r="S50" s="1027"/>
      <c r="T50" s="1027"/>
      <c r="U50" s="1027"/>
      <c r="V50" s="1027"/>
      <c r="W50" s="1027"/>
      <c r="X50" s="1027"/>
      <c r="Y50" s="1027"/>
      <c r="Z50" s="1027"/>
      <c r="AA50" s="1027"/>
      <c r="AB50" s="1027"/>
      <c r="AC50" s="1027"/>
      <c r="AD50" s="1027"/>
      <c r="AE50" s="1043"/>
      <c r="AF50" s="1023"/>
      <c r="AG50" s="1024"/>
      <c r="AH50" s="1024"/>
      <c r="AI50" s="1024"/>
      <c r="AJ50" s="1025"/>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8"/>
      <c r="BF50" s="978"/>
      <c r="BG50" s="978"/>
      <c r="BH50" s="978"/>
      <c r="BI50" s="979"/>
      <c r="BJ50" s="234"/>
      <c r="BK50" s="234"/>
      <c r="BL50" s="234"/>
      <c r="BM50" s="234"/>
      <c r="BN50" s="234"/>
      <c r="BO50" s="243"/>
      <c r="BP50" s="243"/>
      <c r="BQ50" s="240">
        <v>44</v>
      </c>
      <c r="BR50" s="241"/>
      <c r="BS50" s="998"/>
      <c r="BT50" s="999"/>
      <c r="BU50" s="999"/>
      <c r="BV50" s="999"/>
      <c r="BW50" s="999"/>
      <c r="BX50" s="999"/>
      <c r="BY50" s="999"/>
      <c r="BZ50" s="999"/>
      <c r="CA50" s="999"/>
      <c r="CB50" s="999"/>
      <c r="CC50" s="999"/>
      <c r="CD50" s="999"/>
      <c r="CE50" s="999"/>
      <c r="CF50" s="999"/>
      <c r="CG50" s="1020"/>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231"/>
    </row>
    <row r="51" spans="1:131" ht="26.25" customHeight="1" x14ac:dyDescent="0.15">
      <c r="A51" s="240">
        <v>24</v>
      </c>
      <c r="B51" s="1039"/>
      <c r="C51" s="1040"/>
      <c r="D51" s="1040"/>
      <c r="E51" s="1040"/>
      <c r="F51" s="1040"/>
      <c r="G51" s="1040"/>
      <c r="H51" s="1040"/>
      <c r="I51" s="1040"/>
      <c r="J51" s="1040"/>
      <c r="K51" s="1040"/>
      <c r="L51" s="1040"/>
      <c r="M51" s="1040"/>
      <c r="N51" s="1040"/>
      <c r="O51" s="1040"/>
      <c r="P51" s="1041"/>
      <c r="Q51" s="1042"/>
      <c r="R51" s="1027"/>
      <c r="S51" s="1027"/>
      <c r="T51" s="1027"/>
      <c r="U51" s="1027"/>
      <c r="V51" s="1027"/>
      <c r="W51" s="1027"/>
      <c r="X51" s="1027"/>
      <c r="Y51" s="1027"/>
      <c r="Z51" s="1027"/>
      <c r="AA51" s="1027"/>
      <c r="AB51" s="1027"/>
      <c r="AC51" s="1027"/>
      <c r="AD51" s="1027"/>
      <c r="AE51" s="1043"/>
      <c r="AF51" s="1023"/>
      <c r="AG51" s="1024"/>
      <c r="AH51" s="1024"/>
      <c r="AI51" s="1024"/>
      <c r="AJ51" s="1025"/>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8"/>
      <c r="BF51" s="978"/>
      <c r="BG51" s="978"/>
      <c r="BH51" s="978"/>
      <c r="BI51" s="979"/>
      <c r="BJ51" s="234"/>
      <c r="BK51" s="234"/>
      <c r="BL51" s="234"/>
      <c r="BM51" s="234"/>
      <c r="BN51" s="234"/>
      <c r="BO51" s="243"/>
      <c r="BP51" s="243"/>
      <c r="BQ51" s="240">
        <v>45</v>
      </c>
      <c r="BR51" s="241"/>
      <c r="BS51" s="998"/>
      <c r="BT51" s="999"/>
      <c r="BU51" s="999"/>
      <c r="BV51" s="999"/>
      <c r="BW51" s="999"/>
      <c r="BX51" s="999"/>
      <c r="BY51" s="999"/>
      <c r="BZ51" s="999"/>
      <c r="CA51" s="999"/>
      <c r="CB51" s="999"/>
      <c r="CC51" s="999"/>
      <c r="CD51" s="999"/>
      <c r="CE51" s="999"/>
      <c r="CF51" s="999"/>
      <c r="CG51" s="1020"/>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231"/>
    </row>
    <row r="52" spans="1:131" ht="26.25" customHeight="1" x14ac:dyDescent="0.15">
      <c r="A52" s="240">
        <v>25</v>
      </c>
      <c r="B52" s="1039"/>
      <c r="C52" s="1040"/>
      <c r="D52" s="1040"/>
      <c r="E52" s="1040"/>
      <c r="F52" s="1040"/>
      <c r="G52" s="1040"/>
      <c r="H52" s="1040"/>
      <c r="I52" s="1040"/>
      <c r="J52" s="1040"/>
      <c r="K52" s="1040"/>
      <c r="L52" s="1040"/>
      <c r="M52" s="1040"/>
      <c r="N52" s="1040"/>
      <c r="O52" s="1040"/>
      <c r="P52" s="1041"/>
      <c r="Q52" s="1042"/>
      <c r="R52" s="1027"/>
      <c r="S52" s="1027"/>
      <c r="T52" s="1027"/>
      <c r="U52" s="1027"/>
      <c r="V52" s="1027"/>
      <c r="W52" s="1027"/>
      <c r="X52" s="1027"/>
      <c r="Y52" s="1027"/>
      <c r="Z52" s="1027"/>
      <c r="AA52" s="1027"/>
      <c r="AB52" s="1027"/>
      <c r="AC52" s="1027"/>
      <c r="AD52" s="1027"/>
      <c r="AE52" s="1043"/>
      <c r="AF52" s="1023"/>
      <c r="AG52" s="1024"/>
      <c r="AH52" s="1024"/>
      <c r="AI52" s="1024"/>
      <c r="AJ52" s="1025"/>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8"/>
      <c r="BF52" s="978"/>
      <c r="BG52" s="978"/>
      <c r="BH52" s="978"/>
      <c r="BI52" s="979"/>
      <c r="BJ52" s="234"/>
      <c r="BK52" s="234"/>
      <c r="BL52" s="234"/>
      <c r="BM52" s="234"/>
      <c r="BN52" s="234"/>
      <c r="BO52" s="243"/>
      <c r="BP52" s="243"/>
      <c r="BQ52" s="240">
        <v>46</v>
      </c>
      <c r="BR52" s="241"/>
      <c r="BS52" s="998"/>
      <c r="BT52" s="999"/>
      <c r="BU52" s="999"/>
      <c r="BV52" s="999"/>
      <c r="BW52" s="999"/>
      <c r="BX52" s="999"/>
      <c r="BY52" s="999"/>
      <c r="BZ52" s="999"/>
      <c r="CA52" s="999"/>
      <c r="CB52" s="999"/>
      <c r="CC52" s="999"/>
      <c r="CD52" s="999"/>
      <c r="CE52" s="999"/>
      <c r="CF52" s="999"/>
      <c r="CG52" s="1020"/>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231"/>
    </row>
    <row r="53" spans="1:131" ht="26.25" customHeight="1" x14ac:dyDescent="0.15">
      <c r="A53" s="240">
        <v>26</v>
      </c>
      <c r="B53" s="1039"/>
      <c r="C53" s="1040"/>
      <c r="D53" s="1040"/>
      <c r="E53" s="1040"/>
      <c r="F53" s="1040"/>
      <c r="G53" s="1040"/>
      <c r="H53" s="1040"/>
      <c r="I53" s="1040"/>
      <c r="J53" s="1040"/>
      <c r="K53" s="1040"/>
      <c r="L53" s="1040"/>
      <c r="M53" s="1040"/>
      <c r="N53" s="1040"/>
      <c r="O53" s="1040"/>
      <c r="P53" s="1041"/>
      <c r="Q53" s="1042"/>
      <c r="R53" s="1027"/>
      <c r="S53" s="1027"/>
      <c r="T53" s="1027"/>
      <c r="U53" s="1027"/>
      <c r="V53" s="1027"/>
      <c r="W53" s="1027"/>
      <c r="X53" s="1027"/>
      <c r="Y53" s="1027"/>
      <c r="Z53" s="1027"/>
      <c r="AA53" s="1027"/>
      <c r="AB53" s="1027"/>
      <c r="AC53" s="1027"/>
      <c r="AD53" s="1027"/>
      <c r="AE53" s="1043"/>
      <c r="AF53" s="1023"/>
      <c r="AG53" s="1024"/>
      <c r="AH53" s="1024"/>
      <c r="AI53" s="1024"/>
      <c r="AJ53" s="1025"/>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8"/>
      <c r="BF53" s="978"/>
      <c r="BG53" s="978"/>
      <c r="BH53" s="978"/>
      <c r="BI53" s="979"/>
      <c r="BJ53" s="234"/>
      <c r="BK53" s="234"/>
      <c r="BL53" s="234"/>
      <c r="BM53" s="234"/>
      <c r="BN53" s="234"/>
      <c r="BO53" s="243"/>
      <c r="BP53" s="243"/>
      <c r="BQ53" s="240">
        <v>47</v>
      </c>
      <c r="BR53" s="241"/>
      <c r="BS53" s="998"/>
      <c r="BT53" s="999"/>
      <c r="BU53" s="999"/>
      <c r="BV53" s="999"/>
      <c r="BW53" s="999"/>
      <c r="BX53" s="999"/>
      <c r="BY53" s="999"/>
      <c r="BZ53" s="999"/>
      <c r="CA53" s="999"/>
      <c r="CB53" s="999"/>
      <c r="CC53" s="999"/>
      <c r="CD53" s="999"/>
      <c r="CE53" s="999"/>
      <c r="CF53" s="999"/>
      <c r="CG53" s="1020"/>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231"/>
    </row>
    <row r="54" spans="1:131" ht="26.25" customHeight="1" x14ac:dyDescent="0.15">
      <c r="A54" s="240">
        <v>27</v>
      </c>
      <c r="B54" s="1039"/>
      <c r="C54" s="1040"/>
      <c r="D54" s="1040"/>
      <c r="E54" s="1040"/>
      <c r="F54" s="1040"/>
      <c r="G54" s="1040"/>
      <c r="H54" s="1040"/>
      <c r="I54" s="1040"/>
      <c r="J54" s="1040"/>
      <c r="K54" s="1040"/>
      <c r="L54" s="1040"/>
      <c r="M54" s="1040"/>
      <c r="N54" s="1040"/>
      <c r="O54" s="1040"/>
      <c r="P54" s="1041"/>
      <c r="Q54" s="1042"/>
      <c r="R54" s="1027"/>
      <c r="S54" s="1027"/>
      <c r="T54" s="1027"/>
      <c r="U54" s="1027"/>
      <c r="V54" s="1027"/>
      <c r="W54" s="1027"/>
      <c r="X54" s="1027"/>
      <c r="Y54" s="1027"/>
      <c r="Z54" s="1027"/>
      <c r="AA54" s="1027"/>
      <c r="AB54" s="1027"/>
      <c r="AC54" s="1027"/>
      <c r="AD54" s="1027"/>
      <c r="AE54" s="1043"/>
      <c r="AF54" s="1023"/>
      <c r="AG54" s="1024"/>
      <c r="AH54" s="1024"/>
      <c r="AI54" s="1024"/>
      <c r="AJ54" s="1025"/>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8"/>
      <c r="BF54" s="978"/>
      <c r="BG54" s="978"/>
      <c r="BH54" s="978"/>
      <c r="BI54" s="979"/>
      <c r="BJ54" s="234"/>
      <c r="BK54" s="234"/>
      <c r="BL54" s="234"/>
      <c r="BM54" s="234"/>
      <c r="BN54" s="234"/>
      <c r="BO54" s="243"/>
      <c r="BP54" s="243"/>
      <c r="BQ54" s="240">
        <v>48</v>
      </c>
      <c r="BR54" s="241"/>
      <c r="BS54" s="998"/>
      <c r="BT54" s="999"/>
      <c r="BU54" s="999"/>
      <c r="BV54" s="999"/>
      <c r="BW54" s="999"/>
      <c r="BX54" s="999"/>
      <c r="BY54" s="999"/>
      <c r="BZ54" s="999"/>
      <c r="CA54" s="999"/>
      <c r="CB54" s="999"/>
      <c r="CC54" s="999"/>
      <c r="CD54" s="999"/>
      <c r="CE54" s="999"/>
      <c r="CF54" s="999"/>
      <c r="CG54" s="1020"/>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231"/>
    </row>
    <row r="55" spans="1:131" ht="26.25" customHeight="1" x14ac:dyDescent="0.15">
      <c r="A55" s="240">
        <v>28</v>
      </c>
      <c r="B55" s="1039"/>
      <c r="C55" s="1040"/>
      <c r="D55" s="1040"/>
      <c r="E55" s="1040"/>
      <c r="F55" s="1040"/>
      <c r="G55" s="1040"/>
      <c r="H55" s="1040"/>
      <c r="I55" s="1040"/>
      <c r="J55" s="1040"/>
      <c r="K55" s="1040"/>
      <c r="L55" s="1040"/>
      <c r="M55" s="1040"/>
      <c r="N55" s="1040"/>
      <c r="O55" s="1040"/>
      <c r="P55" s="1041"/>
      <c r="Q55" s="1042"/>
      <c r="R55" s="1027"/>
      <c r="S55" s="1027"/>
      <c r="T55" s="1027"/>
      <c r="U55" s="1027"/>
      <c r="V55" s="1027"/>
      <c r="W55" s="1027"/>
      <c r="X55" s="1027"/>
      <c r="Y55" s="1027"/>
      <c r="Z55" s="1027"/>
      <c r="AA55" s="1027"/>
      <c r="AB55" s="1027"/>
      <c r="AC55" s="1027"/>
      <c r="AD55" s="1027"/>
      <c r="AE55" s="1043"/>
      <c r="AF55" s="1023"/>
      <c r="AG55" s="1024"/>
      <c r="AH55" s="1024"/>
      <c r="AI55" s="1024"/>
      <c r="AJ55" s="1025"/>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8"/>
      <c r="BF55" s="978"/>
      <c r="BG55" s="978"/>
      <c r="BH55" s="978"/>
      <c r="BI55" s="979"/>
      <c r="BJ55" s="234"/>
      <c r="BK55" s="234"/>
      <c r="BL55" s="234"/>
      <c r="BM55" s="234"/>
      <c r="BN55" s="234"/>
      <c r="BO55" s="243"/>
      <c r="BP55" s="243"/>
      <c r="BQ55" s="240">
        <v>49</v>
      </c>
      <c r="BR55" s="241"/>
      <c r="BS55" s="998"/>
      <c r="BT55" s="999"/>
      <c r="BU55" s="999"/>
      <c r="BV55" s="999"/>
      <c r="BW55" s="999"/>
      <c r="BX55" s="999"/>
      <c r="BY55" s="999"/>
      <c r="BZ55" s="999"/>
      <c r="CA55" s="999"/>
      <c r="CB55" s="999"/>
      <c r="CC55" s="999"/>
      <c r="CD55" s="999"/>
      <c r="CE55" s="999"/>
      <c r="CF55" s="999"/>
      <c r="CG55" s="1020"/>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231"/>
    </row>
    <row r="56" spans="1:131" ht="26.25" customHeight="1" x14ac:dyDescent="0.15">
      <c r="A56" s="240">
        <v>29</v>
      </c>
      <c r="B56" s="1039"/>
      <c r="C56" s="1040"/>
      <c r="D56" s="1040"/>
      <c r="E56" s="1040"/>
      <c r="F56" s="1040"/>
      <c r="G56" s="1040"/>
      <c r="H56" s="1040"/>
      <c r="I56" s="1040"/>
      <c r="J56" s="1040"/>
      <c r="K56" s="1040"/>
      <c r="L56" s="1040"/>
      <c r="M56" s="1040"/>
      <c r="N56" s="1040"/>
      <c r="O56" s="1040"/>
      <c r="P56" s="1041"/>
      <c r="Q56" s="1042"/>
      <c r="R56" s="1027"/>
      <c r="S56" s="1027"/>
      <c r="T56" s="1027"/>
      <c r="U56" s="1027"/>
      <c r="V56" s="1027"/>
      <c r="W56" s="1027"/>
      <c r="X56" s="1027"/>
      <c r="Y56" s="1027"/>
      <c r="Z56" s="1027"/>
      <c r="AA56" s="1027"/>
      <c r="AB56" s="1027"/>
      <c r="AC56" s="1027"/>
      <c r="AD56" s="1027"/>
      <c r="AE56" s="1043"/>
      <c r="AF56" s="1023"/>
      <c r="AG56" s="1024"/>
      <c r="AH56" s="1024"/>
      <c r="AI56" s="1024"/>
      <c r="AJ56" s="1025"/>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8"/>
      <c r="BF56" s="978"/>
      <c r="BG56" s="978"/>
      <c r="BH56" s="978"/>
      <c r="BI56" s="979"/>
      <c r="BJ56" s="234"/>
      <c r="BK56" s="234"/>
      <c r="BL56" s="234"/>
      <c r="BM56" s="234"/>
      <c r="BN56" s="234"/>
      <c r="BO56" s="243"/>
      <c r="BP56" s="243"/>
      <c r="BQ56" s="240">
        <v>50</v>
      </c>
      <c r="BR56" s="241"/>
      <c r="BS56" s="998"/>
      <c r="BT56" s="999"/>
      <c r="BU56" s="999"/>
      <c r="BV56" s="999"/>
      <c r="BW56" s="999"/>
      <c r="BX56" s="999"/>
      <c r="BY56" s="999"/>
      <c r="BZ56" s="999"/>
      <c r="CA56" s="999"/>
      <c r="CB56" s="999"/>
      <c r="CC56" s="999"/>
      <c r="CD56" s="999"/>
      <c r="CE56" s="999"/>
      <c r="CF56" s="999"/>
      <c r="CG56" s="1020"/>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231"/>
    </row>
    <row r="57" spans="1:131" ht="26.25" customHeight="1" x14ac:dyDescent="0.15">
      <c r="A57" s="240">
        <v>30</v>
      </c>
      <c r="B57" s="1039"/>
      <c r="C57" s="1040"/>
      <c r="D57" s="1040"/>
      <c r="E57" s="1040"/>
      <c r="F57" s="1040"/>
      <c r="G57" s="1040"/>
      <c r="H57" s="1040"/>
      <c r="I57" s="1040"/>
      <c r="J57" s="1040"/>
      <c r="K57" s="1040"/>
      <c r="L57" s="1040"/>
      <c r="M57" s="1040"/>
      <c r="N57" s="1040"/>
      <c r="O57" s="1040"/>
      <c r="P57" s="1041"/>
      <c r="Q57" s="1042"/>
      <c r="R57" s="1027"/>
      <c r="S57" s="1027"/>
      <c r="T57" s="1027"/>
      <c r="U57" s="1027"/>
      <c r="V57" s="1027"/>
      <c r="W57" s="1027"/>
      <c r="X57" s="1027"/>
      <c r="Y57" s="1027"/>
      <c r="Z57" s="1027"/>
      <c r="AA57" s="1027"/>
      <c r="AB57" s="1027"/>
      <c r="AC57" s="1027"/>
      <c r="AD57" s="1027"/>
      <c r="AE57" s="1043"/>
      <c r="AF57" s="1023"/>
      <c r="AG57" s="1024"/>
      <c r="AH57" s="1024"/>
      <c r="AI57" s="1024"/>
      <c r="AJ57" s="1025"/>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8"/>
      <c r="BF57" s="978"/>
      <c r="BG57" s="978"/>
      <c r="BH57" s="978"/>
      <c r="BI57" s="979"/>
      <c r="BJ57" s="234"/>
      <c r="BK57" s="234"/>
      <c r="BL57" s="234"/>
      <c r="BM57" s="234"/>
      <c r="BN57" s="234"/>
      <c r="BO57" s="243"/>
      <c r="BP57" s="243"/>
      <c r="BQ57" s="240">
        <v>51</v>
      </c>
      <c r="BR57" s="241"/>
      <c r="BS57" s="998"/>
      <c r="BT57" s="999"/>
      <c r="BU57" s="999"/>
      <c r="BV57" s="999"/>
      <c r="BW57" s="999"/>
      <c r="BX57" s="999"/>
      <c r="BY57" s="999"/>
      <c r="BZ57" s="999"/>
      <c r="CA57" s="999"/>
      <c r="CB57" s="999"/>
      <c r="CC57" s="999"/>
      <c r="CD57" s="999"/>
      <c r="CE57" s="999"/>
      <c r="CF57" s="999"/>
      <c r="CG57" s="1020"/>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231"/>
    </row>
    <row r="58" spans="1:131" ht="26.25" customHeight="1" x14ac:dyDescent="0.15">
      <c r="A58" s="240">
        <v>31</v>
      </c>
      <c r="B58" s="1039"/>
      <c r="C58" s="1040"/>
      <c r="D58" s="1040"/>
      <c r="E58" s="1040"/>
      <c r="F58" s="1040"/>
      <c r="G58" s="1040"/>
      <c r="H58" s="1040"/>
      <c r="I58" s="1040"/>
      <c r="J58" s="1040"/>
      <c r="K58" s="1040"/>
      <c r="L58" s="1040"/>
      <c r="M58" s="1040"/>
      <c r="N58" s="1040"/>
      <c r="O58" s="1040"/>
      <c r="P58" s="1041"/>
      <c r="Q58" s="1042"/>
      <c r="R58" s="1027"/>
      <c r="S58" s="1027"/>
      <c r="T58" s="1027"/>
      <c r="U58" s="1027"/>
      <c r="V58" s="1027"/>
      <c r="W58" s="1027"/>
      <c r="X58" s="1027"/>
      <c r="Y58" s="1027"/>
      <c r="Z58" s="1027"/>
      <c r="AA58" s="1027"/>
      <c r="AB58" s="1027"/>
      <c r="AC58" s="1027"/>
      <c r="AD58" s="1027"/>
      <c r="AE58" s="1043"/>
      <c r="AF58" s="1023"/>
      <c r="AG58" s="1024"/>
      <c r="AH58" s="1024"/>
      <c r="AI58" s="1024"/>
      <c r="AJ58" s="1025"/>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8"/>
      <c r="BF58" s="978"/>
      <c r="BG58" s="978"/>
      <c r="BH58" s="978"/>
      <c r="BI58" s="979"/>
      <c r="BJ58" s="234"/>
      <c r="BK58" s="234"/>
      <c r="BL58" s="234"/>
      <c r="BM58" s="234"/>
      <c r="BN58" s="234"/>
      <c r="BO58" s="243"/>
      <c r="BP58" s="243"/>
      <c r="BQ58" s="240">
        <v>52</v>
      </c>
      <c r="BR58" s="241"/>
      <c r="BS58" s="998"/>
      <c r="BT58" s="999"/>
      <c r="BU58" s="999"/>
      <c r="BV58" s="999"/>
      <c r="BW58" s="999"/>
      <c r="BX58" s="999"/>
      <c r="BY58" s="999"/>
      <c r="BZ58" s="999"/>
      <c r="CA58" s="999"/>
      <c r="CB58" s="999"/>
      <c r="CC58" s="999"/>
      <c r="CD58" s="999"/>
      <c r="CE58" s="999"/>
      <c r="CF58" s="999"/>
      <c r="CG58" s="1020"/>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231"/>
    </row>
    <row r="59" spans="1:131" ht="26.25" customHeight="1" x14ac:dyDescent="0.15">
      <c r="A59" s="240">
        <v>32</v>
      </c>
      <c r="B59" s="1039"/>
      <c r="C59" s="1040"/>
      <c r="D59" s="1040"/>
      <c r="E59" s="1040"/>
      <c r="F59" s="1040"/>
      <c r="G59" s="1040"/>
      <c r="H59" s="1040"/>
      <c r="I59" s="1040"/>
      <c r="J59" s="1040"/>
      <c r="K59" s="1040"/>
      <c r="L59" s="1040"/>
      <c r="M59" s="1040"/>
      <c r="N59" s="1040"/>
      <c r="O59" s="1040"/>
      <c r="P59" s="1041"/>
      <c r="Q59" s="1042"/>
      <c r="R59" s="1027"/>
      <c r="S59" s="1027"/>
      <c r="T59" s="1027"/>
      <c r="U59" s="1027"/>
      <c r="V59" s="1027"/>
      <c r="W59" s="1027"/>
      <c r="X59" s="1027"/>
      <c r="Y59" s="1027"/>
      <c r="Z59" s="1027"/>
      <c r="AA59" s="1027"/>
      <c r="AB59" s="1027"/>
      <c r="AC59" s="1027"/>
      <c r="AD59" s="1027"/>
      <c r="AE59" s="1043"/>
      <c r="AF59" s="1023"/>
      <c r="AG59" s="1024"/>
      <c r="AH59" s="1024"/>
      <c r="AI59" s="1024"/>
      <c r="AJ59" s="1025"/>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8"/>
      <c r="BF59" s="978"/>
      <c r="BG59" s="978"/>
      <c r="BH59" s="978"/>
      <c r="BI59" s="979"/>
      <c r="BJ59" s="234"/>
      <c r="BK59" s="234"/>
      <c r="BL59" s="234"/>
      <c r="BM59" s="234"/>
      <c r="BN59" s="234"/>
      <c r="BO59" s="243"/>
      <c r="BP59" s="243"/>
      <c r="BQ59" s="240">
        <v>53</v>
      </c>
      <c r="BR59" s="241"/>
      <c r="BS59" s="998"/>
      <c r="BT59" s="999"/>
      <c r="BU59" s="999"/>
      <c r="BV59" s="999"/>
      <c r="BW59" s="999"/>
      <c r="BX59" s="999"/>
      <c r="BY59" s="999"/>
      <c r="BZ59" s="999"/>
      <c r="CA59" s="999"/>
      <c r="CB59" s="999"/>
      <c r="CC59" s="999"/>
      <c r="CD59" s="999"/>
      <c r="CE59" s="999"/>
      <c r="CF59" s="999"/>
      <c r="CG59" s="1020"/>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231"/>
    </row>
    <row r="60" spans="1:131" ht="26.25" customHeight="1" x14ac:dyDescent="0.15">
      <c r="A60" s="240">
        <v>33</v>
      </c>
      <c r="B60" s="1039"/>
      <c r="C60" s="1040"/>
      <c r="D60" s="1040"/>
      <c r="E60" s="1040"/>
      <c r="F60" s="1040"/>
      <c r="G60" s="1040"/>
      <c r="H60" s="1040"/>
      <c r="I60" s="1040"/>
      <c r="J60" s="1040"/>
      <c r="K60" s="1040"/>
      <c r="L60" s="1040"/>
      <c r="M60" s="1040"/>
      <c r="N60" s="1040"/>
      <c r="O60" s="1040"/>
      <c r="P60" s="1041"/>
      <c r="Q60" s="1042"/>
      <c r="R60" s="1027"/>
      <c r="S60" s="1027"/>
      <c r="T60" s="1027"/>
      <c r="U60" s="1027"/>
      <c r="V60" s="1027"/>
      <c r="W60" s="1027"/>
      <c r="X60" s="1027"/>
      <c r="Y60" s="1027"/>
      <c r="Z60" s="1027"/>
      <c r="AA60" s="1027"/>
      <c r="AB60" s="1027"/>
      <c r="AC60" s="1027"/>
      <c r="AD60" s="1027"/>
      <c r="AE60" s="1043"/>
      <c r="AF60" s="1023"/>
      <c r="AG60" s="1024"/>
      <c r="AH60" s="1024"/>
      <c r="AI60" s="1024"/>
      <c r="AJ60" s="1025"/>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8"/>
      <c r="BF60" s="978"/>
      <c r="BG60" s="978"/>
      <c r="BH60" s="978"/>
      <c r="BI60" s="979"/>
      <c r="BJ60" s="234"/>
      <c r="BK60" s="234"/>
      <c r="BL60" s="234"/>
      <c r="BM60" s="234"/>
      <c r="BN60" s="234"/>
      <c r="BO60" s="243"/>
      <c r="BP60" s="243"/>
      <c r="BQ60" s="240">
        <v>54</v>
      </c>
      <c r="BR60" s="241"/>
      <c r="BS60" s="998"/>
      <c r="BT60" s="999"/>
      <c r="BU60" s="999"/>
      <c r="BV60" s="999"/>
      <c r="BW60" s="999"/>
      <c r="BX60" s="999"/>
      <c r="BY60" s="999"/>
      <c r="BZ60" s="999"/>
      <c r="CA60" s="999"/>
      <c r="CB60" s="999"/>
      <c r="CC60" s="999"/>
      <c r="CD60" s="999"/>
      <c r="CE60" s="999"/>
      <c r="CF60" s="999"/>
      <c r="CG60" s="1020"/>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231"/>
    </row>
    <row r="61" spans="1:131" ht="26.25" customHeight="1" thickBot="1" x14ac:dyDescent="0.2">
      <c r="A61" s="240">
        <v>34</v>
      </c>
      <c r="B61" s="1039"/>
      <c r="C61" s="1040"/>
      <c r="D61" s="1040"/>
      <c r="E61" s="1040"/>
      <c r="F61" s="1040"/>
      <c r="G61" s="1040"/>
      <c r="H61" s="1040"/>
      <c r="I61" s="1040"/>
      <c r="J61" s="1040"/>
      <c r="K61" s="1040"/>
      <c r="L61" s="1040"/>
      <c r="M61" s="1040"/>
      <c r="N61" s="1040"/>
      <c r="O61" s="1040"/>
      <c r="P61" s="1041"/>
      <c r="Q61" s="1042"/>
      <c r="R61" s="1027"/>
      <c r="S61" s="1027"/>
      <c r="T61" s="1027"/>
      <c r="U61" s="1027"/>
      <c r="V61" s="1027"/>
      <c r="W61" s="1027"/>
      <c r="X61" s="1027"/>
      <c r="Y61" s="1027"/>
      <c r="Z61" s="1027"/>
      <c r="AA61" s="1027"/>
      <c r="AB61" s="1027"/>
      <c r="AC61" s="1027"/>
      <c r="AD61" s="1027"/>
      <c r="AE61" s="1043"/>
      <c r="AF61" s="1023"/>
      <c r="AG61" s="1024"/>
      <c r="AH61" s="1024"/>
      <c r="AI61" s="1024"/>
      <c r="AJ61" s="1025"/>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8"/>
      <c r="BF61" s="978"/>
      <c r="BG61" s="978"/>
      <c r="BH61" s="978"/>
      <c r="BI61" s="979"/>
      <c r="BJ61" s="234"/>
      <c r="BK61" s="234"/>
      <c r="BL61" s="234"/>
      <c r="BM61" s="234"/>
      <c r="BN61" s="234"/>
      <c r="BO61" s="243"/>
      <c r="BP61" s="243"/>
      <c r="BQ61" s="240">
        <v>55</v>
      </c>
      <c r="BR61" s="241"/>
      <c r="BS61" s="998"/>
      <c r="BT61" s="999"/>
      <c r="BU61" s="999"/>
      <c r="BV61" s="999"/>
      <c r="BW61" s="999"/>
      <c r="BX61" s="999"/>
      <c r="BY61" s="999"/>
      <c r="BZ61" s="999"/>
      <c r="CA61" s="999"/>
      <c r="CB61" s="999"/>
      <c r="CC61" s="999"/>
      <c r="CD61" s="999"/>
      <c r="CE61" s="999"/>
      <c r="CF61" s="999"/>
      <c r="CG61" s="1020"/>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231"/>
    </row>
    <row r="62" spans="1:131" ht="26.25" customHeight="1" x14ac:dyDescent="0.15">
      <c r="A62" s="240">
        <v>35</v>
      </c>
      <c r="B62" s="1039"/>
      <c r="C62" s="1040"/>
      <c r="D62" s="1040"/>
      <c r="E62" s="1040"/>
      <c r="F62" s="1040"/>
      <c r="G62" s="1040"/>
      <c r="H62" s="1040"/>
      <c r="I62" s="1040"/>
      <c r="J62" s="1040"/>
      <c r="K62" s="1040"/>
      <c r="L62" s="1040"/>
      <c r="M62" s="1040"/>
      <c r="N62" s="1040"/>
      <c r="O62" s="1040"/>
      <c r="P62" s="1041"/>
      <c r="Q62" s="1042"/>
      <c r="R62" s="1027"/>
      <c r="S62" s="1027"/>
      <c r="T62" s="1027"/>
      <c r="U62" s="1027"/>
      <c r="V62" s="1027"/>
      <c r="W62" s="1027"/>
      <c r="X62" s="1027"/>
      <c r="Y62" s="1027"/>
      <c r="Z62" s="1027"/>
      <c r="AA62" s="1027"/>
      <c r="AB62" s="1027"/>
      <c r="AC62" s="1027"/>
      <c r="AD62" s="1027"/>
      <c r="AE62" s="1043"/>
      <c r="AF62" s="1023"/>
      <c r="AG62" s="1024"/>
      <c r="AH62" s="1024"/>
      <c r="AI62" s="1024"/>
      <c r="AJ62" s="1025"/>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8"/>
      <c r="BF62" s="978"/>
      <c r="BG62" s="978"/>
      <c r="BH62" s="978"/>
      <c r="BI62" s="979"/>
      <c r="BJ62" s="1036" t="s">
        <v>410</v>
      </c>
      <c r="BK62" s="1037"/>
      <c r="BL62" s="1037"/>
      <c r="BM62" s="1037"/>
      <c r="BN62" s="1038"/>
      <c r="BO62" s="243"/>
      <c r="BP62" s="243"/>
      <c r="BQ62" s="240">
        <v>56</v>
      </c>
      <c r="BR62" s="241"/>
      <c r="BS62" s="998"/>
      <c r="BT62" s="999"/>
      <c r="BU62" s="999"/>
      <c r="BV62" s="999"/>
      <c r="BW62" s="999"/>
      <c r="BX62" s="999"/>
      <c r="BY62" s="999"/>
      <c r="BZ62" s="999"/>
      <c r="CA62" s="999"/>
      <c r="CB62" s="999"/>
      <c r="CC62" s="999"/>
      <c r="CD62" s="999"/>
      <c r="CE62" s="999"/>
      <c r="CF62" s="999"/>
      <c r="CG62" s="1020"/>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231"/>
    </row>
    <row r="63" spans="1:131" ht="26.25" customHeight="1" thickBot="1" x14ac:dyDescent="0.2">
      <c r="A63" s="242" t="s">
        <v>387</v>
      </c>
      <c r="B63" s="943" t="s">
        <v>411</v>
      </c>
      <c r="C63" s="944"/>
      <c r="D63" s="944"/>
      <c r="E63" s="944"/>
      <c r="F63" s="944"/>
      <c r="G63" s="944"/>
      <c r="H63" s="944"/>
      <c r="I63" s="944"/>
      <c r="J63" s="944"/>
      <c r="K63" s="944"/>
      <c r="L63" s="944"/>
      <c r="M63" s="944"/>
      <c r="N63" s="944"/>
      <c r="O63" s="944"/>
      <c r="P63" s="954"/>
      <c r="Q63" s="968"/>
      <c r="R63" s="969"/>
      <c r="S63" s="969"/>
      <c r="T63" s="969"/>
      <c r="U63" s="969"/>
      <c r="V63" s="969"/>
      <c r="W63" s="969"/>
      <c r="X63" s="969"/>
      <c r="Y63" s="969"/>
      <c r="Z63" s="969"/>
      <c r="AA63" s="969"/>
      <c r="AB63" s="969"/>
      <c r="AC63" s="969"/>
      <c r="AD63" s="969"/>
      <c r="AE63" s="1032"/>
      <c r="AF63" s="1033">
        <v>4142</v>
      </c>
      <c r="AG63" s="965"/>
      <c r="AH63" s="965"/>
      <c r="AI63" s="965"/>
      <c r="AJ63" s="1034"/>
      <c r="AK63" s="1035"/>
      <c r="AL63" s="969"/>
      <c r="AM63" s="969"/>
      <c r="AN63" s="969"/>
      <c r="AO63" s="969"/>
      <c r="AP63" s="965">
        <v>19000</v>
      </c>
      <c r="AQ63" s="965"/>
      <c r="AR63" s="965"/>
      <c r="AS63" s="965"/>
      <c r="AT63" s="965"/>
      <c r="AU63" s="965">
        <v>10436</v>
      </c>
      <c r="AV63" s="965"/>
      <c r="AW63" s="965"/>
      <c r="AX63" s="965"/>
      <c r="AY63" s="965"/>
      <c r="AZ63" s="1029"/>
      <c r="BA63" s="1029"/>
      <c r="BB63" s="1029"/>
      <c r="BC63" s="1029"/>
      <c r="BD63" s="1029"/>
      <c r="BE63" s="966"/>
      <c r="BF63" s="966"/>
      <c r="BG63" s="966"/>
      <c r="BH63" s="966"/>
      <c r="BI63" s="967"/>
      <c r="BJ63" s="1030" t="s">
        <v>412</v>
      </c>
      <c r="BK63" s="959"/>
      <c r="BL63" s="959"/>
      <c r="BM63" s="959"/>
      <c r="BN63" s="1031"/>
      <c r="BO63" s="243"/>
      <c r="BP63" s="243"/>
      <c r="BQ63" s="240">
        <v>57</v>
      </c>
      <c r="BR63" s="241"/>
      <c r="BS63" s="998"/>
      <c r="BT63" s="999"/>
      <c r="BU63" s="999"/>
      <c r="BV63" s="999"/>
      <c r="BW63" s="999"/>
      <c r="BX63" s="999"/>
      <c r="BY63" s="999"/>
      <c r="BZ63" s="999"/>
      <c r="CA63" s="999"/>
      <c r="CB63" s="999"/>
      <c r="CC63" s="999"/>
      <c r="CD63" s="999"/>
      <c r="CE63" s="999"/>
      <c r="CF63" s="999"/>
      <c r="CG63" s="1020"/>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231"/>
    </row>
    <row r="64" spans="1:13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998"/>
      <c r="BT64" s="999"/>
      <c r="BU64" s="999"/>
      <c r="BV64" s="999"/>
      <c r="BW64" s="999"/>
      <c r="BX64" s="999"/>
      <c r="BY64" s="999"/>
      <c r="BZ64" s="999"/>
      <c r="CA64" s="999"/>
      <c r="CB64" s="999"/>
      <c r="CC64" s="999"/>
      <c r="CD64" s="999"/>
      <c r="CE64" s="999"/>
      <c r="CF64" s="999"/>
      <c r="CG64" s="1020"/>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231"/>
    </row>
    <row r="65" spans="1:131" ht="26.25" customHeight="1" thickBot="1" x14ac:dyDescent="0.2">
      <c r="A65" s="234" t="s">
        <v>413</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998"/>
      <c r="BT65" s="999"/>
      <c r="BU65" s="999"/>
      <c r="BV65" s="999"/>
      <c r="BW65" s="999"/>
      <c r="BX65" s="999"/>
      <c r="BY65" s="999"/>
      <c r="BZ65" s="999"/>
      <c r="CA65" s="999"/>
      <c r="CB65" s="999"/>
      <c r="CC65" s="999"/>
      <c r="CD65" s="999"/>
      <c r="CE65" s="999"/>
      <c r="CF65" s="999"/>
      <c r="CG65" s="1020"/>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231"/>
    </row>
    <row r="66" spans="1:131" ht="26.25" customHeight="1" x14ac:dyDescent="0.15">
      <c r="A66" s="1001" t="s">
        <v>414</v>
      </c>
      <c r="B66" s="1002"/>
      <c r="C66" s="1002"/>
      <c r="D66" s="1002"/>
      <c r="E66" s="1002"/>
      <c r="F66" s="1002"/>
      <c r="G66" s="1002"/>
      <c r="H66" s="1002"/>
      <c r="I66" s="1002"/>
      <c r="J66" s="1002"/>
      <c r="K66" s="1002"/>
      <c r="L66" s="1002"/>
      <c r="M66" s="1002"/>
      <c r="N66" s="1002"/>
      <c r="O66" s="1002"/>
      <c r="P66" s="1003"/>
      <c r="Q66" s="1007" t="s">
        <v>415</v>
      </c>
      <c r="R66" s="1008"/>
      <c r="S66" s="1008"/>
      <c r="T66" s="1008"/>
      <c r="U66" s="1009"/>
      <c r="V66" s="1007" t="s">
        <v>416</v>
      </c>
      <c r="W66" s="1008"/>
      <c r="X66" s="1008"/>
      <c r="Y66" s="1008"/>
      <c r="Z66" s="1009"/>
      <c r="AA66" s="1007" t="s">
        <v>417</v>
      </c>
      <c r="AB66" s="1008"/>
      <c r="AC66" s="1008"/>
      <c r="AD66" s="1008"/>
      <c r="AE66" s="1009"/>
      <c r="AF66" s="1013" t="s">
        <v>394</v>
      </c>
      <c r="AG66" s="1014"/>
      <c r="AH66" s="1014"/>
      <c r="AI66" s="1014"/>
      <c r="AJ66" s="1015"/>
      <c r="AK66" s="1007" t="s">
        <v>395</v>
      </c>
      <c r="AL66" s="1002"/>
      <c r="AM66" s="1002"/>
      <c r="AN66" s="1002"/>
      <c r="AO66" s="1003"/>
      <c r="AP66" s="1007" t="s">
        <v>418</v>
      </c>
      <c r="AQ66" s="1008"/>
      <c r="AR66" s="1008"/>
      <c r="AS66" s="1008"/>
      <c r="AT66" s="1009"/>
      <c r="AU66" s="1007" t="s">
        <v>419</v>
      </c>
      <c r="AV66" s="1008"/>
      <c r="AW66" s="1008"/>
      <c r="AX66" s="1008"/>
      <c r="AY66" s="1009"/>
      <c r="AZ66" s="1007" t="s">
        <v>374</v>
      </c>
      <c r="BA66" s="1008"/>
      <c r="BB66" s="1008"/>
      <c r="BC66" s="1008"/>
      <c r="BD66" s="1021"/>
      <c r="BE66" s="243"/>
      <c r="BF66" s="243"/>
      <c r="BG66" s="243"/>
      <c r="BH66" s="243"/>
      <c r="BI66" s="243"/>
      <c r="BJ66" s="243"/>
      <c r="BK66" s="243"/>
      <c r="BL66" s="243"/>
      <c r="BM66" s="243"/>
      <c r="BN66" s="243"/>
      <c r="BO66" s="243"/>
      <c r="BP66" s="243"/>
      <c r="BQ66" s="240">
        <v>60</v>
      </c>
      <c r="BR66" s="245"/>
      <c r="BS66" s="951"/>
      <c r="BT66" s="952"/>
      <c r="BU66" s="952"/>
      <c r="BV66" s="952"/>
      <c r="BW66" s="952"/>
      <c r="BX66" s="952"/>
      <c r="BY66" s="952"/>
      <c r="BZ66" s="952"/>
      <c r="CA66" s="952"/>
      <c r="CB66" s="952"/>
      <c r="CC66" s="952"/>
      <c r="CD66" s="952"/>
      <c r="CE66" s="952"/>
      <c r="CF66" s="952"/>
      <c r="CG66" s="961"/>
      <c r="CH66" s="962"/>
      <c r="CI66" s="963"/>
      <c r="CJ66" s="963"/>
      <c r="CK66" s="963"/>
      <c r="CL66" s="964"/>
      <c r="CM66" s="962"/>
      <c r="CN66" s="963"/>
      <c r="CO66" s="963"/>
      <c r="CP66" s="963"/>
      <c r="CQ66" s="964"/>
      <c r="CR66" s="962"/>
      <c r="CS66" s="963"/>
      <c r="CT66" s="963"/>
      <c r="CU66" s="963"/>
      <c r="CV66" s="964"/>
      <c r="CW66" s="962"/>
      <c r="CX66" s="963"/>
      <c r="CY66" s="963"/>
      <c r="CZ66" s="963"/>
      <c r="DA66" s="964"/>
      <c r="DB66" s="962"/>
      <c r="DC66" s="963"/>
      <c r="DD66" s="963"/>
      <c r="DE66" s="963"/>
      <c r="DF66" s="964"/>
      <c r="DG66" s="962"/>
      <c r="DH66" s="963"/>
      <c r="DI66" s="963"/>
      <c r="DJ66" s="963"/>
      <c r="DK66" s="964"/>
      <c r="DL66" s="962"/>
      <c r="DM66" s="963"/>
      <c r="DN66" s="963"/>
      <c r="DO66" s="963"/>
      <c r="DP66" s="964"/>
      <c r="DQ66" s="962"/>
      <c r="DR66" s="963"/>
      <c r="DS66" s="963"/>
      <c r="DT66" s="963"/>
      <c r="DU66" s="964"/>
      <c r="DV66" s="951"/>
      <c r="DW66" s="952"/>
      <c r="DX66" s="952"/>
      <c r="DY66" s="952"/>
      <c r="DZ66" s="953"/>
      <c r="EA66" s="231"/>
    </row>
    <row r="67" spans="1:131" ht="26.25" customHeight="1" thickBot="1" x14ac:dyDescent="0.2">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2"/>
      <c r="BE67" s="243"/>
      <c r="BF67" s="243"/>
      <c r="BG67" s="243"/>
      <c r="BH67" s="243"/>
      <c r="BI67" s="243"/>
      <c r="BJ67" s="243"/>
      <c r="BK67" s="243"/>
      <c r="BL67" s="243"/>
      <c r="BM67" s="243"/>
      <c r="BN67" s="243"/>
      <c r="BO67" s="243"/>
      <c r="BP67" s="243"/>
      <c r="BQ67" s="240">
        <v>61</v>
      </c>
      <c r="BR67" s="245"/>
      <c r="BS67" s="951"/>
      <c r="BT67" s="952"/>
      <c r="BU67" s="952"/>
      <c r="BV67" s="952"/>
      <c r="BW67" s="952"/>
      <c r="BX67" s="952"/>
      <c r="BY67" s="952"/>
      <c r="BZ67" s="952"/>
      <c r="CA67" s="952"/>
      <c r="CB67" s="952"/>
      <c r="CC67" s="952"/>
      <c r="CD67" s="952"/>
      <c r="CE67" s="952"/>
      <c r="CF67" s="952"/>
      <c r="CG67" s="961"/>
      <c r="CH67" s="962"/>
      <c r="CI67" s="963"/>
      <c r="CJ67" s="963"/>
      <c r="CK67" s="963"/>
      <c r="CL67" s="964"/>
      <c r="CM67" s="962"/>
      <c r="CN67" s="963"/>
      <c r="CO67" s="963"/>
      <c r="CP67" s="963"/>
      <c r="CQ67" s="964"/>
      <c r="CR67" s="962"/>
      <c r="CS67" s="963"/>
      <c r="CT67" s="963"/>
      <c r="CU67" s="963"/>
      <c r="CV67" s="964"/>
      <c r="CW67" s="962"/>
      <c r="CX67" s="963"/>
      <c r="CY67" s="963"/>
      <c r="CZ67" s="963"/>
      <c r="DA67" s="964"/>
      <c r="DB67" s="962"/>
      <c r="DC67" s="963"/>
      <c r="DD67" s="963"/>
      <c r="DE67" s="963"/>
      <c r="DF67" s="964"/>
      <c r="DG67" s="962"/>
      <c r="DH67" s="963"/>
      <c r="DI67" s="963"/>
      <c r="DJ67" s="963"/>
      <c r="DK67" s="964"/>
      <c r="DL67" s="962"/>
      <c r="DM67" s="963"/>
      <c r="DN67" s="963"/>
      <c r="DO67" s="963"/>
      <c r="DP67" s="964"/>
      <c r="DQ67" s="962"/>
      <c r="DR67" s="963"/>
      <c r="DS67" s="963"/>
      <c r="DT67" s="963"/>
      <c r="DU67" s="964"/>
      <c r="DV67" s="951"/>
      <c r="DW67" s="952"/>
      <c r="DX67" s="952"/>
      <c r="DY67" s="952"/>
      <c r="DZ67" s="953"/>
      <c r="EA67" s="231"/>
    </row>
    <row r="68" spans="1:131" ht="26.25" customHeight="1" thickTop="1" x14ac:dyDescent="0.15">
      <c r="A68" s="238">
        <v>1</v>
      </c>
      <c r="B68" s="991" t="s">
        <v>593</v>
      </c>
      <c r="C68" s="992"/>
      <c r="D68" s="992"/>
      <c r="E68" s="992"/>
      <c r="F68" s="992"/>
      <c r="G68" s="992"/>
      <c r="H68" s="992"/>
      <c r="I68" s="992"/>
      <c r="J68" s="992"/>
      <c r="K68" s="992"/>
      <c r="L68" s="992"/>
      <c r="M68" s="992"/>
      <c r="N68" s="992"/>
      <c r="O68" s="992"/>
      <c r="P68" s="993"/>
      <c r="Q68" s="994">
        <v>2044</v>
      </c>
      <c r="R68" s="988"/>
      <c r="S68" s="988"/>
      <c r="T68" s="988"/>
      <c r="U68" s="988"/>
      <c r="V68" s="988">
        <v>1937</v>
      </c>
      <c r="W68" s="988"/>
      <c r="X68" s="988"/>
      <c r="Y68" s="988"/>
      <c r="Z68" s="988"/>
      <c r="AA68" s="988">
        <v>107</v>
      </c>
      <c r="AB68" s="988"/>
      <c r="AC68" s="988"/>
      <c r="AD68" s="988"/>
      <c r="AE68" s="988"/>
      <c r="AF68" s="988">
        <v>49</v>
      </c>
      <c r="AG68" s="988"/>
      <c r="AH68" s="988"/>
      <c r="AI68" s="988"/>
      <c r="AJ68" s="988"/>
      <c r="AK68" s="988" t="s">
        <v>592</v>
      </c>
      <c r="AL68" s="988"/>
      <c r="AM68" s="988"/>
      <c r="AN68" s="988"/>
      <c r="AO68" s="988"/>
      <c r="AP68" s="988">
        <v>829</v>
      </c>
      <c r="AQ68" s="988"/>
      <c r="AR68" s="988"/>
      <c r="AS68" s="988"/>
      <c r="AT68" s="988"/>
      <c r="AU68" s="988">
        <v>268</v>
      </c>
      <c r="AV68" s="988"/>
      <c r="AW68" s="988"/>
      <c r="AX68" s="988"/>
      <c r="AY68" s="988"/>
      <c r="AZ68" s="989"/>
      <c r="BA68" s="989"/>
      <c r="BB68" s="989"/>
      <c r="BC68" s="989"/>
      <c r="BD68" s="990"/>
      <c r="BE68" s="243"/>
      <c r="BF68" s="243"/>
      <c r="BG68" s="243"/>
      <c r="BH68" s="243"/>
      <c r="BI68" s="243"/>
      <c r="BJ68" s="243"/>
      <c r="BK68" s="243"/>
      <c r="BL68" s="243"/>
      <c r="BM68" s="243"/>
      <c r="BN68" s="243"/>
      <c r="BO68" s="243"/>
      <c r="BP68" s="243"/>
      <c r="BQ68" s="240">
        <v>62</v>
      </c>
      <c r="BR68" s="245"/>
      <c r="BS68" s="951"/>
      <c r="BT68" s="952"/>
      <c r="BU68" s="952"/>
      <c r="BV68" s="952"/>
      <c r="BW68" s="952"/>
      <c r="BX68" s="952"/>
      <c r="BY68" s="952"/>
      <c r="BZ68" s="952"/>
      <c r="CA68" s="952"/>
      <c r="CB68" s="952"/>
      <c r="CC68" s="952"/>
      <c r="CD68" s="952"/>
      <c r="CE68" s="952"/>
      <c r="CF68" s="952"/>
      <c r="CG68" s="961"/>
      <c r="CH68" s="962"/>
      <c r="CI68" s="963"/>
      <c r="CJ68" s="963"/>
      <c r="CK68" s="963"/>
      <c r="CL68" s="964"/>
      <c r="CM68" s="962"/>
      <c r="CN68" s="963"/>
      <c r="CO68" s="963"/>
      <c r="CP68" s="963"/>
      <c r="CQ68" s="964"/>
      <c r="CR68" s="962"/>
      <c r="CS68" s="963"/>
      <c r="CT68" s="963"/>
      <c r="CU68" s="963"/>
      <c r="CV68" s="964"/>
      <c r="CW68" s="962"/>
      <c r="CX68" s="963"/>
      <c r="CY68" s="963"/>
      <c r="CZ68" s="963"/>
      <c r="DA68" s="964"/>
      <c r="DB68" s="962"/>
      <c r="DC68" s="963"/>
      <c r="DD68" s="963"/>
      <c r="DE68" s="963"/>
      <c r="DF68" s="964"/>
      <c r="DG68" s="962"/>
      <c r="DH68" s="963"/>
      <c r="DI68" s="963"/>
      <c r="DJ68" s="963"/>
      <c r="DK68" s="964"/>
      <c r="DL68" s="962"/>
      <c r="DM68" s="963"/>
      <c r="DN68" s="963"/>
      <c r="DO68" s="963"/>
      <c r="DP68" s="964"/>
      <c r="DQ68" s="962"/>
      <c r="DR68" s="963"/>
      <c r="DS68" s="963"/>
      <c r="DT68" s="963"/>
      <c r="DU68" s="964"/>
      <c r="DV68" s="951"/>
      <c r="DW68" s="952"/>
      <c r="DX68" s="952"/>
      <c r="DY68" s="952"/>
      <c r="DZ68" s="953"/>
      <c r="EA68" s="231"/>
    </row>
    <row r="69" spans="1:131" ht="26.25" customHeight="1" x14ac:dyDescent="0.15">
      <c r="A69" s="240">
        <v>2</v>
      </c>
      <c r="B69" s="980" t="s">
        <v>594</v>
      </c>
      <c r="C69" s="981"/>
      <c r="D69" s="981"/>
      <c r="E69" s="981"/>
      <c r="F69" s="981"/>
      <c r="G69" s="981"/>
      <c r="H69" s="981"/>
      <c r="I69" s="981"/>
      <c r="J69" s="981"/>
      <c r="K69" s="981"/>
      <c r="L69" s="981"/>
      <c r="M69" s="981"/>
      <c r="N69" s="981"/>
      <c r="O69" s="981"/>
      <c r="P69" s="982"/>
      <c r="Q69" s="983">
        <v>582</v>
      </c>
      <c r="R69" s="977"/>
      <c r="S69" s="977"/>
      <c r="T69" s="977"/>
      <c r="U69" s="977"/>
      <c r="V69" s="977">
        <v>572</v>
      </c>
      <c r="W69" s="977"/>
      <c r="X69" s="977"/>
      <c r="Y69" s="977"/>
      <c r="Z69" s="977"/>
      <c r="AA69" s="977">
        <v>10</v>
      </c>
      <c r="AB69" s="977"/>
      <c r="AC69" s="977"/>
      <c r="AD69" s="977"/>
      <c r="AE69" s="977"/>
      <c r="AF69" s="977">
        <v>10</v>
      </c>
      <c r="AG69" s="977"/>
      <c r="AH69" s="977"/>
      <c r="AI69" s="977"/>
      <c r="AJ69" s="977"/>
      <c r="AK69" s="977" t="s">
        <v>592</v>
      </c>
      <c r="AL69" s="977"/>
      <c r="AM69" s="977"/>
      <c r="AN69" s="977"/>
      <c r="AO69" s="977"/>
      <c r="AP69" s="977">
        <v>243</v>
      </c>
      <c r="AQ69" s="977"/>
      <c r="AR69" s="977"/>
      <c r="AS69" s="977"/>
      <c r="AT69" s="977"/>
      <c r="AU69" s="977" t="s">
        <v>592</v>
      </c>
      <c r="AV69" s="977"/>
      <c r="AW69" s="977"/>
      <c r="AX69" s="977"/>
      <c r="AY69" s="977"/>
      <c r="AZ69" s="978"/>
      <c r="BA69" s="978"/>
      <c r="BB69" s="978"/>
      <c r="BC69" s="978"/>
      <c r="BD69" s="979"/>
      <c r="BE69" s="243"/>
      <c r="BF69" s="243"/>
      <c r="BG69" s="243"/>
      <c r="BH69" s="243"/>
      <c r="BI69" s="243"/>
      <c r="BJ69" s="243"/>
      <c r="BK69" s="243"/>
      <c r="BL69" s="243"/>
      <c r="BM69" s="243"/>
      <c r="BN69" s="243"/>
      <c r="BO69" s="243"/>
      <c r="BP69" s="243"/>
      <c r="BQ69" s="240">
        <v>63</v>
      </c>
      <c r="BR69" s="245"/>
      <c r="BS69" s="951"/>
      <c r="BT69" s="952"/>
      <c r="BU69" s="952"/>
      <c r="BV69" s="952"/>
      <c r="BW69" s="952"/>
      <c r="BX69" s="952"/>
      <c r="BY69" s="952"/>
      <c r="BZ69" s="952"/>
      <c r="CA69" s="952"/>
      <c r="CB69" s="952"/>
      <c r="CC69" s="952"/>
      <c r="CD69" s="952"/>
      <c r="CE69" s="952"/>
      <c r="CF69" s="952"/>
      <c r="CG69" s="961"/>
      <c r="CH69" s="962"/>
      <c r="CI69" s="963"/>
      <c r="CJ69" s="963"/>
      <c r="CK69" s="963"/>
      <c r="CL69" s="964"/>
      <c r="CM69" s="962"/>
      <c r="CN69" s="963"/>
      <c r="CO69" s="963"/>
      <c r="CP69" s="963"/>
      <c r="CQ69" s="964"/>
      <c r="CR69" s="962"/>
      <c r="CS69" s="963"/>
      <c r="CT69" s="963"/>
      <c r="CU69" s="963"/>
      <c r="CV69" s="964"/>
      <c r="CW69" s="962"/>
      <c r="CX69" s="963"/>
      <c r="CY69" s="963"/>
      <c r="CZ69" s="963"/>
      <c r="DA69" s="964"/>
      <c r="DB69" s="962"/>
      <c r="DC69" s="963"/>
      <c r="DD69" s="963"/>
      <c r="DE69" s="963"/>
      <c r="DF69" s="964"/>
      <c r="DG69" s="962"/>
      <c r="DH69" s="963"/>
      <c r="DI69" s="963"/>
      <c r="DJ69" s="963"/>
      <c r="DK69" s="964"/>
      <c r="DL69" s="962"/>
      <c r="DM69" s="963"/>
      <c r="DN69" s="963"/>
      <c r="DO69" s="963"/>
      <c r="DP69" s="964"/>
      <c r="DQ69" s="962"/>
      <c r="DR69" s="963"/>
      <c r="DS69" s="963"/>
      <c r="DT69" s="963"/>
      <c r="DU69" s="964"/>
      <c r="DV69" s="951"/>
      <c r="DW69" s="952"/>
      <c r="DX69" s="952"/>
      <c r="DY69" s="952"/>
      <c r="DZ69" s="953"/>
      <c r="EA69" s="231"/>
    </row>
    <row r="70" spans="1:131" ht="26.25" customHeight="1" x14ac:dyDescent="0.15">
      <c r="A70" s="240">
        <v>3</v>
      </c>
      <c r="B70" s="980" t="s">
        <v>595</v>
      </c>
      <c r="C70" s="981"/>
      <c r="D70" s="981"/>
      <c r="E70" s="981"/>
      <c r="F70" s="981"/>
      <c r="G70" s="981"/>
      <c r="H70" s="981"/>
      <c r="I70" s="981"/>
      <c r="J70" s="981"/>
      <c r="K70" s="981"/>
      <c r="L70" s="981"/>
      <c r="M70" s="981"/>
      <c r="N70" s="981"/>
      <c r="O70" s="981"/>
      <c r="P70" s="982"/>
      <c r="Q70" s="983">
        <v>154</v>
      </c>
      <c r="R70" s="977"/>
      <c r="S70" s="977"/>
      <c r="T70" s="977"/>
      <c r="U70" s="977"/>
      <c r="V70" s="977">
        <v>150</v>
      </c>
      <c r="W70" s="977"/>
      <c r="X70" s="977"/>
      <c r="Y70" s="977"/>
      <c r="Z70" s="977"/>
      <c r="AA70" s="977">
        <v>4</v>
      </c>
      <c r="AB70" s="977"/>
      <c r="AC70" s="977"/>
      <c r="AD70" s="977"/>
      <c r="AE70" s="977"/>
      <c r="AF70" s="977">
        <v>4</v>
      </c>
      <c r="AG70" s="977"/>
      <c r="AH70" s="977"/>
      <c r="AI70" s="977"/>
      <c r="AJ70" s="977"/>
      <c r="AK70" s="977" t="s">
        <v>592</v>
      </c>
      <c r="AL70" s="977"/>
      <c r="AM70" s="977"/>
      <c r="AN70" s="977"/>
      <c r="AO70" s="977"/>
      <c r="AP70" s="977" t="s">
        <v>592</v>
      </c>
      <c r="AQ70" s="977"/>
      <c r="AR70" s="977"/>
      <c r="AS70" s="977"/>
      <c r="AT70" s="977"/>
      <c r="AU70" s="977" t="s">
        <v>592</v>
      </c>
      <c r="AV70" s="977"/>
      <c r="AW70" s="977"/>
      <c r="AX70" s="977"/>
      <c r="AY70" s="977"/>
      <c r="AZ70" s="978"/>
      <c r="BA70" s="978"/>
      <c r="BB70" s="978"/>
      <c r="BC70" s="978"/>
      <c r="BD70" s="979"/>
      <c r="BE70" s="243"/>
      <c r="BF70" s="243"/>
      <c r="BG70" s="243"/>
      <c r="BH70" s="243"/>
      <c r="BI70" s="243"/>
      <c r="BJ70" s="243"/>
      <c r="BK70" s="243"/>
      <c r="BL70" s="243"/>
      <c r="BM70" s="243"/>
      <c r="BN70" s="243"/>
      <c r="BO70" s="243"/>
      <c r="BP70" s="243"/>
      <c r="BQ70" s="240">
        <v>64</v>
      </c>
      <c r="BR70" s="245"/>
      <c r="BS70" s="951"/>
      <c r="BT70" s="952"/>
      <c r="BU70" s="952"/>
      <c r="BV70" s="952"/>
      <c r="BW70" s="952"/>
      <c r="BX70" s="952"/>
      <c r="BY70" s="952"/>
      <c r="BZ70" s="952"/>
      <c r="CA70" s="952"/>
      <c r="CB70" s="952"/>
      <c r="CC70" s="952"/>
      <c r="CD70" s="952"/>
      <c r="CE70" s="952"/>
      <c r="CF70" s="952"/>
      <c r="CG70" s="961"/>
      <c r="CH70" s="962"/>
      <c r="CI70" s="963"/>
      <c r="CJ70" s="963"/>
      <c r="CK70" s="963"/>
      <c r="CL70" s="964"/>
      <c r="CM70" s="962"/>
      <c r="CN70" s="963"/>
      <c r="CO70" s="963"/>
      <c r="CP70" s="963"/>
      <c r="CQ70" s="964"/>
      <c r="CR70" s="962"/>
      <c r="CS70" s="963"/>
      <c r="CT70" s="963"/>
      <c r="CU70" s="963"/>
      <c r="CV70" s="964"/>
      <c r="CW70" s="962"/>
      <c r="CX70" s="963"/>
      <c r="CY70" s="963"/>
      <c r="CZ70" s="963"/>
      <c r="DA70" s="964"/>
      <c r="DB70" s="962"/>
      <c r="DC70" s="963"/>
      <c r="DD70" s="963"/>
      <c r="DE70" s="963"/>
      <c r="DF70" s="964"/>
      <c r="DG70" s="962"/>
      <c r="DH70" s="963"/>
      <c r="DI70" s="963"/>
      <c r="DJ70" s="963"/>
      <c r="DK70" s="964"/>
      <c r="DL70" s="962"/>
      <c r="DM70" s="963"/>
      <c r="DN70" s="963"/>
      <c r="DO70" s="963"/>
      <c r="DP70" s="964"/>
      <c r="DQ70" s="962"/>
      <c r="DR70" s="963"/>
      <c r="DS70" s="963"/>
      <c r="DT70" s="963"/>
      <c r="DU70" s="964"/>
      <c r="DV70" s="951"/>
      <c r="DW70" s="952"/>
      <c r="DX70" s="952"/>
      <c r="DY70" s="952"/>
      <c r="DZ70" s="953"/>
      <c r="EA70" s="231"/>
    </row>
    <row r="71" spans="1:131" ht="26.25" customHeight="1" x14ac:dyDescent="0.15">
      <c r="A71" s="240">
        <v>4</v>
      </c>
      <c r="B71" s="980" t="s">
        <v>596</v>
      </c>
      <c r="C71" s="981"/>
      <c r="D71" s="981"/>
      <c r="E71" s="981"/>
      <c r="F71" s="981"/>
      <c r="G71" s="981"/>
      <c r="H71" s="981"/>
      <c r="I71" s="981"/>
      <c r="J71" s="981"/>
      <c r="K71" s="981"/>
      <c r="L71" s="981"/>
      <c r="M71" s="981"/>
      <c r="N71" s="981"/>
      <c r="O71" s="981"/>
      <c r="P71" s="982"/>
      <c r="Q71" s="983">
        <v>6</v>
      </c>
      <c r="R71" s="977"/>
      <c r="S71" s="977"/>
      <c r="T71" s="977"/>
      <c r="U71" s="977"/>
      <c r="V71" s="977">
        <v>3</v>
      </c>
      <c r="W71" s="977"/>
      <c r="X71" s="977"/>
      <c r="Y71" s="977"/>
      <c r="Z71" s="977"/>
      <c r="AA71" s="977">
        <v>2</v>
      </c>
      <c r="AB71" s="977"/>
      <c r="AC71" s="977"/>
      <c r="AD71" s="977"/>
      <c r="AE71" s="977"/>
      <c r="AF71" s="977">
        <v>2</v>
      </c>
      <c r="AG71" s="977"/>
      <c r="AH71" s="977"/>
      <c r="AI71" s="977"/>
      <c r="AJ71" s="977"/>
      <c r="AK71" s="977" t="s">
        <v>592</v>
      </c>
      <c r="AL71" s="977"/>
      <c r="AM71" s="977"/>
      <c r="AN71" s="977"/>
      <c r="AO71" s="977"/>
      <c r="AP71" s="977" t="s">
        <v>592</v>
      </c>
      <c r="AQ71" s="977"/>
      <c r="AR71" s="977"/>
      <c r="AS71" s="977"/>
      <c r="AT71" s="977"/>
      <c r="AU71" s="977" t="s">
        <v>592</v>
      </c>
      <c r="AV71" s="977"/>
      <c r="AW71" s="977"/>
      <c r="AX71" s="977"/>
      <c r="AY71" s="977"/>
      <c r="AZ71" s="978"/>
      <c r="BA71" s="978"/>
      <c r="BB71" s="978"/>
      <c r="BC71" s="978"/>
      <c r="BD71" s="979"/>
      <c r="BE71" s="243"/>
      <c r="BF71" s="243"/>
      <c r="BG71" s="243"/>
      <c r="BH71" s="243"/>
      <c r="BI71" s="243"/>
      <c r="BJ71" s="243"/>
      <c r="BK71" s="243"/>
      <c r="BL71" s="243"/>
      <c r="BM71" s="243"/>
      <c r="BN71" s="243"/>
      <c r="BO71" s="243"/>
      <c r="BP71" s="243"/>
      <c r="BQ71" s="240">
        <v>65</v>
      </c>
      <c r="BR71" s="245"/>
      <c r="BS71" s="951"/>
      <c r="BT71" s="952"/>
      <c r="BU71" s="952"/>
      <c r="BV71" s="952"/>
      <c r="BW71" s="952"/>
      <c r="BX71" s="952"/>
      <c r="BY71" s="952"/>
      <c r="BZ71" s="952"/>
      <c r="CA71" s="952"/>
      <c r="CB71" s="952"/>
      <c r="CC71" s="952"/>
      <c r="CD71" s="952"/>
      <c r="CE71" s="952"/>
      <c r="CF71" s="952"/>
      <c r="CG71" s="961"/>
      <c r="CH71" s="962"/>
      <c r="CI71" s="963"/>
      <c r="CJ71" s="963"/>
      <c r="CK71" s="963"/>
      <c r="CL71" s="964"/>
      <c r="CM71" s="962"/>
      <c r="CN71" s="963"/>
      <c r="CO71" s="963"/>
      <c r="CP71" s="963"/>
      <c r="CQ71" s="964"/>
      <c r="CR71" s="962"/>
      <c r="CS71" s="963"/>
      <c r="CT71" s="963"/>
      <c r="CU71" s="963"/>
      <c r="CV71" s="964"/>
      <c r="CW71" s="962"/>
      <c r="CX71" s="963"/>
      <c r="CY71" s="963"/>
      <c r="CZ71" s="963"/>
      <c r="DA71" s="964"/>
      <c r="DB71" s="962"/>
      <c r="DC71" s="963"/>
      <c r="DD71" s="963"/>
      <c r="DE71" s="963"/>
      <c r="DF71" s="964"/>
      <c r="DG71" s="962"/>
      <c r="DH71" s="963"/>
      <c r="DI71" s="963"/>
      <c r="DJ71" s="963"/>
      <c r="DK71" s="964"/>
      <c r="DL71" s="962"/>
      <c r="DM71" s="963"/>
      <c r="DN71" s="963"/>
      <c r="DO71" s="963"/>
      <c r="DP71" s="964"/>
      <c r="DQ71" s="962"/>
      <c r="DR71" s="963"/>
      <c r="DS71" s="963"/>
      <c r="DT71" s="963"/>
      <c r="DU71" s="964"/>
      <c r="DV71" s="951"/>
      <c r="DW71" s="952"/>
      <c r="DX71" s="952"/>
      <c r="DY71" s="952"/>
      <c r="DZ71" s="953"/>
      <c r="EA71" s="231"/>
    </row>
    <row r="72" spans="1:131" ht="26.25" customHeight="1" x14ac:dyDescent="0.15">
      <c r="A72" s="240">
        <v>5</v>
      </c>
      <c r="B72" s="980" t="s">
        <v>597</v>
      </c>
      <c r="C72" s="981"/>
      <c r="D72" s="981"/>
      <c r="E72" s="981"/>
      <c r="F72" s="981"/>
      <c r="G72" s="981"/>
      <c r="H72" s="981"/>
      <c r="I72" s="981"/>
      <c r="J72" s="981"/>
      <c r="K72" s="981"/>
      <c r="L72" s="981"/>
      <c r="M72" s="981"/>
      <c r="N72" s="981"/>
      <c r="O72" s="981"/>
      <c r="P72" s="982"/>
      <c r="Q72" s="983">
        <v>431</v>
      </c>
      <c r="R72" s="977"/>
      <c r="S72" s="977"/>
      <c r="T72" s="977"/>
      <c r="U72" s="977"/>
      <c r="V72" s="977">
        <v>431</v>
      </c>
      <c r="W72" s="977"/>
      <c r="X72" s="977"/>
      <c r="Y72" s="977"/>
      <c r="Z72" s="977"/>
      <c r="AA72" s="977">
        <v>0</v>
      </c>
      <c r="AB72" s="977"/>
      <c r="AC72" s="977"/>
      <c r="AD72" s="977"/>
      <c r="AE72" s="977"/>
      <c r="AF72" s="977">
        <v>0</v>
      </c>
      <c r="AG72" s="977"/>
      <c r="AH72" s="977"/>
      <c r="AI72" s="977"/>
      <c r="AJ72" s="977"/>
      <c r="AK72" s="977" t="s">
        <v>592</v>
      </c>
      <c r="AL72" s="977"/>
      <c r="AM72" s="977"/>
      <c r="AN72" s="977"/>
      <c r="AO72" s="977"/>
      <c r="AP72" s="977" t="s">
        <v>592</v>
      </c>
      <c r="AQ72" s="977"/>
      <c r="AR72" s="977"/>
      <c r="AS72" s="977"/>
      <c r="AT72" s="977"/>
      <c r="AU72" s="977" t="s">
        <v>592</v>
      </c>
      <c r="AV72" s="977"/>
      <c r="AW72" s="977"/>
      <c r="AX72" s="977"/>
      <c r="AY72" s="977"/>
      <c r="AZ72" s="978"/>
      <c r="BA72" s="978"/>
      <c r="BB72" s="978"/>
      <c r="BC72" s="978"/>
      <c r="BD72" s="979"/>
      <c r="BE72" s="243"/>
      <c r="BF72" s="243"/>
      <c r="BG72" s="243"/>
      <c r="BH72" s="243"/>
      <c r="BI72" s="243"/>
      <c r="BJ72" s="243"/>
      <c r="BK72" s="243"/>
      <c r="BL72" s="243"/>
      <c r="BM72" s="243"/>
      <c r="BN72" s="243"/>
      <c r="BO72" s="243"/>
      <c r="BP72" s="243"/>
      <c r="BQ72" s="240">
        <v>66</v>
      </c>
      <c r="BR72" s="245"/>
      <c r="BS72" s="951"/>
      <c r="BT72" s="952"/>
      <c r="BU72" s="952"/>
      <c r="BV72" s="952"/>
      <c r="BW72" s="952"/>
      <c r="BX72" s="952"/>
      <c r="BY72" s="952"/>
      <c r="BZ72" s="952"/>
      <c r="CA72" s="952"/>
      <c r="CB72" s="952"/>
      <c r="CC72" s="952"/>
      <c r="CD72" s="952"/>
      <c r="CE72" s="952"/>
      <c r="CF72" s="952"/>
      <c r="CG72" s="961"/>
      <c r="CH72" s="962"/>
      <c r="CI72" s="963"/>
      <c r="CJ72" s="963"/>
      <c r="CK72" s="963"/>
      <c r="CL72" s="964"/>
      <c r="CM72" s="962"/>
      <c r="CN72" s="963"/>
      <c r="CO72" s="963"/>
      <c r="CP72" s="963"/>
      <c r="CQ72" s="964"/>
      <c r="CR72" s="962"/>
      <c r="CS72" s="963"/>
      <c r="CT72" s="963"/>
      <c r="CU72" s="963"/>
      <c r="CV72" s="964"/>
      <c r="CW72" s="962"/>
      <c r="CX72" s="963"/>
      <c r="CY72" s="963"/>
      <c r="CZ72" s="963"/>
      <c r="DA72" s="964"/>
      <c r="DB72" s="962"/>
      <c r="DC72" s="963"/>
      <c r="DD72" s="963"/>
      <c r="DE72" s="963"/>
      <c r="DF72" s="964"/>
      <c r="DG72" s="962"/>
      <c r="DH72" s="963"/>
      <c r="DI72" s="963"/>
      <c r="DJ72" s="963"/>
      <c r="DK72" s="964"/>
      <c r="DL72" s="962"/>
      <c r="DM72" s="963"/>
      <c r="DN72" s="963"/>
      <c r="DO72" s="963"/>
      <c r="DP72" s="964"/>
      <c r="DQ72" s="962"/>
      <c r="DR72" s="963"/>
      <c r="DS72" s="963"/>
      <c r="DT72" s="963"/>
      <c r="DU72" s="964"/>
      <c r="DV72" s="951"/>
      <c r="DW72" s="952"/>
      <c r="DX72" s="952"/>
      <c r="DY72" s="952"/>
      <c r="DZ72" s="953"/>
      <c r="EA72" s="231"/>
    </row>
    <row r="73" spans="1:131" ht="26.25" customHeight="1" x14ac:dyDescent="0.15">
      <c r="A73" s="240">
        <v>6</v>
      </c>
      <c r="B73" s="980" t="s">
        <v>598</v>
      </c>
      <c r="C73" s="981"/>
      <c r="D73" s="981"/>
      <c r="E73" s="981"/>
      <c r="F73" s="981"/>
      <c r="G73" s="981"/>
      <c r="H73" s="981"/>
      <c r="I73" s="981"/>
      <c r="J73" s="981"/>
      <c r="K73" s="981"/>
      <c r="L73" s="981"/>
      <c r="M73" s="981"/>
      <c r="N73" s="981"/>
      <c r="O73" s="981"/>
      <c r="P73" s="982"/>
      <c r="Q73" s="983">
        <v>539</v>
      </c>
      <c r="R73" s="977"/>
      <c r="S73" s="977"/>
      <c r="T73" s="977"/>
      <c r="U73" s="977"/>
      <c r="V73" s="977">
        <v>522</v>
      </c>
      <c r="W73" s="977"/>
      <c r="X73" s="977"/>
      <c r="Y73" s="977"/>
      <c r="Z73" s="977"/>
      <c r="AA73" s="977">
        <v>17</v>
      </c>
      <c r="AB73" s="977"/>
      <c r="AC73" s="977"/>
      <c r="AD73" s="977"/>
      <c r="AE73" s="977"/>
      <c r="AF73" s="977">
        <v>17</v>
      </c>
      <c r="AG73" s="977"/>
      <c r="AH73" s="977"/>
      <c r="AI73" s="977"/>
      <c r="AJ73" s="977"/>
      <c r="AK73" s="977" t="s">
        <v>592</v>
      </c>
      <c r="AL73" s="977"/>
      <c r="AM73" s="977"/>
      <c r="AN73" s="977"/>
      <c r="AO73" s="977"/>
      <c r="AP73" s="977" t="s">
        <v>592</v>
      </c>
      <c r="AQ73" s="977"/>
      <c r="AR73" s="977"/>
      <c r="AS73" s="977"/>
      <c r="AT73" s="977"/>
      <c r="AU73" s="977" t="s">
        <v>592</v>
      </c>
      <c r="AV73" s="977"/>
      <c r="AW73" s="977"/>
      <c r="AX73" s="977"/>
      <c r="AY73" s="977"/>
      <c r="AZ73" s="978"/>
      <c r="BA73" s="978"/>
      <c r="BB73" s="978"/>
      <c r="BC73" s="978"/>
      <c r="BD73" s="979"/>
      <c r="BE73" s="243"/>
      <c r="BF73" s="243"/>
      <c r="BG73" s="243"/>
      <c r="BH73" s="243"/>
      <c r="BI73" s="243"/>
      <c r="BJ73" s="243"/>
      <c r="BK73" s="243"/>
      <c r="BL73" s="243"/>
      <c r="BM73" s="243"/>
      <c r="BN73" s="243"/>
      <c r="BO73" s="243"/>
      <c r="BP73" s="243"/>
      <c r="BQ73" s="240">
        <v>67</v>
      </c>
      <c r="BR73" s="245"/>
      <c r="BS73" s="951"/>
      <c r="BT73" s="952"/>
      <c r="BU73" s="952"/>
      <c r="BV73" s="952"/>
      <c r="BW73" s="952"/>
      <c r="BX73" s="952"/>
      <c r="BY73" s="952"/>
      <c r="BZ73" s="952"/>
      <c r="CA73" s="952"/>
      <c r="CB73" s="952"/>
      <c r="CC73" s="952"/>
      <c r="CD73" s="952"/>
      <c r="CE73" s="952"/>
      <c r="CF73" s="952"/>
      <c r="CG73" s="961"/>
      <c r="CH73" s="962"/>
      <c r="CI73" s="963"/>
      <c r="CJ73" s="963"/>
      <c r="CK73" s="963"/>
      <c r="CL73" s="964"/>
      <c r="CM73" s="962"/>
      <c r="CN73" s="963"/>
      <c r="CO73" s="963"/>
      <c r="CP73" s="963"/>
      <c r="CQ73" s="964"/>
      <c r="CR73" s="962"/>
      <c r="CS73" s="963"/>
      <c r="CT73" s="963"/>
      <c r="CU73" s="963"/>
      <c r="CV73" s="964"/>
      <c r="CW73" s="962"/>
      <c r="CX73" s="963"/>
      <c r="CY73" s="963"/>
      <c r="CZ73" s="963"/>
      <c r="DA73" s="964"/>
      <c r="DB73" s="962"/>
      <c r="DC73" s="963"/>
      <c r="DD73" s="963"/>
      <c r="DE73" s="963"/>
      <c r="DF73" s="964"/>
      <c r="DG73" s="962"/>
      <c r="DH73" s="963"/>
      <c r="DI73" s="963"/>
      <c r="DJ73" s="963"/>
      <c r="DK73" s="964"/>
      <c r="DL73" s="962"/>
      <c r="DM73" s="963"/>
      <c r="DN73" s="963"/>
      <c r="DO73" s="963"/>
      <c r="DP73" s="964"/>
      <c r="DQ73" s="962"/>
      <c r="DR73" s="963"/>
      <c r="DS73" s="963"/>
      <c r="DT73" s="963"/>
      <c r="DU73" s="964"/>
      <c r="DV73" s="951"/>
      <c r="DW73" s="952"/>
      <c r="DX73" s="952"/>
      <c r="DY73" s="952"/>
      <c r="DZ73" s="953"/>
      <c r="EA73" s="231"/>
    </row>
    <row r="74" spans="1:131" ht="26.25" customHeight="1" x14ac:dyDescent="0.15">
      <c r="A74" s="240">
        <v>7</v>
      </c>
      <c r="B74" s="980" t="s">
        <v>599</v>
      </c>
      <c r="C74" s="981"/>
      <c r="D74" s="981"/>
      <c r="E74" s="981"/>
      <c r="F74" s="981"/>
      <c r="G74" s="981"/>
      <c r="H74" s="981"/>
      <c r="I74" s="981"/>
      <c r="J74" s="981"/>
      <c r="K74" s="981"/>
      <c r="L74" s="981"/>
      <c r="M74" s="981"/>
      <c r="N74" s="981"/>
      <c r="O74" s="981"/>
      <c r="P74" s="982"/>
      <c r="Q74" s="983">
        <v>159202</v>
      </c>
      <c r="R74" s="977"/>
      <c r="S74" s="977"/>
      <c r="T74" s="977"/>
      <c r="U74" s="977"/>
      <c r="V74" s="977">
        <v>154250</v>
      </c>
      <c r="W74" s="977"/>
      <c r="X74" s="977"/>
      <c r="Y74" s="977"/>
      <c r="Z74" s="977"/>
      <c r="AA74" s="977">
        <v>4952</v>
      </c>
      <c r="AB74" s="977"/>
      <c r="AC74" s="977"/>
      <c r="AD74" s="977"/>
      <c r="AE74" s="977"/>
      <c r="AF74" s="977">
        <v>4952</v>
      </c>
      <c r="AG74" s="977"/>
      <c r="AH74" s="977"/>
      <c r="AI74" s="977"/>
      <c r="AJ74" s="977"/>
      <c r="AK74" s="977">
        <v>355</v>
      </c>
      <c r="AL74" s="977"/>
      <c r="AM74" s="977"/>
      <c r="AN74" s="977"/>
      <c r="AO74" s="977"/>
      <c r="AP74" s="977" t="s">
        <v>592</v>
      </c>
      <c r="AQ74" s="977"/>
      <c r="AR74" s="977"/>
      <c r="AS74" s="977"/>
      <c r="AT74" s="977"/>
      <c r="AU74" s="977" t="s">
        <v>592</v>
      </c>
      <c r="AV74" s="977"/>
      <c r="AW74" s="977"/>
      <c r="AX74" s="977"/>
      <c r="AY74" s="977"/>
      <c r="AZ74" s="978"/>
      <c r="BA74" s="978"/>
      <c r="BB74" s="978"/>
      <c r="BC74" s="978"/>
      <c r="BD74" s="979"/>
      <c r="BE74" s="243"/>
      <c r="BF74" s="243"/>
      <c r="BG74" s="243"/>
      <c r="BH74" s="243"/>
      <c r="BI74" s="243"/>
      <c r="BJ74" s="243"/>
      <c r="BK74" s="243"/>
      <c r="BL74" s="243"/>
      <c r="BM74" s="243"/>
      <c r="BN74" s="243"/>
      <c r="BO74" s="243"/>
      <c r="BP74" s="243"/>
      <c r="BQ74" s="240">
        <v>68</v>
      </c>
      <c r="BR74" s="245"/>
      <c r="BS74" s="951"/>
      <c r="BT74" s="952"/>
      <c r="BU74" s="952"/>
      <c r="BV74" s="952"/>
      <c r="BW74" s="952"/>
      <c r="BX74" s="952"/>
      <c r="BY74" s="952"/>
      <c r="BZ74" s="952"/>
      <c r="CA74" s="952"/>
      <c r="CB74" s="952"/>
      <c r="CC74" s="952"/>
      <c r="CD74" s="952"/>
      <c r="CE74" s="952"/>
      <c r="CF74" s="952"/>
      <c r="CG74" s="961"/>
      <c r="CH74" s="962"/>
      <c r="CI74" s="963"/>
      <c r="CJ74" s="963"/>
      <c r="CK74" s="963"/>
      <c r="CL74" s="964"/>
      <c r="CM74" s="962"/>
      <c r="CN74" s="963"/>
      <c r="CO74" s="963"/>
      <c r="CP74" s="963"/>
      <c r="CQ74" s="964"/>
      <c r="CR74" s="962"/>
      <c r="CS74" s="963"/>
      <c r="CT74" s="963"/>
      <c r="CU74" s="963"/>
      <c r="CV74" s="964"/>
      <c r="CW74" s="962"/>
      <c r="CX74" s="963"/>
      <c r="CY74" s="963"/>
      <c r="CZ74" s="963"/>
      <c r="DA74" s="964"/>
      <c r="DB74" s="962"/>
      <c r="DC74" s="963"/>
      <c r="DD74" s="963"/>
      <c r="DE74" s="963"/>
      <c r="DF74" s="964"/>
      <c r="DG74" s="962"/>
      <c r="DH74" s="963"/>
      <c r="DI74" s="963"/>
      <c r="DJ74" s="963"/>
      <c r="DK74" s="964"/>
      <c r="DL74" s="962"/>
      <c r="DM74" s="963"/>
      <c r="DN74" s="963"/>
      <c r="DO74" s="963"/>
      <c r="DP74" s="964"/>
      <c r="DQ74" s="962"/>
      <c r="DR74" s="963"/>
      <c r="DS74" s="963"/>
      <c r="DT74" s="963"/>
      <c r="DU74" s="964"/>
      <c r="DV74" s="951"/>
      <c r="DW74" s="952"/>
      <c r="DX74" s="952"/>
      <c r="DY74" s="952"/>
      <c r="DZ74" s="953"/>
      <c r="EA74" s="231"/>
    </row>
    <row r="75" spans="1:131" ht="26.25" customHeight="1" x14ac:dyDescent="0.15">
      <c r="A75" s="240">
        <v>8</v>
      </c>
      <c r="B75" s="980"/>
      <c r="C75" s="981"/>
      <c r="D75" s="981"/>
      <c r="E75" s="981"/>
      <c r="F75" s="981"/>
      <c r="G75" s="981"/>
      <c r="H75" s="981"/>
      <c r="I75" s="981"/>
      <c r="J75" s="981"/>
      <c r="K75" s="981"/>
      <c r="L75" s="981"/>
      <c r="M75" s="981"/>
      <c r="N75" s="981"/>
      <c r="O75" s="981"/>
      <c r="P75" s="982"/>
      <c r="Q75" s="984"/>
      <c r="R75" s="985"/>
      <c r="S75" s="985"/>
      <c r="T75" s="985"/>
      <c r="U75" s="986"/>
      <c r="V75" s="987"/>
      <c r="W75" s="985"/>
      <c r="X75" s="985"/>
      <c r="Y75" s="985"/>
      <c r="Z75" s="986"/>
      <c r="AA75" s="987"/>
      <c r="AB75" s="985"/>
      <c r="AC75" s="985"/>
      <c r="AD75" s="985"/>
      <c r="AE75" s="986"/>
      <c r="AF75" s="987"/>
      <c r="AG75" s="985"/>
      <c r="AH75" s="985"/>
      <c r="AI75" s="985"/>
      <c r="AJ75" s="986"/>
      <c r="AK75" s="987"/>
      <c r="AL75" s="985"/>
      <c r="AM75" s="985"/>
      <c r="AN75" s="985"/>
      <c r="AO75" s="986"/>
      <c r="AP75" s="987"/>
      <c r="AQ75" s="985"/>
      <c r="AR75" s="985"/>
      <c r="AS75" s="985"/>
      <c r="AT75" s="986"/>
      <c r="AU75" s="987"/>
      <c r="AV75" s="985"/>
      <c r="AW75" s="985"/>
      <c r="AX75" s="985"/>
      <c r="AY75" s="986"/>
      <c r="AZ75" s="978"/>
      <c r="BA75" s="978"/>
      <c r="BB75" s="978"/>
      <c r="BC75" s="978"/>
      <c r="BD75" s="979"/>
      <c r="BE75" s="243"/>
      <c r="BF75" s="243"/>
      <c r="BG75" s="243"/>
      <c r="BH75" s="243"/>
      <c r="BI75" s="243"/>
      <c r="BJ75" s="243"/>
      <c r="BK75" s="243"/>
      <c r="BL75" s="243"/>
      <c r="BM75" s="243"/>
      <c r="BN75" s="243"/>
      <c r="BO75" s="243"/>
      <c r="BP75" s="243"/>
      <c r="BQ75" s="240">
        <v>69</v>
      </c>
      <c r="BR75" s="245"/>
      <c r="BS75" s="951"/>
      <c r="BT75" s="952"/>
      <c r="BU75" s="952"/>
      <c r="BV75" s="952"/>
      <c r="BW75" s="952"/>
      <c r="BX75" s="952"/>
      <c r="BY75" s="952"/>
      <c r="BZ75" s="952"/>
      <c r="CA75" s="952"/>
      <c r="CB75" s="952"/>
      <c r="CC75" s="952"/>
      <c r="CD75" s="952"/>
      <c r="CE75" s="952"/>
      <c r="CF75" s="952"/>
      <c r="CG75" s="961"/>
      <c r="CH75" s="962"/>
      <c r="CI75" s="963"/>
      <c r="CJ75" s="963"/>
      <c r="CK75" s="963"/>
      <c r="CL75" s="964"/>
      <c r="CM75" s="962"/>
      <c r="CN75" s="963"/>
      <c r="CO75" s="963"/>
      <c r="CP75" s="963"/>
      <c r="CQ75" s="964"/>
      <c r="CR75" s="962"/>
      <c r="CS75" s="963"/>
      <c r="CT75" s="963"/>
      <c r="CU75" s="963"/>
      <c r="CV75" s="964"/>
      <c r="CW75" s="962"/>
      <c r="CX75" s="963"/>
      <c r="CY75" s="963"/>
      <c r="CZ75" s="963"/>
      <c r="DA75" s="964"/>
      <c r="DB75" s="962"/>
      <c r="DC75" s="963"/>
      <c r="DD75" s="963"/>
      <c r="DE75" s="963"/>
      <c r="DF75" s="964"/>
      <c r="DG75" s="962"/>
      <c r="DH75" s="963"/>
      <c r="DI75" s="963"/>
      <c r="DJ75" s="963"/>
      <c r="DK75" s="964"/>
      <c r="DL75" s="962"/>
      <c r="DM75" s="963"/>
      <c r="DN75" s="963"/>
      <c r="DO75" s="963"/>
      <c r="DP75" s="964"/>
      <c r="DQ75" s="962"/>
      <c r="DR75" s="963"/>
      <c r="DS75" s="963"/>
      <c r="DT75" s="963"/>
      <c r="DU75" s="964"/>
      <c r="DV75" s="951"/>
      <c r="DW75" s="952"/>
      <c r="DX75" s="952"/>
      <c r="DY75" s="952"/>
      <c r="DZ75" s="953"/>
      <c r="EA75" s="231"/>
    </row>
    <row r="76" spans="1:131" ht="26.25" customHeight="1" x14ac:dyDescent="0.15">
      <c r="A76" s="240">
        <v>9</v>
      </c>
      <c r="B76" s="980"/>
      <c r="C76" s="981"/>
      <c r="D76" s="981"/>
      <c r="E76" s="981"/>
      <c r="F76" s="981"/>
      <c r="G76" s="981"/>
      <c r="H76" s="981"/>
      <c r="I76" s="981"/>
      <c r="J76" s="981"/>
      <c r="K76" s="981"/>
      <c r="L76" s="981"/>
      <c r="M76" s="981"/>
      <c r="N76" s="981"/>
      <c r="O76" s="981"/>
      <c r="P76" s="982"/>
      <c r="Q76" s="984"/>
      <c r="R76" s="985"/>
      <c r="S76" s="985"/>
      <c r="T76" s="985"/>
      <c r="U76" s="986"/>
      <c r="V76" s="987"/>
      <c r="W76" s="985"/>
      <c r="X76" s="985"/>
      <c r="Y76" s="985"/>
      <c r="Z76" s="986"/>
      <c r="AA76" s="987"/>
      <c r="AB76" s="985"/>
      <c r="AC76" s="985"/>
      <c r="AD76" s="985"/>
      <c r="AE76" s="986"/>
      <c r="AF76" s="987"/>
      <c r="AG76" s="985"/>
      <c r="AH76" s="985"/>
      <c r="AI76" s="985"/>
      <c r="AJ76" s="986"/>
      <c r="AK76" s="987"/>
      <c r="AL76" s="985"/>
      <c r="AM76" s="985"/>
      <c r="AN76" s="985"/>
      <c r="AO76" s="986"/>
      <c r="AP76" s="987"/>
      <c r="AQ76" s="985"/>
      <c r="AR76" s="985"/>
      <c r="AS76" s="985"/>
      <c r="AT76" s="986"/>
      <c r="AU76" s="987"/>
      <c r="AV76" s="985"/>
      <c r="AW76" s="985"/>
      <c r="AX76" s="985"/>
      <c r="AY76" s="986"/>
      <c r="AZ76" s="978"/>
      <c r="BA76" s="978"/>
      <c r="BB76" s="978"/>
      <c r="BC76" s="978"/>
      <c r="BD76" s="979"/>
      <c r="BE76" s="243"/>
      <c r="BF76" s="243"/>
      <c r="BG76" s="243"/>
      <c r="BH76" s="243"/>
      <c r="BI76" s="243"/>
      <c r="BJ76" s="243"/>
      <c r="BK76" s="243"/>
      <c r="BL76" s="243"/>
      <c r="BM76" s="243"/>
      <c r="BN76" s="243"/>
      <c r="BO76" s="243"/>
      <c r="BP76" s="243"/>
      <c r="BQ76" s="240">
        <v>70</v>
      </c>
      <c r="BR76" s="245"/>
      <c r="BS76" s="951"/>
      <c r="BT76" s="952"/>
      <c r="BU76" s="952"/>
      <c r="BV76" s="952"/>
      <c r="BW76" s="952"/>
      <c r="BX76" s="952"/>
      <c r="BY76" s="952"/>
      <c r="BZ76" s="952"/>
      <c r="CA76" s="952"/>
      <c r="CB76" s="952"/>
      <c r="CC76" s="952"/>
      <c r="CD76" s="952"/>
      <c r="CE76" s="952"/>
      <c r="CF76" s="952"/>
      <c r="CG76" s="961"/>
      <c r="CH76" s="962"/>
      <c r="CI76" s="963"/>
      <c r="CJ76" s="963"/>
      <c r="CK76" s="963"/>
      <c r="CL76" s="964"/>
      <c r="CM76" s="962"/>
      <c r="CN76" s="963"/>
      <c r="CO76" s="963"/>
      <c r="CP76" s="963"/>
      <c r="CQ76" s="964"/>
      <c r="CR76" s="962"/>
      <c r="CS76" s="963"/>
      <c r="CT76" s="963"/>
      <c r="CU76" s="963"/>
      <c r="CV76" s="964"/>
      <c r="CW76" s="962"/>
      <c r="CX76" s="963"/>
      <c r="CY76" s="963"/>
      <c r="CZ76" s="963"/>
      <c r="DA76" s="964"/>
      <c r="DB76" s="962"/>
      <c r="DC76" s="963"/>
      <c r="DD76" s="963"/>
      <c r="DE76" s="963"/>
      <c r="DF76" s="964"/>
      <c r="DG76" s="962"/>
      <c r="DH76" s="963"/>
      <c r="DI76" s="963"/>
      <c r="DJ76" s="963"/>
      <c r="DK76" s="964"/>
      <c r="DL76" s="962"/>
      <c r="DM76" s="963"/>
      <c r="DN76" s="963"/>
      <c r="DO76" s="963"/>
      <c r="DP76" s="964"/>
      <c r="DQ76" s="962"/>
      <c r="DR76" s="963"/>
      <c r="DS76" s="963"/>
      <c r="DT76" s="963"/>
      <c r="DU76" s="964"/>
      <c r="DV76" s="951"/>
      <c r="DW76" s="952"/>
      <c r="DX76" s="952"/>
      <c r="DY76" s="952"/>
      <c r="DZ76" s="953"/>
      <c r="EA76" s="231"/>
    </row>
    <row r="77" spans="1:131" ht="26.25" customHeight="1" x14ac:dyDescent="0.15">
      <c r="A77" s="240">
        <v>10</v>
      </c>
      <c r="B77" s="980"/>
      <c r="C77" s="981"/>
      <c r="D77" s="981"/>
      <c r="E77" s="981"/>
      <c r="F77" s="981"/>
      <c r="G77" s="981"/>
      <c r="H77" s="981"/>
      <c r="I77" s="981"/>
      <c r="J77" s="981"/>
      <c r="K77" s="981"/>
      <c r="L77" s="981"/>
      <c r="M77" s="981"/>
      <c r="N77" s="981"/>
      <c r="O77" s="981"/>
      <c r="P77" s="982"/>
      <c r="Q77" s="984"/>
      <c r="R77" s="985"/>
      <c r="S77" s="985"/>
      <c r="T77" s="985"/>
      <c r="U77" s="986"/>
      <c r="V77" s="987"/>
      <c r="W77" s="985"/>
      <c r="X77" s="985"/>
      <c r="Y77" s="985"/>
      <c r="Z77" s="986"/>
      <c r="AA77" s="987"/>
      <c r="AB77" s="985"/>
      <c r="AC77" s="985"/>
      <c r="AD77" s="985"/>
      <c r="AE77" s="986"/>
      <c r="AF77" s="987"/>
      <c r="AG77" s="985"/>
      <c r="AH77" s="985"/>
      <c r="AI77" s="985"/>
      <c r="AJ77" s="986"/>
      <c r="AK77" s="987"/>
      <c r="AL77" s="985"/>
      <c r="AM77" s="985"/>
      <c r="AN77" s="985"/>
      <c r="AO77" s="986"/>
      <c r="AP77" s="987"/>
      <c r="AQ77" s="985"/>
      <c r="AR77" s="985"/>
      <c r="AS77" s="985"/>
      <c r="AT77" s="986"/>
      <c r="AU77" s="987"/>
      <c r="AV77" s="985"/>
      <c r="AW77" s="985"/>
      <c r="AX77" s="985"/>
      <c r="AY77" s="986"/>
      <c r="AZ77" s="978"/>
      <c r="BA77" s="978"/>
      <c r="BB77" s="978"/>
      <c r="BC77" s="978"/>
      <c r="BD77" s="979"/>
      <c r="BE77" s="243"/>
      <c r="BF77" s="243"/>
      <c r="BG77" s="243"/>
      <c r="BH77" s="243"/>
      <c r="BI77" s="243"/>
      <c r="BJ77" s="243"/>
      <c r="BK77" s="243"/>
      <c r="BL77" s="243"/>
      <c r="BM77" s="243"/>
      <c r="BN77" s="243"/>
      <c r="BO77" s="243"/>
      <c r="BP77" s="243"/>
      <c r="BQ77" s="240">
        <v>71</v>
      </c>
      <c r="BR77" s="245"/>
      <c r="BS77" s="951"/>
      <c r="BT77" s="952"/>
      <c r="BU77" s="952"/>
      <c r="BV77" s="952"/>
      <c r="BW77" s="952"/>
      <c r="BX77" s="952"/>
      <c r="BY77" s="952"/>
      <c r="BZ77" s="952"/>
      <c r="CA77" s="952"/>
      <c r="CB77" s="952"/>
      <c r="CC77" s="952"/>
      <c r="CD77" s="952"/>
      <c r="CE77" s="952"/>
      <c r="CF77" s="952"/>
      <c r="CG77" s="961"/>
      <c r="CH77" s="962"/>
      <c r="CI77" s="963"/>
      <c r="CJ77" s="963"/>
      <c r="CK77" s="963"/>
      <c r="CL77" s="964"/>
      <c r="CM77" s="962"/>
      <c r="CN77" s="963"/>
      <c r="CO77" s="963"/>
      <c r="CP77" s="963"/>
      <c r="CQ77" s="964"/>
      <c r="CR77" s="962"/>
      <c r="CS77" s="963"/>
      <c r="CT77" s="963"/>
      <c r="CU77" s="963"/>
      <c r="CV77" s="964"/>
      <c r="CW77" s="962"/>
      <c r="CX77" s="963"/>
      <c r="CY77" s="963"/>
      <c r="CZ77" s="963"/>
      <c r="DA77" s="964"/>
      <c r="DB77" s="962"/>
      <c r="DC77" s="963"/>
      <c r="DD77" s="963"/>
      <c r="DE77" s="963"/>
      <c r="DF77" s="964"/>
      <c r="DG77" s="962"/>
      <c r="DH77" s="963"/>
      <c r="DI77" s="963"/>
      <c r="DJ77" s="963"/>
      <c r="DK77" s="964"/>
      <c r="DL77" s="962"/>
      <c r="DM77" s="963"/>
      <c r="DN77" s="963"/>
      <c r="DO77" s="963"/>
      <c r="DP77" s="964"/>
      <c r="DQ77" s="962"/>
      <c r="DR77" s="963"/>
      <c r="DS77" s="963"/>
      <c r="DT77" s="963"/>
      <c r="DU77" s="964"/>
      <c r="DV77" s="951"/>
      <c r="DW77" s="952"/>
      <c r="DX77" s="952"/>
      <c r="DY77" s="952"/>
      <c r="DZ77" s="953"/>
      <c r="EA77" s="231"/>
    </row>
    <row r="78" spans="1:131" ht="26.25" customHeight="1" x14ac:dyDescent="0.15">
      <c r="A78" s="240">
        <v>11</v>
      </c>
      <c r="B78" s="980"/>
      <c r="C78" s="981"/>
      <c r="D78" s="981"/>
      <c r="E78" s="981"/>
      <c r="F78" s="981"/>
      <c r="G78" s="981"/>
      <c r="H78" s="981"/>
      <c r="I78" s="981"/>
      <c r="J78" s="981"/>
      <c r="K78" s="981"/>
      <c r="L78" s="981"/>
      <c r="M78" s="981"/>
      <c r="N78" s="981"/>
      <c r="O78" s="981"/>
      <c r="P78" s="982"/>
      <c r="Q78" s="983"/>
      <c r="R78" s="977"/>
      <c r="S78" s="977"/>
      <c r="T78" s="977"/>
      <c r="U78" s="977"/>
      <c r="V78" s="977"/>
      <c r="W78" s="977"/>
      <c r="X78" s="977"/>
      <c r="Y78" s="977"/>
      <c r="Z78" s="977"/>
      <c r="AA78" s="977"/>
      <c r="AB78" s="977"/>
      <c r="AC78" s="977"/>
      <c r="AD78" s="977"/>
      <c r="AE78" s="977"/>
      <c r="AF78" s="977"/>
      <c r="AG78" s="977"/>
      <c r="AH78" s="977"/>
      <c r="AI78" s="977"/>
      <c r="AJ78" s="977"/>
      <c r="AK78" s="977"/>
      <c r="AL78" s="977"/>
      <c r="AM78" s="977"/>
      <c r="AN78" s="977"/>
      <c r="AO78" s="977"/>
      <c r="AP78" s="977"/>
      <c r="AQ78" s="977"/>
      <c r="AR78" s="977"/>
      <c r="AS78" s="977"/>
      <c r="AT78" s="977"/>
      <c r="AU78" s="977"/>
      <c r="AV78" s="977"/>
      <c r="AW78" s="977"/>
      <c r="AX78" s="977"/>
      <c r="AY78" s="977"/>
      <c r="AZ78" s="978"/>
      <c r="BA78" s="978"/>
      <c r="BB78" s="978"/>
      <c r="BC78" s="978"/>
      <c r="BD78" s="979"/>
      <c r="BE78" s="243"/>
      <c r="BF78" s="243"/>
      <c r="BG78" s="243"/>
      <c r="BH78" s="243"/>
      <c r="BI78" s="243"/>
      <c r="BJ78" s="231"/>
      <c r="BK78" s="231"/>
      <c r="BL78" s="231"/>
      <c r="BM78" s="231"/>
      <c r="BN78" s="231"/>
      <c r="BO78" s="243"/>
      <c r="BP78" s="243"/>
      <c r="BQ78" s="240">
        <v>72</v>
      </c>
      <c r="BR78" s="245"/>
      <c r="BS78" s="951"/>
      <c r="BT78" s="952"/>
      <c r="BU78" s="952"/>
      <c r="BV78" s="952"/>
      <c r="BW78" s="952"/>
      <c r="BX78" s="952"/>
      <c r="BY78" s="952"/>
      <c r="BZ78" s="952"/>
      <c r="CA78" s="952"/>
      <c r="CB78" s="952"/>
      <c r="CC78" s="952"/>
      <c r="CD78" s="952"/>
      <c r="CE78" s="952"/>
      <c r="CF78" s="952"/>
      <c r="CG78" s="961"/>
      <c r="CH78" s="962"/>
      <c r="CI78" s="963"/>
      <c r="CJ78" s="963"/>
      <c r="CK78" s="963"/>
      <c r="CL78" s="964"/>
      <c r="CM78" s="962"/>
      <c r="CN78" s="963"/>
      <c r="CO78" s="963"/>
      <c r="CP78" s="963"/>
      <c r="CQ78" s="964"/>
      <c r="CR78" s="962"/>
      <c r="CS78" s="963"/>
      <c r="CT78" s="963"/>
      <c r="CU78" s="963"/>
      <c r="CV78" s="964"/>
      <c r="CW78" s="962"/>
      <c r="CX78" s="963"/>
      <c r="CY78" s="963"/>
      <c r="CZ78" s="963"/>
      <c r="DA78" s="964"/>
      <c r="DB78" s="962"/>
      <c r="DC78" s="963"/>
      <c r="DD78" s="963"/>
      <c r="DE78" s="963"/>
      <c r="DF78" s="964"/>
      <c r="DG78" s="962"/>
      <c r="DH78" s="963"/>
      <c r="DI78" s="963"/>
      <c r="DJ78" s="963"/>
      <c r="DK78" s="964"/>
      <c r="DL78" s="962"/>
      <c r="DM78" s="963"/>
      <c r="DN78" s="963"/>
      <c r="DO78" s="963"/>
      <c r="DP78" s="964"/>
      <c r="DQ78" s="962"/>
      <c r="DR78" s="963"/>
      <c r="DS78" s="963"/>
      <c r="DT78" s="963"/>
      <c r="DU78" s="964"/>
      <c r="DV78" s="951"/>
      <c r="DW78" s="952"/>
      <c r="DX78" s="952"/>
      <c r="DY78" s="952"/>
      <c r="DZ78" s="953"/>
      <c r="EA78" s="231"/>
    </row>
    <row r="79" spans="1:131" ht="26.25" customHeight="1" x14ac:dyDescent="0.15">
      <c r="A79" s="240">
        <v>12</v>
      </c>
      <c r="B79" s="980"/>
      <c r="C79" s="981"/>
      <c r="D79" s="981"/>
      <c r="E79" s="981"/>
      <c r="F79" s="981"/>
      <c r="G79" s="981"/>
      <c r="H79" s="981"/>
      <c r="I79" s="981"/>
      <c r="J79" s="981"/>
      <c r="K79" s="981"/>
      <c r="L79" s="981"/>
      <c r="M79" s="981"/>
      <c r="N79" s="981"/>
      <c r="O79" s="981"/>
      <c r="P79" s="982"/>
      <c r="Q79" s="983"/>
      <c r="R79" s="977"/>
      <c r="S79" s="977"/>
      <c r="T79" s="977"/>
      <c r="U79" s="977"/>
      <c r="V79" s="977"/>
      <c r="W79" s="977"/>
      <c r="X79" s="977"/>
      <c r="Y79" s="977"/>
      <c r="Z79" s="977"/>
      <c r="AA79" s="977"/>
      <c r="AB79" s="977"/>
      <c r="AC79" s="977"/>
      <c r="AD79" s="977"/>
      <c r="AE79" s="977"/>
      <c r="AF79" s="977"/>
      <c r="AG79" s="977"/>
      <c r="AH79" s="977"/>
      <c r="AI79" s="977"/>
      <c r="AJ79" s="977"/>
      <c r="AK79" s="977"/>
      <c r="AL79" s="977"/>
      <c r="AM79" s="977"/>
      <c r="AN79" s="977"/>
      <c r="AO79" s="977"/>
      <c r="AP79" s="977"/>
      <c r="AQ79" s="977"/>
      <c r="AR79" s="977"/>
      <c r="AS79" s="977"/>
      <c r="AT79" s="977"/>
      <c r="AU79" s="977"/>
      <c r="AV79" s="977"/>
      <c r="AW79" s="977"/>
      <c r="AX79" s="977"/>
      <c r="AY79" s="977"/>
      <c r="AZ79" s="978"/>
      <c r="BA79" s="978"/>
      <c r="BB79" s="978"/>
      <c r="BC79" s="978"/>
      <c r="BD79" s="979"/>
      <c r="BE79" s="243"/>
      <c r="BF79" s="243"/>
      <c r="BG79" s="243"/>
      <c r="BH79" s="243"/>
      <c r="BI79" s="243"/>
      <c r="BJ79" s="231"/>
      <c r="BK79" s="231"/>
      <c r="BL79" s="231"/>
      <c r="BM79" s="231"/>
      <c r="BN79" s="231"/>
      <c r="BO79" s="243"/>
      <c r="BP79" s="243"/>
      <c r="BQ79" s="240">
        <v>73</v>
      </c>
      <c r="BR79" s="245"/>
      <c r="BS79" s="951"/>
      <c r="BT79" s="952"/>
      <c r="BU79" s="952"/>
      <c r="BV79" s="952"/>
      <c r="BW79" s="952"/>
      <c r="BX79" s="952"/>
      <c r="BY79" s="952"/>
      <c r="BZ79" s="952"/>
      <c r="CA79" s="952"/>
      <c r="CB79" s="952"/>
      <c r="CC79" s="952"/>
      <c r="CD79" s="952"/>
      <c r="CE79" s="952"/>
      <c r="CF79" s="952"/>
      <c r="CG79" s="961"/>
      <c r="CH79" s="962"/>
      <c r="CI79" s="963"/>
      <c r="CJ79" s="963"/>
      <c r="CK79" s="963"/>
      <c r="CL79" s="964"/>
      <c r="CM79" s="962"/>
      <c r="CN79" s="963"/>
      <c r="CO79" s="963"/>
      <c r="CP79" s="963"/>
      <c r="CQ79" s="964"/>
      <c r="CR79" s="962"/>
      <c r="CS79" s="963"/>
      <c r="CT79" s="963"/>
      <c r="CU79" s="963"/>
      <c r="CV79" s="964"/>
      <c r="CW79" s="962"/>
      <c r="CX79" s="963"/>
      <c r="CY79" s="963"/>
      <c r="CZ79" s="963"/>
      <c r="DA79" s="964"/>
      <c r="DB79" s="962"/>
      <c r="DC79" s="963"/>
      <c r="DD79" s="963"/>
      <c r="DE79" s="963"/>
      <c r="DF79" s="964"/>
      <c r="DG79" s="962"/>
      <c r="DH79" s="963"/>
      <c r="DI79" s="963"/>
      <c r="DJ79" s="963"/>
      <c r="DK79" s="964"/>
      <c r="DL79" s="962"/>
      <c r="DM79" s="963"/>
      <c r="DN79" s="963"/>
      <c r="DO79" s="963"/>
      <c r="DP79" s="964"/>
      <c r="DQ79" s="962"/>
      <c r="DR79" s="963"/>
      <c r="DS79" s="963"/>
      <c r="DT79" s="963"/>
      <c r="DU79" s="964"/>
      <c r="DV79" s="951"/>
      <c r="DW79" s="952"/>
      <c r="DX79" s="952"/>
      <c r="DY79" s="952"/>
      <c r="DZ79" s="953"/>
      <c r="EA79" s="231"/>
    </row>
    <row r="80" spans="1:131" ht="26.25" customHeight="1" x14ac:dyDescent="0.15">
      <c r="A80" s="240">
        <v>13</v>
      </c>
      <c r="B80" s="980"/>
      <c r="C80" s="981"/>
      <c r="D80" s="981"/>
      <c r="E80" s="981"/>
      <c r="F80" s="981"/>
      <c r="G80" s="981"/>
      <c r="H80" s="981"/>
      <c r="I80" s="981"/>
      <c r="J80" s="981"/>
      <c r="K80" s="981"/>
      <c r="L80" s="981"/>
      <c r="M80" s="981"/>
      <c r="N80" s="981"/>
      <c r="O80" s="981"/>
      <c r="P80" s="982"/>
      <c r="Q80" s="983"/>
      <c r="R80" s="977"/>
      <c r="S80" s="977"/>
      <c r="T80" s="977"/>
      <c r="U80" s="977"/>
      <c r="V80" s="977"/>
      <c r="W80" s="977"/>
      <c r="X80" s="977"/>
      <c r="Y80" s="977"/>
      <c r="Z80" s="977"/>
      <c r="AA80" s="977"/>
      <c r="AB80" s="977"/>
      <c r="AC80" s="977"/>
      <c r="AD80" s="977"/>
      <c r="AE80" s="977"/>
      <c r="AF80" s="977"/>
      <c r="AG80" s="977"/>
      <c r="AH80" s="977"/>
      <c r="AI80" s="977"/>
      <c r="AJ80" s="977"/>
      <c r="AK80" s="977"/>
      <c r="AL80" s="977"/>
      <c r="AM80" s="977"/>
      <c r="AN80" s="977"/>
      <c r="AO80" s="977"/>
      <c r="AP80" s="977"/>
      <c r="AQ80" s="977"/>
      <c r="AR80" s="977"/>
      <c r="AS80" s="977"/>
      <c r="AT80" s="977"/>
      <c r="AU80" s="977"/>
      <c r="AV80" s="977"/>
      <c r="AW80" s="977"/>
      <c r="AX80" s="977"/>
      <c r="AY80" s="977"/>
      <c r="AZ80" s="978"/>
      <c r="BA80" s="978"/>
      <c r="BB80" s="978"/>
      <c r="BC80" s="978"/>
      <c r="BD80" s="979"/>
      <c r="BE80" s="243"/>
      <c r="BF80" s="243"/>
      <c r="BG80" s="243"/>
      <c r="BH80" s="243"/>
      <c r="BI80" s="243"/>
      <c r="BJ80" s="243"/>
      <c r="BK80" s="243"/>
      <c r="BL80" s="243"/>
      <c r="BM80" s="243"/>
      <c r="BN80" s="243"/>
      <c r="BO80" s="243"/>
      <c r="BP80" s="243"/>
      <c r="BQ80" s="240">
        <v>74</v>
      </c>
      <c r="BR80" s="245"/>
      <c r="BS80" s="951"/>
      <c r="BT80" s="952"/>
      <c r="BU80" s="952"/>
      <c r="BV80" s="952"/>
      <c r="BW80" s="952"/>
      <c r="BX80" s="952"/>
      <c r="BY80" s="952"/>
      <c r="BZ80" s="952"/>
      <c r="CA80" s="952"/>
      <c r="CB80" s="952"/>
      <c r="CC80" s="952"/>
      <c r="CD80" s="952"/>
      <c r="CE80" s="952"/>
      <c r="CF80" s="952"/>
      <c r="CG80" s="961"/>
      <c r="CH80" s="962"/>
      <c r="CI80" s="963"/>
      <c r="CJ80" s="963"/>
      <c r="CK80" s="963"/>
      <c r="CL80" s="964"/>
      <c r="CM80" s="962"/>
      <c r="CN80" s="963"/>
      <c r="CO80" s="963"/>
      <c r="CP80" s="963"/>
      <c r="CQ80" s="964"/>
      <c r="CR80" s="962"/>
      <c r="CS80" s="963"/>
      <c r="CT80" s="963"/>
      <c r="CU80" s="963"/>
      <c r="CV80" s="964"/>
      <c r="CW80" s="962"/>
      <c r="CX80" s="963"/>
      <c r="CY80" s="963"/>
      <c r="CZ80" s="963"/>
      <c r="DA80" s="964"/>
      <c r="DB80" s="962"/>
      <c r="DC80" s="963"/>
      <c r="DD80" s="963"/>
      <c r="DE80" s="963"/>
      <c r="DF80" s="964"/>
      <c r="DG80" s="962"/>
      <c r="DH80" s="963"/>
      <c r="DI80" s="963"/>
      <c r="DJ80" s="963"/>
      <c r="DK80" s="964"/>
      <c r="DL80" s="962"/>
      <c r="DM80" s="963"/>
      <c r="DN80" s="963"/>
      <c r="DO80" s="963"/>
      <c r="DP80" s="964"/>
      <c r="DQ80" s="962"/>
      <c r="DR80" s="963"/>
      <c r="DS80" s="963"/>
      <c r="DT80" s="963"/>
      <c r="DU80" s="964"/>
      <c r="DV80" s="951"/>
      <c r="DW80" s="952"/>
      <c r="DX80" s="952"/>
      <c r="DY80" s="952"/>
      <c r="DZ80" s="953"/>
      <c r="EA80" s="231"/>
    </row>
    <row r="81" spans="1:131" ht="26.25" customHeight="1" x14ac:dyDescent="0.15">
      <c r="A81" s="240">
        <v>14</v>
      </c>
      <c r="B81" s="980"/>
      <c r="C81" s="981"/>
      <c r="D81" s="981"/>
      <c r="E81" s="981"/>
      <c r="F81" s="981"/>
      <c r="G81" s="981"/>
      <c r="H81" s="981"/>
      <c r="I81" s="981"/>
      <c r="J81" s="981"/>
      <c r="K81" s="981"/>
      <c r="L81" s="981"/>
      <c r="M81" s="981"/>
      <c r="N81" s="981"/>
      <c r="O81" s="981"/>
      <c r="P81" s="982"/>
      <c r="Q81" s="983"/>
      <c r="R81" s="977"/>
      <c r="S81" s="977"/>
      <c r="T81" s="977"/>
      <c r="U81" s="977"/>
      <c r="V81" s="977"/>
      <c r="W81" s="977"/>
      <c r="X81" s="977"/>
      <c r="Y81" s="977"/>
      <c r="Z81" s="977"/>
      <c r="AA81" s="977"/>
      <c r="AB81" s="977"/>
      <c r="AC81" s="977"/>
      <c r="AD81" s="977"/>
      <c r="AE81" s="977"/>
      <c r="AF81" s="977"/>
      <c r="AG81" s="977"/>
      <c r="AH81" s="977"/>
      <c r="AI81" s="977"/>
      <c r="AJ81" s="977"/>
      <c r="AK81" s="977"/>
      <c r="AL81" s="977"/>
      <c r="AM81" s="977"/>
      <c r="AN81" s="977"/>
      <c r="AO81" s="977"/>
      <c r="AP81" s="977"/>
      <c r="AQ81" s="977"/>
      <c r="AR81" s="977"/>
      <c r="AS81" s="977"/>
      <c r="AT81" s="977"/>
      <c r="AU81" s="977"/>
      <c r="AV81" s="977"/>
      <c r="AW81" s="977"/>
      <c r="AX81" s="977"/>
      <c r="AY81" s="977"/>
      <c r="AZ81" s="978"/>
      <c r="BA81" s="978"/>
      <c r="BB81" s="978"/>
      <c r="BC81" s="978"/>
      <c r="BD81" s="979"/>
      <c r="BE81" s="243"/>
      <c r="BF81" s="243"/>
      <c r="BG81" s="243"/>
      <c r="BH81" s="243"/>
      <c r="BI81" s="243"/>
      <c r="BJ81" s="243"/>
      <c r="BK81" s="243"/>
      <c r="BL81" s="243"/>
      <c r="BM81" s="243"/>
      <c r="BN81" s="243"/>
      <c r="BO81" s="243"/>
      <c r="BP81" s="243"/>
      <c r="BQ81" s="240">
        <v>75</v>
      </c>
      <c r="BR81" s="245"/>
      <c r="BS81" s="951"/>
      <c r="BT81" s="952"/>
      <c r="BU81" s="952"/>
      <c r="BV81" s="952"/>
      <c r="BW81" s="952"/>
      <c r="BX81" s="952"/>
      <c r="BY81" s="952"/>
      <c r="BZ81" s="952"/>
      <c r="CA81" s="952"/>
      <c r="CB81" s="952"/>
      <c r="CC81" s="952"/>
      <c r="CD81" s="952"/>
      <c r="CE81" s="952"/>
      <c r="CF81" s="952"/>
      <c r="CG81" s="961"/>
      <c r="CH81" s="962"/>
      <c r="CI81" s="963"/>
      <c r="CJ81" s="963"/>
      <c r="CK81" s="963"/>
      <c r="CL81" s="964"/>
      <c r="CM81" s="962"/>
      <c r="CN81" s="963"/>
      <c r="CO81" s="963"/>
      <c r="CP81" s="963"/>
      <c r="CQ81" s="964"/>
      <c r="CR81" s="962"/>
      <c r="CS81" s="963"/>
      <c r="CT81" s="963"/>
      <c r="CU81" s="963"/>
      <c r="CV81" s="964"/>
      <c r="CW81" s="962"/>
      <c r="CX81" s="963"/>
      <c r="CY81" s="963"/>
      <c r="CZ81" s="963"/>
      <c r="DA81" s="964"/>
      <c r="DB81" s="962"/>
      <c r="DC81" s="963"/>
      <c r="DD81" s="963"/>
      <c r="DE81" s="963"/>
      <c r="DF81" s="964"/>
      <c r="DG81" s="962"/>
      <c r="DH81" s="963"/>
      <c r="DI81" s="963"/>
      <c r="DJ81" s="963"/>
      <c r="DK81" s="964"/>
      <c r="DL81" s="962"/>
      <c r="DM81" s="963"/>
      <c r="DN81" s="963"/>
      <c r="DO81" s="963"/>
      <c r="DP81" s="964"/>
      <c r="DQ81" s="962"/>
      <c r="DR81" s="963"/>
      <c r="DS81" s="963"/>
      <c r="DT81" s="963"/>
      <c r="DU81" s="964"/>
      <c r="DV81" s="951"/>
      <c r="DW81" s="952"/>
      <c r="DX81" s="952"/>
      <c r="DY81" s="952"/>
      <c r="DZ81" s="953"/>
      <c r="EA81" s="231"/>
    </row>
    <row r="82" spans="1:131" ht="26.25" customHeight="1" x14ac:dyDescent="0.15">
      <c r="A82" s="240">
        <v>15</v>
      </c>
      <c r="B82" s="980"/>
      <c r="C82" s="981"/>
      <c r="D82" s="981"/>
      <c r="E82" s="981"/>
      <c r="F82" s="981"/>
      <c r="G82" s="981"/>
      <c r="H82" s="981"/>
      <c r="I82" s="981"/>
      <c r="J82" s="981"/>
      <c r="K82" s="981"/>
      <c r="L82" s="981"/>
      <c r="M82" s="981"/>
      <c r="N82" s="981"/>
      <c r="O82" s="981"/>
      <c r="P82" s="982"/>
      <c r="Q82" s="983"/>
      <c r="R82" s="977"/>
      <c r="S82" s="977"/>
      <c r="T82" s="977"/>
      <c r="U82" s="977"/>
      <c r="V82" s="977"/>
      <c r="W82" s="977"/>
      <c r="X82" s="977"/>
      <c r="Y82" s="977"/>
      <c r="Z82" s="977"/>
      <c r="AA82" s="977"/>
      <c r="AB82" s="977"/>
      <c r="AC82" s="977"/>
      <c r="AD82" s="977"/>
      <c r="AE82" s="977"/>
      <c r="AF82" s="977"/>
      <c r="AG82" s="977"/>
      <c r="AH82" s="977"/>
      <c r="AI82" s="977"/>
      <c r="AJ82" s="977"/>
      <c r="AK82" s="977"/>
      <c r="AL82" s="977"/>
      <c r="AM82" s="977"/>
      <c r="AN82" s="977"/>
      <c r="AO82" s="977"/>
      <c r="AP82" s="977"/>
      <c r="AQ82" s="977"/>
      <c r="AR82" s="977"/>
      <c r="AS82" s="977"/>
      <c r="AT82" s="977"/>
      <c r="AU82" s="977"/>
      <c r="AV82" s="977"/>
      <c r="AW82" s="977"/>
      <c r="AX82" s="977"/>
      <c r="AY82" s="977"/>
      <c r="AZ82" s="978"/>
      <c r="BA82" s="978"/>
      <c r="BB82" s="978"/>
      <c r="BC82" s="978"/>
      <c r="BD82" s="979"/>
      <c r="BE82" s="243"/>
      <c r="BF82" s="243"/>
      <c r="BG82" s="243"/>
      <c r="BH82" s="243"/>
      <c r="BI82" s="243"/>
      <c r="BJ82" s="243"/>
      <c r="BK82" s="243"/>
      <c r="BL82" s="243"/>
      <c r="BM82" s="243"/>
      <c r="BN82" s="243"/>
      <c r="BO82" s="243"/>
      <c r="BP82" s="243"/>
      <c r="BQ82" s="240">
        <v>76</v>
      </c>
      <c r="BR82" s="245"/>
      <c r="BS82" s="951"/>
      <c r="BT82" s="952"/>
      <c r="BU82" s="952"/>
      <c r="BV82" s="952"/>
      <c r="BW82" s="952"/>
      <c r="BX82" s="952"/>
      <c r="BY82" s="952"/>
      <c r="BZ82" s="952"/>
      <c r="CA82" s="952"/>
      <c r="CB82" s="952"/>
      <c r="CC82" s="952"/>
      <c r="CD82" s="952"/>
      <c r="CE82" s="952"/>
      <c r="CF82" s="952"/>
      <c r="CG82" s="961"/>
      <c r="CH82" s="962"/>
      <c r="CI82" s="963"/>
      <c r="CJ82" s="963"/>
      <c r="CK82" s="963"/>
      <c r="CL82" s="964"/>
      <c r="CM82" s="962"/>
      <c r="CN82" s="963"/>
      <c r="CO82" s="963"/>
      <c r="CP82" s="963"/>
      <c r="CQ82" s="964"/>
      <c r="CR82" s="962"/>
      <c r="CS82" s="963"/>
      <c r="CT82" s="963"/>
      <c r="CU82" s="963"/>
      <c r="CV82" s="964"/>
      <c r="CW82" s="962"/>
      <c r="CX82" s="963"/>
      <c r="CY82" s="963"/>
      <c r="CZ82" s="963"/>
      <c r="DA82" s="964"/>
      <c r="DB82" s="962"/>
      <c r="DC82" s="963"/>
      <c r="DD82" s="963"/>
      <c r="DE82" s="963"/>
      <c r="DF82" s="964"/>
      <c r="DG82" s="962"/>
      <c r="DH82" s="963"/>
      <c r="DI82" s="963"/>
      <c r="DJ82" s="963"/>
      <c r="DK82" s="964"/>
      <c r="DL82" s="962"/>
      <c r="DM82" s="963"/>
      <c r="DN82" s="963"/>
      <c r="DO82" s="963"/>
      <c r="DP82" s="964"/>
      <c r="DQ82" s="962"/>
      <c r="DR82" s="963"/>
      <c r="DS82" s="963"/>
      <c r="DT82" s="963"/>
      <c r="DU82" s="964"/>
      <c r="DV82" s="951"/>
      <c r="DW82" s="952"/>
      <c r="DX82" s="952"/>
      <c r="DY82" s="952"/>
      <c r="DZ82" s="953"/>
      <c r="EA82" s="231"/>
    </row>
    <row r="83" spans="1:131" ht="26.25" customHeight="1" x14ac:dyDescent="0.15">
      <c r="A83" s="240">
        <v>16</v>
      </c>
      <c r="B83" s="980"/>
      <c r="C83" s="981"/>
      <c r="D83" s="981"/>
      <c r="E83" s="981"/>
      <c r="F83" s="981"/>
      <c r="G83" s="981"/>
      <c r="H83" s="981"/>
      <c r="I83" s="981"/>
      <c r="J83" s="981"/>
      <c r="K83" s="981"/>
      <c r="L83" s="981"/>
      <c r="M83" s="981"/>
      <c r="N83" s="981"/>
      <c r="O83" s="981"/>
      <c r="P83" s="982"/>
      <c r="Q83" s="983"/>
      <c r="R83" s="977"/>
      <c r="S83" s="977"/>
      <c r="T83" s="977"/>
      <c r="U83" s="977"/>
      <c r="V83" s="977"/>
      <c r="W83" s="977"/>
      <c r="X83" s="977"/>
      <c r="Y83" s="977"/>
      <c r="Z83" s="977"/>
      <c r="AA83" s="977"/>
      <c r="AB83" s="977"/>
      <c r="AC83" s="977"/>
      <c r="AD83" s="977"/>
      <c r="AE83" s="977"/>
      <c r="AF83" s="977"/>
      <c r="AG83" s="977"/>
      <c r="AH83" s="977"/>
      <c r="AI83" s="977"/>
      <c r="AJ83" s="977"/>
      <c r="AK83" s="977"/>
      <c r="AL83" s="977"/>
      <c r="AM83" s="977"/>
      <c r="AN83" s="977"/>
      <c r="AO83" s="977"/>
      <c r="AP83" s="977"/>
      <c r="AQ83" s="977"/>
      <c r="AR83" s="977"/>
      <c r="AS83" s="977"/>
      <c r="AT83" s="977"/>
      <c r="AU83" s="977"/>
      <c r="AV83" s="977"/>
      <c r="AW83" s="977"/>
      <c r="AX83" s="977"/>
      <c r="AY83" s="977"/>
      <c r="AZ83" s="978"/>
      <c r="BA83" s="978"/>
      <c r="BB83" s="978"/>
      <c r="BC83" s="978"/>
      <c r="BD83" s="979"/>
      <c r="BE83" s="243"/>
      <c r="BF83" s="243"/>
      <c r="BG83" s="243"/>
      <c r="BH83" s="243"/>
      <c r="BI83" s="243"/>
      <c r="BJ83" s="243"/>
      <c r="BK83" s="243"/>
      <c r="BL83" s="243"/>
      <c r="BM83" s="243"/>
      <c r="BN83" s="243"/>
      <c r="BO83" s="243"/>
      <c r="BP83" s="243"/>
      <c r="BQ83" s="240">
        <v>77</v>
      </c>
      <c r="BR83" s="245"/>
      <c r="BS83" s="951"/>
      <c r="BT83" s="952"/>
      <c r="BU83" s="952"/>
      <c r="BV83" s="952"/>
      <c r="BW83" s="952"/>
      <c r="BX83" s="952"/>
      <c r="BY83" s="952"/>
      <c r="BZ83" s="952"/>
      <c r="CA83" s="952"/>
      <c r="CB83" s="952"/>
      <c r="CC83" s="952"/>
      <c r="CD83" s="952"/>
      <c r="CE83" s="952"/>
      <c r="CF83" s="952"/>
      <c r="CG83" s="961"/>
      <c r="CH83" s="962"/>
      <c r="CI83" s="963"/>
      <c r="CJ83" s="963"/>
      <c r="CK83" s="963"/>
      <c r="CL83" s="964"/>
      <c r="CM83" s="962"/>
      <c r="CN83" s="963"/>
      <c r="CO83" s="963"/>
      <c r="CP83" s="963"/>
      <c r="CQ83" s="964"/>
      <c r="CR83" s="962"/>
      <c r="CS83" s="963"/>
      <c r="CT83" s="963"/>
      <c r="CU83" s="963"/>
      <c r="CV83" s="964"/>
      <c r="CW83" s="962"/>
      <c r="CX83" s="963"/>
      <c r="CY83" s="963"/>
      <c r="CZ83" s="963"/>
      <c r="DA83" s="964"/>
      <c r="DB83" s="962"/>
      <c r="DC83" s="963"/>
      <c r="DD83" s="963"/>
      <c r="DE83" s="963"/>
      <c r="DF83" s="964"/>
      <c r="DG83" s="962"/>
      <c r="DH83" s="963"/>
      <c r="DI83" s="963"/>
      <c r="DJ83" s="963"/>
      <c r="DK83" s="964"/>
      <c r="DL83" s="962"/>
      <c r="DM83" s="963"/>
      <c r="DN83" s="963"/>
      <c r="DO83" s="963"/>
      <c r="DP83" s="964"/>
      <c r="DQ83" s="962"/>
      <c r="DR83" s="963"/>
      <c r="DS83" s="963"/>
      <c r="DT83" s="963"/>
      <c r="DU83" s="964"/>
      <c r="DV83" s="951"/>
      <c r="DW83" s="952"/>
      <c r="DX83" s="952"/>
      <c r="DY83" s="952"/>
      <c r="DZ83" s="953"/>
      <c r="EA83" s="231"/>
    </row>
    <row r="84" spans="1:131" ht="26.25" customHeight="1" x14ac:dyDescent="0.15">
      <c r="A84" s="240">
        <v>17</v>
      </c>
      <c r="B84" s="980"/>
      <c r="C84" s="981"/>
      <c r="D84" s="981"/>
      <c r="E84" s="981"/>
      <c r="F84" s="981"/>
      <c r="G84" s="981"/>
      <c r="H84" s="981"/>
      <c r="I84" s="981"/>
      <c r="J84" s="981"/>
      <c r="K84" s="981"/>
      <c r="L84" s="981"/>
      <c r="M84" s="981"/>
      <c r="N84" s="981"/>
      <c r="O84" s="981"/>
      <c r="P84" s="982"/>
      <c r="Q84" s="983"/>
      <c r="R84" s="977"/>
      <c r="S84" s="977"/>
      <c r="T84" s="977"/>
      <c r="U84" s="977"/>
      <c r="V84" s="977"/>
      <c r="W84" s="977"/>
      <c r="X84" s="977"/>
      <c r="Y84" s="977"/>
      <c r="Z84" s="977"/>
      <c r="AA84" s="977"/>
      <c r="AB84" s="977"/>
      <c r="AC84" s="977"/>
      <c r="AD84" s="977"/>
      <c r="AE84" s="977"/>
      <c r="AF84" s="977"/>
      <c r="AG84" s="977"/>
      <c r="AH84" s="977"/>
      <c r="AI84" s="977"/>
      <c r="AJ84" s="977"/>
      <c r="AK84" s="977"/>
      <c r="AL84" s="977"/>
      <c r="AM84" s="977"/>
      <c r="AN84" s="977"/>
      <c r="AO84" s="977"/>
      <c r="AP84" s="977"/>
      <c r="AQ84" s="977"/>
      <c r="AR84" s="977"/>
      <c r="AS84" s="977"/>
      <c r="AT84" s="977"/>
      <c r="AU84" s="977"/>
      <c r="AV84" s="977"/>
      <c r="AW84" s="977"/>
      <c r="AX84" s="977"/>
      <c r="AY84" s="977"/>
      <c r="AZ84" s="978"/>
      <c r="BA84" s="978"/>
      <c r="BB84" s="978"/>
      <c r="BC84" s="978"/>
      <c r="BD84" s="979"/>
      <c r="BE84" s="243"/>
      <c r="BF84" s="243"/>
      <c r="BG84" s="243"/>
      <c r="BH84" s="243"/>
      <c r="BI84" s="243"/>
      <c r="BJ84" s="243"/>
      <c r="BK84" s="243"/>
      <c r="BL84" s="243"/>
      <c r="BM84" s="243"/>
      <c r="BN84" s="243"/>
      <c r="BO84" s="243"/>
      <c r="BP84" s="243"/>
      <c r="BQ84" s="240">
        <v>78</v>
      </c>
      <c r="BR84" s="245"/>
      <c r="BS84" s="951"/>
      <c r="BT84" s="952"/>
      <c r="BU84" s="952"/>
      <c r="BV84" s="952"/>
      <c r="BW84" s="952"/>
      <c r="BX84" s="952"/>
      <c r="BY84" s="952"/>
      <c r="BZ84" s="952"/>
      <c r="CA84" s="952"/>
      <c r="CB84" s="952"/>
      <c r="CC84" s="952"/>
      <c r="CD84" s="952"/>
      <c r="CE84" s="952"/>
      <c r="CF84" s="952"/>
      <c r="CG84" s="961"/>
      <c r="CH84" s="962"/>
      <c r="CI84" s="963"/>
      <c r="CJ84" s="963"/>
      <c r="CK84" s="963"/>
      <c r="CL84" s="964"/>
      <c r="CM84" s="962"/>
      <c r="CN84" s="963"/>
      <c r="CO84" s="963"/>
      <c r="CP84" s="963"/>
      <c r="CQ84" s="964"/>
      <c r="CR84" s="962"/>
      <c r="CS84" s="963"/>
      <c r="CT84" s="963"/>
      <c r="CU84" s="963"/>
      <c r="CV84" s="964"/>
      <c r="CW84" s="962"/>
      <c r="CX84" s="963"/>
      <c r="CY84" s="963"/>
      <c r="CZ84" s="963"/>
      <c r="DA84" s="964"/>
      <c r="DB84" s="962"/>
      <c r="DC84" s="963"/>
      <c r="DD84" s="963"/>
      <c r="DE84" s="963"/>
      <c r="DF84" s="964"/>
      <c r="DG84" s="962"/>
      <c r="DH84" s="963"/>
      <c r="DI84" s="963"/>
      <c r="DJ84" s="963"/>
      <c r="DK84" s="964"/>
      <c r="DL84" s="962"/>
      <c r="DM84" s="963"/>
      <c r="DN84" s="963"/>
      <c r="DO84" s="963"/>
      <c r="DP84" s="964"/>
      <c r="DQ84" s="962"/>
      <c r="DR84" s="963"/>
      <c r="DS84" s="963"/>
      <c r="DT84" s="963"/>
      <c r="DU84" s="964"/>
      <c r="DV84" s="951"/>
      <c r="DW84" s="952"/>
      <c r="DX84" s="952"/>
      <c r="DY84" s="952"/>
      <c r="DZ84" s="953"/>
      <c r="EA84" s="231"/>
    </row>
    <row r="85" spans="1:131" ht="26.25" customHeight="1" x14ac:dyDescent="0.15">
      <c r="A85" s="240">
        <v>18</v>
      </c>
      <c r="B85" s="980"/>
      <c r="C85" s="981"/>
      <c r="D85" s="981"/>
      <c r="E85" s="981"/>
      <c r="F85" s="981"/>
      <c r="G85" s="981"/>
      <c r="H85" s="981"/>
      <c r="I85" s="981"/>
      <c r="J85" s="981"/>
      <c r="K85" s="981"/>
      <c r="L85" s="981"/>
      <c r="M85" s="981"/>
      <c r="N85" s="981"/>
      <c r="O85" s="981"/>
      <c r="P85" s="982"/>
      <c r="Q85" s="983"/>
      <c r="R85" s="977"/>
      <c r="S85" s="977"/>
      <c r="T85" s="977"/>
      <c r="U85" s="977"/>
      <c r="V85" s="977"/>
      <c r="W85" s="977"/>
      <c r="X85" s="977"/>
      <c r="Y85" s="977"/>
      <c r="Z85" s="977"/>
      <c r="AA85" s="977"/>
      <c r="AB85" s="977"/>
      <c r="AC85" s="977"/>
      <c r="AD85" s="977"/>
      <c r="AE85" s="977"/>
      <c r="AF85" s="977"/>
      <c r="AG85" s="977"/>
      <c r="AH85" s="977"/>
      <c r="AI85" s="977"/>
      <c r="AJ85" s="977"/>
      <c r="AK85" s="977"/>
      <c r="AL85" s="977"/>
      <c r="AM85" s="977"/>
      <c r="AN85" s="977"/>
      <c r="AO85" s="977"/>
      <c r="AP85" s="977"/>
      <c r="AQ85" s="977"/>
      <c r="AR85" s="977"/>
      <c r="AS85" s="977"/>
      <c r="AT85" s="977"/>
      <c r="AU85" s="977"/>
      <c r="AV85" s="977"/>
      <c r="AW85" s="977"/>
      <c r="AX85" s="977"/>
      <c r="AY85" s="977"/>
      <c r="AZ85" s="978"/>
      <c r="BA85" s="978"/>
      <c r="BB85" s="978"/>
      <c r="BC85" s="978"/>
      <c r="BD85" s="979"/>
      <c r="BE85" s="243"/>
      <c r="BF85" s="243"/>
      <c r="BG85" s="243"/>
      <c r="BH85" s="243"/>
      <c r="BI85" s="243"/>
      <c r="BJ85" s="243"/>
      <c r="BK85" s="243"/>
      <c r="BL85" s="243"/>
      <c r="BM85" s="243"/>
      <c r="BN85" s="243"/>
      <c r="BO85" s="243"/>
      <c r="BP85" s="243"/>
      <c r="BQ85" s="240">
        <v>79</v>
      </c>
      <c r="BR85" s="245"/>
      <c r="BS85" s="951"/>
      <c r="BT85" s="952"/>
      <c r="BU85" s="952"/>
      <c r="BV85" s="952"/>
      <c r="BW85" s="952"/>
      <c r="BX85" s="952"/>
      <c r="BY85" s="952"/>
      <c r="BZ85" s="952"/>
      <c r="CA85" s="952"/>
      <c r="CB85" s="952"/>
      <c r="CC85" s="952"/>
      <c r="CD85" s="952"/>
      <c r="CE85" s="952"/>
      <c r="CF85" s="952"/>
      <c r="CG85" s="961"/>
      <c r="CH85" s="962"/>
      <c r="CI85" s="963"/>
      <c r="CJ85" s="963"/>
      <c r="CK85" s="963"/>
      <c r="CL85" s="964"/>
      <c r="CM85" s="962"/>
      <c r="CN85" s="963"/>
      <c r="CO85" s="963"/>
      <c r="CP85" s="963"/>
      <c r="CQ85" s="964"/>
      <c r="CR85" s="962"/>
      <c r="CS85" s="963"/>
      <c r="CT85" s="963"/>
      <c r="CU85" s="963"/>
      <c r="CV85" s="964"/>
      <c r="CW85" s="962"/>
      <c r="CX85" s="963"/>
      <c r="CY85" s="963"/>
      <c r="CZ85" s="963"/>
      <c r="DA85" s="964"/>
      <c r="DB85" s="962"/>
      <c r="DC85" s="963"/>
      <c r="DD85" s="963"/>
      <c r="DE85" s="963"/>
      <c r="DF85" s="964"/>
      <c r="DG85" s="962"/>
      <c r="DH85" s="963"/>
      <c r="DI85" s="963"/>
      <c r="DJ85" s="963"/>
      <c r="DK85" s="964"/>
      <c r="DL85" s="962"/>
      <c r="DM85" s="963"/>
      <c r="DN85" s="963"/>
      <c r="DO85" s="963"/>
      <c r="DP85" s="964"/>
      <c r="DQ85" s="962"/>
      <c r="DR85" s="963"/>
      <c r="DS85" s="963"/>
      <c r="DT85" s="963"/>
      <c r="DU85" s="964"/>
      <c r="DV85" s="951"/>
      <c r="DW85" s="952"/>
      <c r="DX85" s="952"/>
      <c r="DY85" s="952"/>
      <c r="DZ85" s="953"/>
      <c r="EA85" s="231"/>
    </row>
    <row r="86" spans="1:131" ht="26.25" customHeight="1" x14ac:dyDescent="0.15">
      <c r="A86" s="240">
        <v>19</v>
      </c>
      <c r="B86" s="980"/>
      <c r="C86" s="981"/>
      <c r="D86" s="981"/>
      <c r="E86" s="981"/>
      <c r="F86" s="981"/>
      <c r="G86" s="981"/>
      <c r="H86" s="981"/>
      <c r="I86" s="981"/>
      <c r="J86" s="981"/>
      <c r="K86" s="981"/>
      <c r="L86" s="981"/>
      <c r="M86" s="981"/>
      <c r="N86" s="981"/>
      <c r="O86" s="981"/>
      <c r="P86" s="982"/>
      <c r="Q86" s="983"/>
      <c r="R86" s="977"/>
      <c r="S86" s="977"/>
      <c r="T86" s="977"/>
      <c r="U86" s="977"/>
      <c r="V86" s="977"/>
      <c r="W86" s="977"/>
      <c r="X86" s="977"/>
      <c r="Y86" s="977"/>
      <c r="Z86" s="977"/>
      <c r="AA86" s="977"/>
      <c r="AB86" s="977"/>
      <c r="AC86" s="977"/>
      <c r="AD86" s="977"/>
      <c r="AE86" s="977"/>
      <c r="AF86" s="977"/>
      <c r="AG86" s="977"/>
      <c r="AH86" s="977"/>
      <c r="AI86" s="977"/>
      <c r="AJ86" s="977"/>
      <c r="AK86" s="977"/>
      <c r="AL86" s="977"/>
      <c r="AM86" s="977"/>
      <c r="AN86" s="977"/>
      <c r="AO86" s="977"/>
      <c r="AP86" s="977"/>
      <c r="AQ86" s="977"/>
      <c r="AR86" s="977"/>
      <c r="AS86" s="977"/>
      <c r="AT86" s="977"/>
      <c r="AU86" s="977"/>
      <c r="AV86" s="977"/>
      <c r="AW86" s="977"/>
      <c r="AX86" s="977"/>
      <c r="AY86" s="977"/>
      <c r="AZ86" s="978"/>
      <c r="BA86" s="978"/>
      <c r="BB86" s="978"/>
      <c r="BC86" s="978"/>
      <c r="BD86" s="979"/>
      <c r="BE86" s="243"/>
      <c r="BF86" s="243"/>
      <c r="BG86" s="243"/>
      <c r="BH86" s="243"/>
      <c r="BI86" s="243"/>
      <c r="BJ86" s="243"/>
      <c r="BK86" s="243"/>
      <c r="BL86" s="243"/>
      <c r="BM86" s="243"/>
      <c r="BN86" s="243"/>
      <c r="BO86" s="243"/>
      <c r="BP86" s="243"/>
      <c r="BQ86" s="240">
        <v>80</v>
      </c>
      <c r="BR86" s="245"/>
      <c r="BS86" s="951"/>
      <c r="BT86" s="952"/>
      <c r="BU86" s="952"/>
      <c r="BV86" s="952"/>
      <c r="BW86" s="952"/>
      <c r="BX86" s="952"/>
      <c r="BY86" s="952"/>
      <c r="BZ86" s="952"/>
      <c r="CA86" s="952"/>
      <c r="CB86" s="952"/>
      <c r="CC86" s="952"/>
      <c r="CD86" s="952"/>
      <c r="CE86" s="952"/>
      <c r="CF86" s="952"/>
      <c r="CG86" s="961"/>
      <c r="CH86" s="962"/>
      <c r="CI86" s="963"/>
      <c r="CJ86" s="963"/>
      <c r="CK86" s="963"/>
      <c r="CL86" s="964"/>
      <c r="CM86" s="962"/>
      <c r="CN86" s="963"/>
      <c r="CO86" s="963"/>
      <c r="CP86" s="963"/>
      <c r="CQ86" s="964"/>
      <c r="CR86" s="962"/>
      <c r="CS86" s="963"/>
      <c r="CT86" s="963"/>
      <c r="CU86" s="963"/>
      <c r="CV86" s="964"/>
      <c r="CW86" s="962"/>
      <c r="CX86" s="963"/>
      <c r="CY86" s="963"/>
      <c r="CZ86" s="963"/>
      <c r="DA86" s="964"/>
      <c r="DB86" s="962"/>
      <c r="DC86" s="963"/>
      <c r="DD86" s="963"/>
      <c r="DE86" s="963"/>
      <c r="DF86" s="964"/>
      <c r="DG86" s="962"/>
      <c r="DH86" s="963"/>
      <c r="DI86" s="963"/>
      <c r="DJ86" s="963"/>
      <c r="DK86" s="964"/>
      <c r="DL86" s="962"/>
      <c r="DM86" s="963"/>
      <c r="DN86" s="963"/>
      <c r="DO86" s="963"/>
      <c r="DP86" s="964"/>
      <c r="DQ86" s="962"/>
      <c r="DR86" s="963"/>
      <c r="DS86" s="963"/>
      <c r="DT86" s="963"/>
      <c r="DU86" s="964"/>
      <c r="DV86" s="951"/>
      <c r="DW86" s="952"/>
      <c r="DX86" s="952"/>
      <c r="DY86" s="952"/>
      <c r="DZ86" s="953"/>
      <c r="EA86" s="231"/>
    </row>
    <row r="87" spans="1:131" ht="26.25" customHeight="1" x14ac:dyDescent="0.15">
      <c r="A87" s="246">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43"/>
      <c r="BF87" s="243"/>
      <c r="BG87" s="243"/>
      <c r="BH87" s="243"/>
      <c r="BI87" s="243"/>
      <c r="BJ87" s="243"/>
      <c r="BK87" s="243"/>
      <c r="BL87" s="243"/>
      <c r="BM87" s="243"/>
      <c r="BN87" s="243"/>
      <c r="BO87" s="243"/>
      <c r="BP87" s="243"/>
      <c r="BQ87" s="240">
        <v>81</v>
      </c>
      <c r="BR87" s="245"/>
      <c r="BS87" s="951"/>
      <c r="BT87" s="952"/>
      <c r="BU87" s="952"/>
      <c r="BV87" s="952"/>
      <c r="BW87" s="952"/>
      <c r="BX87" s="952"/>
      <c r="BY87" s="952"/>
      <c r="BZ87" s="952"/>
      <c r="CA87" s="952"/>
      <c r="CB87" s="952"/>
      <c r="CC87" s="952"/>
      <c r="CD87" s="952"/>
      <c r="CE87" s="952"/>
      <c r="CF87" s="952"/>
      <c r="CG87" s="961"/>
      <c r="CH87" s="962"/>
      <c r="CI87" s="963"/>
      <c r="CJ87" s="963"/>
      <c r="CK87" s="963"/>
      <c r="CL87" s="964"/>
      <c r="CM87" s="962"/>
      <c r="CN87" s="963"/>
      <c r="CO87" s="963"/>
      <c r="CP87" s="963"/>
      <c r="CQ87" s="964"/>
      <c r="CR87" s="962"/>
      <c r="CS87" s="963"/>
      <c r="CT87" s="963"/>
      <c r="CU87" s="963"/>
      <c r="CV87" s="964"/>
      <c r="CW87" s="962"/>
      <c r="CX87" s="963"/>
      <c r="CY87" s="963"/>
      <c r="CZ87" s="963"/>
      <c r="DA87" s="964"/>
      <c r="DB87" s="962"/>
      <c r="DC87" s="963"/>
      <c r="DD87" s="963"/>
      <c r="DE87" s="963"/>
      <c r="DF87" s="964"/>
      <c r="DG87" s="962"/>
      <c r="DH87" s="963"/>
      <c r="DI87" s="963"/>
      <c r="DJ87" s="963"/>
      <c r="DK87" s="964"/>
      <c r="DL87" s="962"/>
      <c r="DM87" s="963"/>
      <c r="DN87" s="963"/>
      <c r="DO87" s="963"/>
      <c r="DP87" s="964"/>
      <c r="DQ87" s="962"/>
      <c r="DR87" s="963"/>
      <c r="DS87" s="963"/>
      <c r="DT87" s="963"/>
      <c r="DU87" s="964"/>
      <c r="DV87" s="951"/>
      <c r="DW87" s="952"/>
      <c r="DX87" s="952"/>
      <c r="DY87" s="952"/>
      <c r="DZ87" s="953"/>
      <c r="EA87" s="231"/>
    </row>
    <row r="88" spans="1:131" ht="26.25" customHeight="1" thickBot="1" x14ac:dyDescent="0.2">
      <c r="A88" s="242" t="s">
        <v>387</v>
      </c>
      <c r="B88" s="943" t="s">
        <v>420</v>
      </c>
      <c r="C88" s="944"/>
      <c r="D88" s="944"/>
      <c r="E88" s="944"/>
      <c r="F88" s="944"/>
      <c r="G88" s="944"/>
      <c r="H88" s="944"/>
      <c r="I88" s="944"/>
      <c r="J88" s="944"/>
      <c r="K88" s="944"/>
      <c r="L88" s="944"/>
      <c r="M88" s="944"/>
      <c r="N88" s="944"/>
      <c r="O88" s="944"/>
      <c r="P88" s="954"/>
      <c r="Q88" s="968"/>
      <c r="R88" s="969"/>
      <c r="S88" s="969"/>
      <c r="T88" s="969"/>
      <c r="U88" s="969"/>
      <c r="V88" s="969"/>
      <c r="W88" s="969"/>
      <c r="X88" s="969"/>
      <c r="Y88" s="969"/>
      <c r="Z88" s="969"/>
      <c r="AA88" s="969"/>
      <c r="AB88" s="969"/>
      <c r="AC88" s="969"/>
      <c r="AD88" s="969"/>
      <c r="AE88" s="969"/>
      <c r="AF88" s="965">
        <v>5034</v>
      </c>
      <c r="AG88" s="965"/>
      <c r="AH88" s="965"/>
      <c r="AI88" s="965"/>
      <c r="AJ88" s="965"/>
      <c r="AK88" s="969"/>
      <c r="AL88" s="969"/>
      <c r="AM88" s="969"/>
      <c r="AN88" s="969"/>
      <c r="AO88" s="969"/>
      <c r="AP88" s="965">
        <v>1072</v>
      </c>
      <c r="AQ88" s="965"/>
      <c r="AR88" s="965"/>
      <c r="AS88" s="965"/>
      <c r="AT88" s="965"/>
      <c r="AU88" s="965">
        <v>268</v>
      </c>
      <c r="AV88" s="965"/>
      <c r="AW88" s="965"/>
      <c r="AX88" s="965"/>
      <c r="AY88" s="965"/>
      <c r="AZ88" s="966"/>
      <c r="BA88" s="966"/>
      <c r="BB88" s="966"/>
      <c r="BC88" s="966"/>
      <c r="BD88" s="967"/>
      <c r="BE88" s="243"/>
      <c r="BF88" s="243"/>
      <c r="BG88" s="243"/>
      <c r="BH88" s="243"/>
      <c r="BI88" s="243"/>
      <c r="BJ88" s="243"/>
      <c r="BK88" s="243"/>
      <c r="BL88" s="243"/>
      <c r="BM88" s="243"/>
      <c r="BN88" s="243"/>
      <c r="BO88" s="243"/>
      <c r="BP88" s="243"/>
      <c r="BQ88" s="240">
        <v>82</v>
      </c>
      <c r="BR88" s="245"/>
      <c r="BS88" s="951"/>
      <c r="BT88" s="952"/>
      <c r="BU88" s="952"/>
      <c r="BV88" s="952"/>
      <c r="BW88" s="952"/>
      <c r="BX88" s="952"/>
      <c r="BY88" s="952"/>
      <c r="BZ88" s="952"/>
      <c r="CA88" s="952"/>
      <c r="CB88" s="952"/>
      <c r="CC88" s="952"/>
      <c r="CD88" s="952"/>
      <c r="CE88" s="952"/>
      <c r="CF88" s="952"/>
      <c r="CG88" s="961"/>
      <c r="CH88" s="962"/>
      <c r="CI88" s="963"/>
      <c r="CJ88" s="963"/>
      <c r="CK88" s="963"/>
      <c r="CL88" s="964"/>
      <c r="CM88" s="962"/>
      <c r="CN88" s="963"/>
      <c r="CO88" s="963"/>
      <c r="CP88" s="963"/>
      <c r="CQ88" s="964"/>
      <c r="CR88" s="962"/>
      <c r="CS88" s="963"/>
      <c r="CT88" s="963"/>
      <c r="CU88" s="963"/>
      <c r="CV88" s="964"/>
      <c r="CW88" s="962"/>
      <c r="CX88" s="963"/>
      <c r="CY88" s="963"/>
      <c r="CZ88" s="963"/>
      <c r="DA88" s="964"/>
      <c r="DB88" s="962"/>
      <c r="DC88" s="963"/>
      <c r="DD88" s="963"/>
      <c r="DE88" s="963"/>
      <c r="DF88" s="964"/>
      <c r="DG88" s="962"/>
      <c r="DH88" s="963"/>
      <c r="DI88" s="963"/>
      <c r="DJ88" s="963"/>
      <c r="DK88" s="964"/>
      <c r="DL88" s="962"/>
      <c r="DM88" s="963"/>
      <c r="DN88" s="963"/>
      <c r="DO88" s="963"/>
      <c r="DP88" s="964"/>
      <c r="DQ88" s="962"/>
      <c r="DR88" s="963"/>
      <c r="DS88" s="963"/>
      <c r="DT88" s="963"/>
      <c r="DU88" s="964"/>
      <c r="DV88" s="951"/>
      <c r="DW88" s="952"/>
      <c r="DX88" s="952"/>
      <c r="DY88" s="952"/>
      <c r="DZ88" s="953"/>
      <c r="EA88" s="231"/>
    </row>
    <row r="89" spans="1:13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951"/>
      <c r="BT89" s="952"/>
      <c r="BU89" s="952"/>
      <c r="BV89" s="952"/>
      <c r="BW89" s="952"/>
      <c r="BX89" s="952"/>
      <c r="BY89" s="952"/>
      <c r="BZ89" s="952"/>
      <c r="CA89" s="952"/>
      <c r="CB89" s="952"/>
      <c r="CC89" s="952"/>
      <c r="CD89" s="952"/>
      <c r="CE89" s="952"/>
      <c r="CF89" s="952"/>
      <c r="CG89" s="961"/>
      <c r="CH89" s="962"/>
      <c r="CI89" s="963"/>
      <c r="CJ89" s="963"/>
      <c r="CK89" s="963"/>
      <c r="CL89" s="964"/>
      <c r="CM89" s="962"/>
      <c r="CN89" s="963"/>
      <c r="CO89" s="963"/>
      <c r="CP89" s="963"/>
      <c r="CQ89" s="964"/>
      <c r="CR89" s="962"/>
      <c r="CS89" s="963"/>
      <c r="CT89" s="963"/>
      <c r="CU89" s="963"/>
      <c r="CV89" s="964"/>
      <c r="CW89" s="962"/>
      <c r="CX89" s="963"/>
      <c r="CY89" s="963"/>
      <c r="CZ89" s="963"/>
      <c r="DA89" s="964"/>
      <c r="DB89" s="962"/>
      <c r="DC89" s="963"/>
      <c r="DD89" s="963"/>
      <c r="DE89" s="963"/>
      <c r="DF89" s="964"/>
      <c r="DG89" s="962"/>
      <c r="DH89" s="963"/>
      <c r="DI89" s="963"/>
      <c r="DJ89" s="963"/>
      <c r="DK89" s="964"/>
      <c r="DL89" s="962"/>
      <c r="DM89" s="963"/>
      <c r="DN89" s="963"/>
      <c r="DO89" s="963"/>
      <c r="DP89" s="964"/>
      <c r="DQ89" s="962"/>
      <c r="DR89" s="963"/>
      <c r="DS89" s="963"/>
      <c r="DT89" s="963"/>
      <c r="DU89" s="964"/>
      <c r="DV89" s="951"/>
      <c r="DW89" s="952"/>
      <c r="DX89" s="952"/>
      <c r="DY89" s="952"/>
      <c r="DZ89" s="953"/>
      <c r="EA89" s="231"/>
    </row>
    <row r="90" spans="1:13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951"/>
      <c r="BT90" s="952"/>
      <c r="BU90" s="952"/>
      <c r="BV90" s="952"/>
      <c r="BW90" s="952"/>
      <c r="BX90" s="952"/>
      <c r="BY90" s="952"/>
      <c r="BZ90" s="952"/>
      <c r="CA90" s="952"/>
      <c r="CB90" s="952"/>
      <c r="CC90" s="952"/>
      <c r="CD90" s="952"/>
      <c r="CE90" s="952"/>
      <c r="CF90" s="952"/>
      <c r="CG90" s="961"/>
      <c r="CH90" s="962"/>
      <c r="CI90" s="963"/>
      <c r="CJ90" s="963"/>
      <c r="CK90" s="963"/>
      <c r="CL90" s="964"/>
      <c r="CM90" s="962"/>
      <c r="CN90" s="963"/>
      <c r="CO90" s="963"/>
      <c r="CP90" s="963"/>
      <c r="CQ90" s="964"/>
      <c r="CR90" s="962"/>
      <c r="CS90" s="963"/>
      <c r="CT90" s="963"/>
      <c r="CU90" s="963"/>
      <c r="CV90" s="964"/>
      <c r="CW90" s="962"/>
      <c r="CX90" s="963"/>
      <c r="CY90" s="963"/>
      <c r="CZ90" s="963"/>
      <c r="DA90" s="964"/>
      <c r="DB90" s="962"/>
      <c r="DC90" s="963"/>
      <c r="DD90" s="963"/>
      <c r="DE90" s="963"/>
      <c r="DF90" s="964"/>
      <c r="DG90" s="962"/>
      <c r="DH90" s="963"/>
      <c r="DI90" s="963"/>
      <c r="DJ90" s="963"/>
      <c r="DK90" s="964"/>
      <c r="DL90" s="962"/>
      <c r="DM90" s="963"/>
      <c r="DN90" s="963"/>
      <c r="DO90" s="963"/>
      <c r="DP90" s="964"/>
      <c r="DQ90" s="962"/>
      <c r="DR90" s="963"/>
      <c r="DS90" s="963"/>
      <c r="DT90" s="963"/>
      <c r="DU90" s="964"/>
      <c r="DV90" s="951"/>
      <c r="DW90" s="952"/>
      <c r="DX90" s="952"/>
      <c r="DY90" s="952"/>
      <c r="DZ90" s="953"/>
      <c r="EA90" s="231"/>
    </row>
    <row r="91" spans="1:13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951"/>
      <c r="BT91" s="952"/>
      <c r="BU91" s="952"/>
      <c r="BV91" s="952"/>
      <c r="BW91" s="952"/>
      <c r="BX91" s="952"/>
      <c r="BY91" s="952"/>
      <c r="BZ91" s="952"/>
      <c r="CA91" s="952"/>
      <c r="CB91" s="952"/>
      <c r="CC91" s="952"/>
      <c r="CD91" s="952"/>
      <c r="CE91" s="952"/>
      <c r="CF91" s="952"/>
      <c r="CG91" s="961"/>
      <c r="CH91" s="962"/>
      <c r="CI91" s="963"/>
      <c r="CJ91" s="963"/>
      <c r="CK91" s="963"/>
      <c r="CL91" s="964"/>
      <c r="CM91" s="962"/>
      <c r="CN91" s="963"/>
      <c r="CO91" s="963"/>
      <c r="CP91" s="963"/>
      <c r="CQ91" s="964"/>
      <c r="CR91" s="962"/>
      <c r="CS91" s="963"/>
      <c r="CT91" s="963"/>
      <c r="CU91" s="963"/>
      <c r="CV91" s="964"/>
      <c r="CW91" s="962"/>
      <c r="CX91" s="963"/>
      <c r="CY91" s="963"/>
      <c r="CZ91" s="963"/>
      <c r="DA91" s="964"/>
      <c r="DB91" s="962"/>
      <c r="DC91" s="963"/>
      <c r="DD91" s="963"/>
      <c r="DE91" s="963"/>
      <c r="DF91" s="964"/>
      <c r="DG91" s="962"/>
      <c r="DH91" s="963"/>
      <c r="DI91" s="963"/>
      <c r="DJ91" s="963"/>
      <c r="DK91" s="964"/>
      <c r="DL91" s="962"/>
      <c r="DM91" s="963"/>
      <c r="DN91" s="963"/>
      <c r="DO91" s="963"/>
      <c r="DP91" s="964"/>
      <c r="DQ91" s="962"/>
      <c r="DR91" s="963"/>
      <c r="DS91" s="963"/>
      <c r="DT91" s="963"/>
      <c r="DU91" s="964"/>
      <c r="DV91" s="951"/>
      <c r="DW91" s="952"/>
      <c r="DX91" s="952"/>
      <c r="DY91" s="952"/>
      <c r="DZ91" s="953"/>
      <c r="EA91" s="231"/>
    </row>
    <row r="92" spans="1:13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951"/>
      <c r="BT92" s="952"/>
      <c r="BU92" s="952"/>
      <c r="BV92" s="952"/>
      <c r="BW92" s="952"/>
      <c r="BX92" s="952"/>
      <c r="BY92" s="952"/>
      <c r="BZ92" s="952"/>
      <c r="CA92" s="952"/>
      <c r="CB92" s="952"/>
      <c r="CC92" s="952"/>
      <c r="CD92" s="952"/>
      <c r="CE92" s="952"/>
      <c r="CF92" s="952"/>
      <c r="CG92" s="961"/>
      <c r="CH92" s="962"/>
      <c r="CI92" s="963"/>
      <c r="CJ92" s="963"/>
      <c r="CK92" s="963"/>
      <c r="CL92" s="964"/>
      <c r="CM92" s="962"/>
      <c r="CN92" s="963"/>
      <c r="CO92" s="963"/>
      <c r="CP92" s="963"/>
      <c r="CQ92" s="964"/>
      <c r="CR92" s="962"/>
      <c r="CS92" s="963"/>
      <c r="CT92" s="963"/>
      <c r="CU92" s="963"/>
      <c r="CV92" s="964"/>
      <c r="CW92" s="962"/>
      <c r="CX92" s="963"/>
      <c r="CY92" s="963"/>
      <c r="CZ92" s="963"/>
      <c r="DA92" s="964"/>
      <c r="DB92" s="962"/>
      <c r="DC92" s="963"/>
      <c r="DD92" s="963"/>
      <c r="DE92" s="963"/>
      <c r="DF92" s="964"/>
      <c r="DG92" s="962"/>
      <c r="DH92" s="963"/>
      <c r="DI92" s="963"/>
      <c r="DJ92" s="963"/>
      <c r="DK92" s="964"/>
      <c r="DL92" s="962"/>
      <c r="DM92" s="963"/>
      <c r="DN92" s="963"/>
      <c r="DO92" s="963"/>
      <c r="DP92" s="964"/>
      <c r="DQ92" s="962"/>
      <c r="DR92" s="963"/>
      <c r="DS92" s="963"/>
      <c r="DT92" s="963"/>
      <c r="DU92" s="964"/>
      <c r="DV92" s="951"/>
      <c r="DW92" s="952"/>
      <c r="DX92" s="952"/>
      <c r="DY92" s="952"/>
      <c r="DZ92" s="953"/>
      <c r="EA92" s="231"/>
    </row>
    <row r="93" spans="1:13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951"/>
      <c r="BT93" s="952"/>
      <c r="BU93" s="952"/>
      <c r="BV93" s="952"/>
      <c r="BW93" s="952"/>
      <c r="BX93" s="952"/>
      <c r="BY93" s="952"/>
      <c r="BZ93" s="952"/>
      <c r="CA93" s="952"/>
      <c r="CB93" s="952"/>
      <c r="CC93" s="952"/>
      <c r="CD93" s="952"/>
      <c r="CE93" s="952"/>
      <c r="CF93" s="952"/>
      <c r="CG93" s="961"/>
      <c r="CH93" s="962"/>
      <c r="CI93" s="963"/>
      <c r="CJ93" s="963"/>
      <c r="CK93" s="963"/>
      <c r="CL93" s="964"/>
      <c r="CM93" s="962"/>
      <c r="CN93" s="963"/>
      <c r="CO93" s="963"/>
      <c r="CP93" s="963"/>
      <c r="CQ93" s="964"/>
      <c r="CR93" s="962"/>
      <c r="CS93" s="963"/>
      <c r="CT93" s="963"/>
      <c r="CU93" s="963"/>
      <c r="CV93" s="964"/>
      <c r="CW93" s="962"/>
      <c r="CX93" s="963"/>
      <c r="CY93" s="963"/>
      <c r="CZ93" s="963"/>
      <c r="DA93" s="964"/>
      <c r="DB93" s="962"/>
      <c r="DC93" s="963"/>
      <c r="DD93" s="963"/>
      <c r="DE93" s="963"/>
      <c r="DF93" s="964"/>
      <c r="DG93" s="962"/>
      <c r="DH93" s="963"/>
      <c r="DI93" s="963"/>
      <c r="DJ93" s="963"/>
      <c r="DK93" s="964"/>
      <c r="DL93" s="962"/>
      <c r="DM93" s="963"/>
      <c r="DN93" s="963"/>
      <c r="DO93" s="963"/>
      <c r="DP93" s="964"/>
      <c r="DQ93" s="962"/>
      <c r="DR93" s="963"/>
      <c r="DS93" s="963"/>
      <c r="DT93" s="963"/>
      <c r="DU93" s="964"/>
      <c r="DV93" s="951"/>
      <c r="DW93" s="952"/>
      <c r="DX93" s="952"/>
      <c r="DY93" s="952"/>
      <c r="DZ93" s="953"/>
      <c r="EA93" s="231"/>
    </row>
    <row r="94" spans="1:13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951"/>
      <c r="BT94" s="952"/>
      <c r="BU94" s="952"/>
      <c r="BV94" s="952"/>
      <c r="BW94" s="952"/>
      <c r="BX94" s="952"/>
      <c r="BY94" s="952"/>
      <c r="BZ94" s="952"/>
      <c r="CA94" s="952"/>
      <c r="CB94" s="952"/>
      <c r="CC94" s="952"/>
      <c r="CD94" s="952"/>
      <c r="CE94" s="952"/>
      <c r="CF94" s="952"/>
      <c r="CG94" s="961"/>
      <c r="CH94" s="962"/>
      <c r="CI94" s="963"/>
      <c r="CJ94" s="963"/>
      <c r="CK94" s="963"/>
      <c r="CL94" s="964"/>
      <c r="CM94" s="962"/>
      <c r="CN94" s="963"/>
      <c r="CO94" s="963"/>
      <c r="CP94" s="963"/>
      <c r="CQ94" s="964"/>
      <c r="CR94" s="962"/>
      <c r="CS94" s="963"/>
      <c r="CT94" s="963"/>
      <c r="CU94" s="963"/>
      <c r="CV94" s="964"/>
      <c r="CW94" s="962"/>
      <c r="CX94" s="963"/>
      <c r="CY94" s="963"/>
      <c r="CZ94" s="963"/>
      <c r="DA94" s="964"/>
      <c r="DB94" s="962"/>
      <c r="DC94" s="963"/>
      <c r="DD94" s="963"/>
      <c r="DE94" s="963"/>
      <c r="DF94" s="964"/>
      <c r="DG94" s="962"/>
      <c r="DH94" s="963"/>
      <c r="DI94" s="963"/>
      <c r="DJ94" s="963"/>
      <c r="DK94" s="964"/>
      <c r="DL94" s="962"/>
      <c r="DM94" s="963"/>
      <c r="DN94" s="963"/>
      <c r="DO94" s="963"/>
      <c r="DP94" s="964"/>
      <c r="DQ94" s="962"/>
      <c r="DR94" s="963"/>
      <c r="DS94" s="963"/>
      <c r="DT94" s="963"/>
      <c r="DU94" s="964"/>
      <c r="DV94" s="951"/>
      <c r="DW94" s="952"/>
      <c r="DX94" s="952"/>
      <c r="DY94" s="952"/>
      <c r="DZ94" s="953"/>
      <c r="EA94" s="231"/>
    </row>
    <row r="95" spans="1:13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951"/>
      <c r="BT95" s="952"/>
      <c r="BU95" s="952"/>
      <c r="BV95" s="952"/>
      <c r="BW95" s="952"/>
      <c r="BX95" s="952"/>
      <c r="BY95" s="952"/>
      <c r="BZ95" s="952"/>
      <c r="CA95" s="952"/>
      <c r="CB95" s="952"/>
      <c r="CC95" s="952"/>
      <c r="CD95" s="952"/>
      <c r="CE95" s="952"/>
      <c r="CF95" s="952"/>
      <c r="CG95" s="961"/>
      <c r="CH95" s="962"/>
      <c r="CI95" s="963"/>
      <c r="CJ95" s="963"/>
      <c r="CK95" s="963"/>
      <c r="CL95" s="964"/>
      <c r="CM95" s="962"/>
      <c r="CN95" s="963"/>
      <c r="CO95" s="963"/>
      <c r="CP95" s="963"/>
      <c r="CQ95" s="964"/>
      <c r="CR95" s="962"/>
      <c r="CS95" s="963"/>
      <c r="CT95" s="963"/>
      <c r="CU95" s="963"/>
      <c r="CV95" s="964"/>
      <c r="CW95" s="962"/>
      <c r="CX95" s="963"/>
      <c r="CY95" s="963"/>
      <c r="CZ95" s="963"/>
      <c r="DA95" s="964"/>
      <c r="DB95" s="962"/>
      <c r="DC95" s="963"/>
      <c r="DD95" s="963"/>
      <c r="DE95" s="963"/>
      <c r="DF95" s="964"/>
      <c r="DG95" s="962"/>
      <c r="DH95" s="963"/>
      <c r="DI95" s="963"/>
      <c r="DJ95" s="963"/>
      <c r="DK95" s="964"/>
      <c r="DL95" s="962"/>
      <c r="DM95" s="963"/>
      <c r="DN95" s="963"/>
      <c r="DO95" s="963"/>
      <c r="DP95" s="964"/>
      <c r="DQ95" s="962"/>
      <c r="DR95" s="963"/>
      <c r="DS95" s="963"/>
      <c r="DT95" s="963"/>
      <c r="DU95" s="964"/>
      <c r="DV95" s="951"/>
      <c r="DW95" s="952"/>
      <c r="DX95" s="952"/>
      <c r="DY95" s="952"/>
      <c r="DZ95" s="953"/>
      <c r="EA95" s="231"/>
    </row>
    <row r="96" spans="1:13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951"/>
      <c r="BT96" s="952"/>
      <c r="BU96" s="952"/>
      <c r="BV96" s="952"/>
      <c r="BW96" s="952"/>
      <c r="BX96" s="952"/>
      <c r="BY96" s="952"/>
      <c r="BZ96" s="952"/>
      <c r="CA96" s="952"/>
      <c r="CB96" s="952"/>
      <c r="CC96" s="952"/>
      <c r="CD96" s="952"/>
      <c r="CE96" s="952"/>
      <c r="CF96" s="952"/>
      <c r="CG96" s="961"/>
      <c r="CH96" s="962"/>
      <c r="CI96" s="963"/>
      <c r="CJ96" s="963"/>
      <c r="CK96" s="963"/>
      <c r="CL96" s="964"/>
      <c r="CM96" s="962"/>
      <c r="CN96" s="963"/>
      <c r="CO96" s="963"/>
      <c r="CP96" s="963"/>
      <c r="CQ96" s="964"/>
      <c r="CR96" s="962"/>
      <c r="CS96" s="963"/>
      <c r="CT96" s="963"/>
      <c r="CU96" s="963"/>
      <c r="CV96" s="964"/>
      <c r="CW96" s="962"/>
      <c r="CX96" s="963"/>
      <c r="CY96" s="963"/>
      <c r="CZ96" s="963"/>
      <c r="DA96" s="964"/>
      <c r="DB96" s="962"/>
      <c r="DC96" s="963"/>
      <c r="DD96" s="963"/>
      <c r="DE96" s="963"/>
      <c r="DF96" s="964"/>
      <c r="DG96" s="962"/>
      <c r="DH96" s="963"/>
      <c r="DI96" s="963"/>
      <c r="DJ96" s="963"/>
      <c r="DK96" s="964"/>
      <c r="DL96" s="962"/>
      <c r="DM96" s="963"/>
      <c r="DN96" s="963"/>
      <c r="DO96" s="963"/>
      <c r="DP96" s="964"/>
      <c r="DQ96" s="962"/>
      <c r="DR96" s="963"/>
      <c r="DS96" s="963"/>
      <c r="DT96" s="963"/>
      <c r="DU96" s="964"/>
      <c r="DV96" s="951"/>
      <c r="DW96" s="952"/>
      <c r="DX96" s="952"/>
      <c r="DY96" s="952"/>
      <c r="DZ96" s="953"/>
      <c r="EA96" s="231"/>
    </row>
    <row r="97" spans="1:13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951"/>
      <c r="BT97" s="952"/>
      <c r="BU97" s="952"/>
      <c r="BV97" s="952"/>
      <c r="BW97" s="952"/>
      <c r="BX97" s="952"/>
      <c r="BY97" s="952"/>
      <c r="BZ97" s="952"/>
      <c r="CA97" s="952"/>
      <c r="CB97" s="952"/>
      <c r="CC97" s="952"/>
      <c r="CD97" s="952"/>
      <c r="CE97" s="952"/>
      <c r="CF97" s="952"/>
      <c r="CG97" s="961"/>
      <c r="CH97" s="962"/>
      <c r="CI97" s="963"/>
      <c r="CJ97" s="963"/>
      <c r="CK97" s="963"/>
      <c r="CL97" s="964"/>
      <c r="CM97" s="962"/>
      <c r="CN97" s="963"/>
      <c r="CO97" s="963"/>
      <c r="CP97" s="963"/>
      <c r="CQ97" s="964"/>
      <c r="CR97" s="962"/>
      <c r="CS97" s="963"/>
      <c r="CT97" s="963"/>
      <c r="CU97" s="963"/>
      <c r="CV97" s="964"/>
      <c r="CW97" s="962"/>
      <c r="CX97" s="963"/>
      <c r="CY97" s="963"/>
      <c r="CZ97" s="963"/>
      <c r="DA97" s="964"/>
      <c r="DB97" s="962"/>
      <c r="DC97" s="963"/>
      <c r="DD97" s="963"/>
      <c r="DE97" s="963"/>
      <c r="DF97" s="964"/>
      <c r="DG97" s="962"/>
      <c r="DH97" s="963"/>
      <c r="DI97" s="963"/>
      <c r="DJ97" s="963"/>
      <c r="DK97" s="964"/>
      <c r="DL97" s="962"/>
      <c r="DM97" s="963"/>
      <c r="DN97" s="963"/>
      <c r="DO97" s="963"/>
      <c r="DP97" s="964"/>
      <c r="DQ97" s="962"/>
      <c r="DR97" s="963"/>
      <c r="DS97" s="963"/>
      <c r="DT97" s="963"/>
      <c r="DU97" s="964"/>
      <c r="DV97" s="951"/>
      <c r="DW97" s="952"/>
      <c r="DX97" s="952"/>
      <c r="DY97" s="952"/>
      <c r="DZ97" s="953"/>
      <c r="EA97" s="231"/>
    </row>
    <row r="98" spans="1:13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951"/>
      <c r="BT98" s="952"/>
      <c r="BU98" s="952"/>
      <c r="BV98" s="952"/>
      <c r="BW98" s="952"/>
      <c r="BX98" s="952"/>
      <c r="BY98" s="952"/>
      <c r="BZ98" s="952"/>
      <c r="CA98" s="952"/>
      <c r="CB98" s="952"/>
      <c r="CC98" s="952"/>
      <c r="CD98" s="952"/>
      <c r="CE98" s="952"/>
      <c r="CF98" s="952"/>
      <c r="CG98" s="961"/>
      <c r="CH98" s="962"/>
      <c r="CI98" s="963"/>
      <c r="CJ98" s="963"/>
      <c r="CK98" s="963"/>
      <c r="CL98" s="964"/>
      <c r="CM98" s="962"/>
      <c r="CN98" s="963"/>
      <c r="CO98" s="963"/>
      <c r="CP98" s="963"/>
      <c r="CQ98" s="964"/>
      <c r="CR98" s="962"/>
      <c r="CS98" s="963"/>
      <c r="CT98" s="963"/>
      <c r="CU98" s="963"/>
      <c r="CV98" s="964"/>
      <c r="CW98" s="962"/>
      <c r="CX98" s="963"/>
      <c r="CY98" s="963"/>
      <c r="CZ98" s="963"/>
      <c r="DA98" s="964"/>
      <c r="DB98" s="962"/>
      <c r="DC98" s="963"/>
      <c r="DD98" s="963"/>
      <c r="DE98" s="963"/>
      <c r="DF98" s="964"/>
      <c r="DG98" s="962"/>
      <c r="DH98" s="963"/>
      <c r="DI98" s="963"/>
      <c r="DJ98" s="963"/>
      <c r="DK98" s="964"/>
      <c r="DL98" s="962"/>
      <c r="DM98" s="963"/>
      <c r="DN98" s="963"/>
      <c r="DO98" s="963"/>
      <c r="DP98" s="964"/>
      <c r="DQ98" s="962"/>
      <c r="DR98" s="963"/>
      <c r="DS98" s="963"/>
      <c r="DT98" s="963"/>
      <c r="DU98" s="964"/>
      <c r="DV98" s="951"/>
      <c r="DW98" s="952"/>
      <c r="DX98" s="952"/>
      <c r="DY98" s="952"/>
      <c r="DZ98" s="953"/>
      <c r="EA98" s="231"/>
    </row>
    <row r="99" spans="1:13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951"/>
      <c r="BT99" s="952"/>
      <c r="BU99" s="952"/>
      <c r="BV99" s="952"/>
      <c r="BW99" s="952"/>
      <c r="BX99" s="952"/>
      <c r="BY99" s="952"/>
      <c r="BZ99" s="952"/>
      <c r="CA99" s="952"/>
      <c r="CB99" s="952"/>
      <c r="CC99" s="952"/>
      <c r="CD99" s="952"/>
      <c r="CE99" s="952"/>
      <c r="CF99" s="952"/>
      <c r="CG99" s="961"/>
      <c r="CH99" s="962"/>
      <c r="CI99" s="963"/>
      <c r="CJ99" s="963"/>
      <c r="CK99" s="963"/>
      <c r="CL99" s="964"/>
      <c r="CM99" s="962"/>
      <c r="CN99" s="963"/>
      <c r="CO99" s="963"/>
      <c r="CP99" s="963"/>
      <c r="CQ99" s="964"/>
      <c r="CR99" s="962"/>
      <c r="CS99" s="963"/>
      <c r="CT99" s="963"/>
      <c r="CU99" s="963"/>
      <c r="CV99" s="964"/>
      <c r="CW99" s="962"/>
      <c r="CX99" s="963"/>
      <c r="CY99" s="963"/>
      <c r="CZ99" s="963"/>
      <c r="DA99" s="964"/>
      <c r="DB99" s="962"/>
      <c r="DC99" s="963"/>
      <c r="DD99" s="963"/>
      <c r="DE99" s="963"/>
      <c r="DF99" s="964"/>
      <c r="DG99" s="962"/>
      <c r="DH99" s="963"/>
      <c r="DI99" s="963"/>
      <c r="DJ99" s="963"/>
      <c r="DK99" s="964"/>
      <c r="DL99" s="962"/>
      <c r="DM99" s="963"/>
      <c r="DN99" s="963"/>
      <c r="DO99" s="963"/>
      <c r="DP99" s="964"/>
      <c r="DQ99" s="962"/>
      <c r="DR99" s="963"/>
      <c r="DS99" s="963"/>
      <c r="DT99" s="963"/>
      <c r="DU99" s="964"/>
      <c r="DV99" s="951"/>
      <c r="DW99" s="952"/>
      <c r="DX99" s="952"/>
      <c r="DY99" s="952"/>
      <c r="DZ99" s="953"/>
      <c r="EA99" s="231"/>
    </row>
    <row r="100" spans="1:13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951"/>
      <c r="BT100" s="952"/>
      <c r="BU100" s="952"/>
      <c r="BV100" s="952"/>
      <c r="BW100" s="952"/>
      <c r="BX100" s="952"/>
      <c r="BY100" s="952"/>
      <c r="BZ100" s="952"/>
      <c r="CA100" s="952"/>
      <c r="CB100" s="952"/>
      <c r="CC100" s="952"/>
      <c r="CD100" s="952"/>
      <c r="CE100" s="952"/>
      <c r="CF100" s="952"/>
      <c r="CG100" s="961"/>
      <c r="CH100" s="962"/>
      <c r="CI100" s="963"/>
      <c r="CJ100" s="963"/>
      <c r="CK100" s="963"/>
      <c r="CL100" s="964"/>
      <c r="CM100" s="962"/>
      <c r="CN100" s="963"/>
      <c r="CO100" s="963"/>
      <c r="CP100" s="963"/>
      <c r="CQ100" s="964"/>
      <c r="CR100" s="962"/>
      <c r="CS100" s="963"/>
      <c r="CT100" s="963"/>
      <c r="CU100" s="963"/>
      <c r="CV100" s="964"/>
      <c r="CW100" s="962"/>
      <c r="CX100" s="963"/>
      <c r="CY100" s="963"/>
      <c r="CZ100" s="963"/>
      <c r="DA100" s="964"/>
      <c r="DB100" s="962"/>
      <c r="DC100" s="963"/>
      <c r="DD100" s="963"/>
      <c r="DE100" s="963"/>
      <c r="DF100" s="964"/>
      <c r="DG100" s="962"/>
      <c r="DH100" s="963"/>
      <c r="DI100" s="963"/>
      <c r="DJ100" s="963"/>
      <c r="DK100" s="964"/>
      <c r="DL100" s="962"/>
      <c r="DM100" s="963"/>
      <c r="DN100" s="963"/>
      <c r="DO100" s="963"/>
      <c r="DP100" s="964"/>
      <c r="DQ100" s="962"/>
      <c r="DR100" s="963"/>
      <c r="DS100" s="963"/>
      <c r="DT100" s="963"/>
      <c r="DU100" s="964"/>
      <c r="DV100" s="951"/>
      <c r="DW100" s="952"/>
      <c r="DX100" s="952"/>
      <c r="DY100" s="952"/>
      <c r="DZ100" s="953"/>
      <c r="EA100" s="231"/>
    </row>
    <row r="101" spans="1:13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951"/>
      <c r="BT101" s="952"/>
      <c r="BU101" s="952"/>
      <c r="BV101" s="952"/>
      <c r="BW101" s="952"/>
      <c r="BX101" s="952"/>
      <c r="BY101" s="952"/>
      <c r="BZ101" s="952"/>
      <c r="CA101" s="952"/>
      <c r="CB101" s="952"/>
      <c r="CC101" s="952"/>
      <c r="CD101" s="952"/>
      <c r="CE101" s="952"/>
      <c r="CF101" s="952"/>
      <c r="CG101" s="961"/>
      <c r="CH101" s="962"/>
      <c r="CI101" s="963"/>
      <c r="CJ101" s="963"/>
      <c r="CK101" s="963"/>
      <c r="CL101" s="964"/>
      <c r="CM101" s="962"/>
      <c r="CN101" s="963"/>
      <c r="CO101" s="963"/>
      <c r="CP101" s="963"/>
      <c r="CQ101" s="964"/>
      <c r="CR101" s="962"/>
      <c r="CS101" s="963"/>
      <c r="CT101" s="963"/>
      <c r="CU101" s="963"/>
      <c r="CV101" s="964"/>
      <c r="CW101" s="962"/>
      <c r="CX101" s="963"/>
      <c r="CY101" s="963"/>
      <c r="CZ101" s="963"/>
      <c r="DA101" s="964"/>
      <c r="DB101" s="962"/>
      <c r="DC101" s="963"/>
      <c r="DD101" s="963"/>
      <c r="DE101" s="963"/>
      <c r="DF101" s="964"/>
      <c r="DG101" s="962"/>
      <c r="DH101" s="963"/>
      <c r="DI101" s="963"/>
      <c r="DJ101" s="963"/>
      <c r="DK101" s="964"/>
      <c r="DL101" s="962"/>
      <c r="DM101" s="963"/>
      <c r="DN101" s="963"/>
      <c r="DO101" s="963"/>
      <c r="DP101" s="964"/>
      <c r="DQ101" s="962"/>
      <c r="DR101" s="963"/>
      <c r="DS101" s="963"/>
      <c r="DT101" s="963"/>
      <c r="DU101" s="964"/>
      <c r="DV101" s="951"/>
      <c r="DW101" s="952"/>
      <c r="DX101" s="952"/>
      <c r="DY101" s="952"/>
      <c r="DZ101" s="953"/>
      <c r="EA101" s="231"/>
    </row>
    <row r="102" spans="1:13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387</v>
      </c>
      <c r="BR102" s="943" t="s">
        <v>421</v>
      </c>
      <c r="BS102" s="944"/>
      <c r="BT102" s="944"/>
      <c r="BU102" s="944"/>
      <c r="BV102" s="944"/>
      <c r="BW102" s="944"/>
      <c r="BX102" s="944"/>
      <c r="BY102" s="944"/>
      <c r="BZ102" s="944"/>
      <c r="CA102" s="944"/>
      <c r="CB102" s="944"/>
      <c r="CC102" s="944"/>
      <c r="CD102" s="944"/>
      <c r="CE102" s="944"/>
      <c r="CF102" s="944"/>
      <c r="CG102" s="954"/>
      <c r="CH102" s="955"/>
      <c r="CI102" s="956"/>
      <c r="CJ102" s="956"/>
      <c r="CK102" s="956"/>
      <c r="CL102" s="957"/>
      <c r="CM102" s="955"/>
      <c r="CN102" s="956"/>
      <c r="CO102" s="956"/>
      <c r="CP102" s="956"/>
      <c r="CQ102" s="957"/>
      <c r="CR102" s="958">
        <v>83</v>
      </c>
      <c r="CS102" s="959"/>
      <c r="CT102" s="959"/>
      <c r="CU102" s="959"/>
      <c r="CV102" s="960"/>
      <c r="CW102" s="958">
        <v>4</v>
      </c>
      <c r="CX102" s="959"/>
      <c r="CY102" s="959"/>
      <c r="CZ102" s="959"/>
      <c r="DA102" s="960"/>
      <c r="DB102" s="958"/>
      <c r="DC102" s="959"/>
      <c r="DD102" s="959"/>
      <c r="DE102" s="959"/>
      <c r="DF102" s="960"/>
      <c r="DG102" s="958"/>
      <c r="DH102" s="959"/>
      <c r="DI102" s="959"/>
      <c r="DJ102" s="959"/>
      <c r="DK102" s="960"/>
      <c r="DL102" s="958"/>
      <c r="DM102" s="959"/>
      <c r="DN102" s="959"/>
      <c r="DO102" s="959"/>
      <c r="DP102" s="960"/>
      <c r="DQ102" s="958"/>
      <c r="DR102" s="959"/>
      <c r="DS102" s="959"/>
      <c r="DT102" s="959"/>
      <c r="DU102" s="960"/>
      <c r="DV102" s="943"/>
      <c r="DW102" s="944"/>
      <c r="DX102" s="944"/>
      <c r="DY102" s="944"/>
      <c r="DZ102" s="945"/>
      <c r="EA102" s="231"/>
    </row>
    <row r="103" spans="1:13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46" t="s">
        <v>422</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31"/>
    </row>
    <row r="104" spans="1:13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47" t="s">
        <v>423</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31"/>
    </row>
    <row r="105" spans="1:13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1" t="s">
        <v>424</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425</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15">
      <c r="A108" s="948" t="s">
        <v>426</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427</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31" customFormat="1" ht="26.25" customHeight="1" x14ac:dyDescent="0.15">
      <c r="A109" s="904" t="s">
        <v>428</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429</v>
      </c>
      <c r="AB109" s="905"/>
      <c r="AC109" s="905"/>
      <c r="AD109" s="905"/>
      <c r="AE109" s="906"/>
      <c r="AF109" s="907" t="s">
        <v>430</v>
      </c>
      <c r="AG109" s="905"/>
      <c r="AH109" s="905"/>
      <c r="AI109" s="905"/>
      <c r="AJ109" s="906"/>
      <c r="AK109" s="907" t="s">
        <v>301</v>
      </c>
      <c r="AL109" s="905"/>
      <c r="AM109" s="905"/>
      <c r="AN109" s="905"/>
      <c r="AO109" s="906"/>
      <c r="AP109" s="907" t="s">
        <v>431</v>
      </c>
      <c r="AQ109" s="905"/>
      <c r="AR109" s="905"/>
      <c r="AS109" s="905"/>
      <c r="AT109" s="935"/>
      <c r="AU109" s="904" t="s">
        <v>428</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429</v>
      </c>
      <c r="BR109" s="905"/>
      <c r="BS109" s="905"/>
      <c r="BT109" s="905"/>
      <c r="BU109" s="906"/>
      <c r="BV109" s="907" t="s">
        <v>430</v>
      </c>
      <c r="BW109" s="905"/>
      <c r="BX109" s="905"/>
      <c r="BY109" s="905"/>
      <c r="BZ109" s="906"/>
      <c r="CA109" s="907" t="s">
        <v>301</v>
      </c>
      <c r="CB109" s="905"/>
      <c r="CC109" s="905"/>
      <c r="CD109" s="905"/>
      <c r="CE109" s="906"/>
      <c r="CF109" s="942" t="s">
        <v>431</v>
      </c>
      <c r="CG109" s="942"/>
      <c r="CH109" s="942"/>
      <c r="CI109" s="942"/>
      <c r="CJ109" s="942"/>
      <c r="CK109" s="907" t="s">
        <v>432</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429</v>
      </c>
      <c r="DH109" s="905"/>
      <c r="DI109" s="905"/>
      <c r="DJ109" s="905"/>
      <c r="DK109" s="906"/>
      <c r="DL109" s="907" t="s">
        <v>430</v>
      </c>
      <c r="DM109" s="905"/>
      <c r="DN109" s="905"/>
      <c r="DO109" s="905"/>
      <c r="DP109" s="906"/>
      <c r="DQ109" s="907" t="s">
        <v>301</v>
      </c>
      <c r="DR109" s="905"/>
      <c r="DS109" s="905"/>
      <c r="DT109" s="905"/>
      <c r="DU109" s="906"/>
      <c r="DV109" s="907" t="s">
        <v>431</v>
      </c>
      <c r="DW109" s="905"/>
      <c r="DX109" s="905"/>
      <c r="DY109" s="905"/>
      <c r="DZ109" s="935"/>
    </row>
    <row r="110" spans="1:131" s="231" customFormat="1" ht="26.25" customHeight="1" x14ac:dyDescent="0.15">
      <c r="A110" s="816" t="s">
        <v>433</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3490600</v>
      </c>
      <c r="AB110" s="898"/>
      <c r="AC110" s="898"/>
      <c r="AD110" s="898"/>
      <c r="AE110" s="899"/>
      <c r="AF110" s="900">
        <v>3419789</v>
      </c>
      <c r="AG110" s="898"/>
      <c r="AH110" s="898"/>
      <c r="AI110" s="898"/>
      <c r="AJ110" s="899"/>
      <c r="AK110" s="900">
        <v>3420422</v>
      </c>
      <c r="AL110" s="898"/>
      <c r="AM110" s="898"/>
      <c r="AN110" s="898"/>
      <c r="AO110" s="899"/>
      <c r="AP110" s="901">
        <v>40</v>
      </c>
      <c r="AQ110" s="902"/>
      <c r="AR110" s="902"/>
      <c r="AS110" s="902"/>
      <c r="AT110" s="903"/>
      <c r="AU110" s="936" t="s">
        <v>73</v>
      </c>
      <c r="AV110" s="937"/>
      <c r="AW110" s="937"/>
      <c r="AX110" s="937"/>
      <c r="AY110" s="937"/>
      <c r="AZ110" s="869" t="s">
        <v>434</v>
      </c>
      <c r="BA110" s="817"/>
      <c r="BB110" s="817"/>
      <c r="BC110" s="817"/>
      <c r="BD110" s="817"/>
      <c r="BE110" s="817"/>
      <c r="BF110" s="817"/>
      <c r="BG110" s="817"/>
      <c r="BH110" s="817"/>
      <c r="BI110" s="817"/>
      <c r="BJ110" s="817"/>
      <c r="BK110" s="817"/>
      <c r="BL110" s="817"/>
      <c r="BM110" s="817"/>
      <c r="BN110" s="817"/>
      <c r="BO110" s="817"/>
      <c r="BP110" s="818"/>
      <c r="BQ110" s="870">
        <v>28422299</v>
      </c>
      <c r="BR110" s="851"/>
      <c r="BS110" s="851"/>
      <c r="BT110" s="851"/>
      <c r="BU110" s="851"/>
      <c r="BV110" s="851">
        <v>28221684</v>
      </c>
      <c r="BW110" s="851"/>
      <c r="BX110" s="851"/>
      <c r="BY110" s="851"/>
      <c r="BZ110" s="851"/>
      <c r="CA110" s="851">
        <v>29969253</v>
      </c>
      <c r="CB110" s="851"/>
      <c r="CC110" s="851"/>
      <c r="CD110" s="851"/>
      <c r="CE110" s="851"/>
      <c r="CF110" s="875">
        <v>350.6</v>
      </c>
      <c r="CG110" s="876"/>
      <c r="CH110" s="876"/>
      <c r="CI110" s="876"/>
      <c r="CJ110" s="876"/>
      <c r="CK110" s="932" t="s">
        <v>435</v>
      </c>
      <c r="CL110" s="828"/>
      <c r="CM110" s="869" t="s">
        <v>436</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127</v>
      </c>
      <c r="DH110" s="851"/>
      <c r="DI110" s="851"/>
      <c r="DJ110" s="851"/>
      <c r="DK110" s="851"/>
      <c r="DL110" s="851" t="s">
        <v>412</v>
      </c>
      <c r="DM110" s="851"/>
      <c r="DN110" s="851"/>
      <c r="DO110" s="851"/>
      <c r="DP110" s="851"/>
      <c r="DQ110" s="851" t="s">
        <v>127</v>
      </c>
      <c r="DR110" s="851"/>
      <c r="DS110" s="851"/>
      <c r="DT110" s="851"/>
      <c r="DU110" s="851"/>
      <c r="DV110" s="852" t="s">
        <v>437</v>
      </c>
      <c r="DW110" s="852"/>
      <c r="DX110" s="852"/>
      <c r="DY110" s="852"/>
      <c r="DZ110" s="853"/>
    </row>
    <row r="111" spans="1:131" s="231" customFormat="1" ht="26.25" customHeight="1" x14ac:dyDescent="0.15">
      <c r="A111" s="783" t="s">
        <v>438</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1"/>
      <c r="AA111" s="924" t="s">
        <v>437</v>
      </c>
      <c r="AB111" s="925"/>
      <c r="AC111" s="925"/>
      <c r="AD111" s="925"/>
      <c r="AE111" s="926"/>
      <c r="AF111" s="927" t="s">
        <v>437</v>
      </c>
      <c r="AG111" s="925"/>
      <c r="AH111" s="925"/>
      <c r="AI111" s="925"/>
      <c r="AJ111" s="926"/>
      <c r="AK111" s="927" t="s">
        <v>437</v>
      </c>
      <c r="AL111" s="925"/>
      <c r="AM111" s="925"/>
      <c r="AN111" s="925"/>
      <c r="AO111" s="926"/>
      <c r="AP111" s="928" t="s">
        <v>412</v>
      </c>
      <c r="AQ111" s="929"/>
      <c r="AR111" s="929"/>
      <c r="AS111" s="929"/>
      <c r="AT111" s="930"/>
      <c r="AU111" s="938"/>
      <c r="AV111" s="939"/>
      <c r="AW111" s="939"/>
      <c r="AX111" s="939"/>
      <c r="AY111" s="939"/>
      <c r="AZ111" s="824" t="s">
        <v>439</v>
      </c>
      <c r="BA111" s="761"/>
      <c r="BB111" s="761"/>
      <c r="BC111" s="761"/>
      <c r="BD111" s="761"/>
      <c r="BE111" s="761"/>
      <c r="BF111" s="761"/>
      <c r="BG111" s="761"/>
      <c r="BH111" s="761"/>
      <c r="BI111" s="761"/>
      <c r="BJ111" s="761"/>
      <c r="BK111" s="761"/>
      <c r="BL111" s="761"/>
      <c r="BM111" s="761"/>
      <c r="BN111" s="761"/>
      <c r="BO111" s="761"/>
      <c r="BP111" s="762"/>
      <c r="BQ111" s="825" t="s">
        <v>437</v>
      </c>
      <c r="BR111" s="826"/>
      <c r="BS111" s="826"/>
      <c r="BT111" s="826"/>
      <c r="BU111" s="826"/>
      <c r="BV111" s="826" t="s">
        <v>127</v>
      </c>
      <c r="BW111" s="826"/>
      <c r="BX111" s="826"/>
      <c r="BY111" s="826"/>
      <c r="BZ111" s="826"/>
      <c r="CA111" s="826" t="s">
        <v>437</v>
      </c>
      <c r="CB111" s="826"/>
      <c r="CC111" s="826"/>
      <c r="CD111" s="826"/>
      <c r="CE111" s="826"/>
      <c r="CF111" s="884" t="s">
        <v>440</v>
      </c>
      <c r="CG111" s="885"/>
      <c r="CH111" s="885"/>
      <c r="CI111" s="885"/>
      <c r="CJ111" s="885"/>
      <c r="CK111" s="933"/>
      <c r="CL111" s="830"/>
      <c r="CM111" s="824" t="s">
        <v>441</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440</v>
      </c>
      <c r="DH111" s="826"/>
      <c r="DI111" s="826"/>
      <c r="DJ111" s="826"/>
      <c r="DK111" s="826"/>
      <c r="DL111" s="826" t="s">
        <v>442</v>
      </c>
      <c r="DM111" s="826"/>
      <c r="DN111" s="826"/>
      <c r="DO111" s="826"/>
      <c r="DP111" s="826"/>
      <c r="DQ111" s="826" t="s">
        <v>437</v>
      </c>
      <c r="DR111" s="826"/>
      <c r="DS111" s="826"/>
      <c r="DT111" s="826"/>
      <c r="DU111" s="826"/>
      <c r="DV111" s="803" t="s">
        <v>440</v>
      </c>
      <c r="DW111" s="803"/>
      <c r="DX111" s="803"/>
      <c r="DY111" s="803"/>
      <c r="DZ111" s="804"/>
    </row>
    <row r="112" spans="1:131" s="231" customFormat="1" ht="26.25" customHeight="1" x14ac:dyDescent="0.15">
      <c r="A112" s="918" t="s">
        <v>443</v>
      </c>
      <c r="B112" s="919"/>
      <c r="C112" s="761" t="s">
        <v>444</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440</v>
      </c>
      <c r="AB112" s="789"/>
      <c r="AC112" s="789"/>
      <c r="AD112" s="789"/>
      <c r="AE112" s="790"/>
      <c r="AF112" s="791" t="s">
        <v>437</v>
      </c>
      <c r="AG112" s="789"/>
      <c r="AH112" s="789"/>
      <c r="AI112" s="789"/>
      <c r="AJ112" s="790"/>
      <c r="AK112" s="791" t="s">
        <v>440</v>
      </c>
      <c r="AL112" s="789"/>
      <c r="AM112" s="789"/>
      <c r="AN112" s="789"/>
      <c r="AO112" s="790"/>
      <c r="AP112" s="833" t="s">
        <v>442</v>
      </c>
      <c r="AQ112" s="834"/>
      <c r="AR112" s="834"/>
      <c r="AS112" s="834"/>
      <c r="AT112" s="835"/>
      <c r="AU112" s="938"/>
      <c r="AV112" s="939"/>
      <c r="AW112" s="939"/>
      <c r="AX112" s="939"/>
      <c r="AY112" s="939"/>
      <c r="AZ112" s="824" t="s">
        <v>445</v>
      </c>
      <c r="BA112" s="761"/>
      <c r="BB112" s="761"/>
      <c r="BC112" s="761"/>
      <c r="BD112" s="761"/>
      <c r="BE112" s="761"/>
      <c r="BF112" s="761"/>
      <c r="BG112" s="761"/>
      <c r="BH112" s="761"/>
      <c r="BI112" s="761"/>
      <c r="BJ112" s="761"/>
      <c r="BK112" s="761"/>
      <c r="BL112" s="761"/>
      <c r="BM112" s="761"/>
      <c r="BN112" s="761"/>
      <c r="BO112" s="761"/>
      <c r="BP112" s="762"/>
      <c r="BQ112" s="825">
        <v>12899423</v>
      </c>
      <c r="BR112" s="826"/>
      <c r="BS112" s="826"/>
      <c r="BT112" s="826"/>
      <c r="BU112" s="826"/>
      <c r="BV112" s="826">
        <v>11661402</v>
      </c>
      <c r="BW112" s="826"/>
      <c r="BX112" s="826"/>
      <c r="BY112" s="826"/>
      <c r="BZ112" s="826"/>
      <c r="CA112" s="826">
        <v>10435465</v>
      </c>
      <c r="CB112" s="826"/>
      <c r="CC112" s="826"/>
      <c r="CD112" s="826"/>
      <c r="CE112" s="826"/>
      <c r="CF112" s="884">
        <v>122.1</v>
      </c>
      <c r="CG112" s="885"/>
      <c r="CH112" s="885"/>
      <c r="CI112" s="885"/>
      <c r="CJ112" s="885"/>
      <c r="CK112" s="933"/>
      <c r="CL112" s="830"/>
      <c r="CM112" s="824" t="s">
        <v>446</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437</v>
      </c>
      <c r="DH112" s="826"/>
      <c r="DI112" s="826"/>
      <c r="DJ112" s="826"/>
      <c r="DK112" s="826"/>
      <c r="DL112" s="826" t="s">
        <v>127</v>
      </c>
      <c r="DM112" s="826"/>
      <c r="DN112" s="826"/>
      <c r="DO112" s="826"/>
      <c r="DP112" s="826"/>
      <c r="DQ112" s="826" t="s">
        <v>442</v>
      </c>
      <c r="DR112" s="826"/>
      <c r="DS112" s="826"/>
      <c r="DT112" s="826"/>
      <c r="DU112" s="826"/>
      <c r="DV112" s="803" t="s">
        <v>442</v>
      </c>
      <c r="DW112" s="803"/>
      <c r="DX112" s="803"/>
      <c r="DY112" s="803"/>
      <c r="DZ112" s="804"/>
    </row>
    <row r="113" spans="1:130" s="231" customFormat="1" ht="26.25" customHeight="1" x14ac:dyDescent="0.15">
      <c r="A113" s="920"/>
      <c r="B113" s="921"/>
      <c r="C113" s="761" t="s">
        <v>447</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4">
        <v>996937</v>
      </c>
      <c r="AB113" s="925"/>
      <c r="AC113" s="925"/>
      <c r="AD113" s="925"/>
      <c r="AE113" s="926"/>
      <c r="AF113" s="927">
        <v>1046667</v>
      </c>
      <c r="AG113" s="925"/>
      <c r="AH113" s="925"/>
      <c r="AI113" s="925"/>
      <c r="AJ113" s="926"/>
      <c r="AK113" s="927">
        <v>984961</v>
      </c>
      <c r="AL113" s="925"/>
      <c r="AM113" s="925"/>
      <c r="AN113" s="925"/>
      <c r="AO113" s="926"/>
      <c r="AP113" s="928">
        <v>11.5</v>
      </c>
      <c r="AQ113" s="929"/>
      <c r="AR113" s="929"/>
      <c r="AS113" s="929"/>
      <c r="AT113" s="930"/>
      <c r="AU113" s="938"/>
      <c r="AV113" s="939"/>
      <c r="AW113" s="939"/>
      <c r="AX113" s="939"/>
      <c r="AY113" s="939"/>
      <c r="AZ113" s="824" t="s">
        <v>448</v>
      </c>
      <c r="BA113" s="761"/>
      <c r="BB113" s="761"/>
      <c r="BC113" s="761"/>
      <c r="BD113" s="761"/>
      <c r="BE113" s="761"/>
      <c r="BF113" s="761"/>
      <c r="BG113" s="761"/>
      <c r="BH113" s="761"/>
      <c r="BI113" s="761"/>
      <c r="BJ113" s="761"/>
      <c r="BK113" s="761"/>
      <c r="BL113" s="761"/>
      <c r="BM113" s="761"/>
      <c r="BN113" s="761"/>
      <c r="BO113" s="761"/>
      <c r="BP113" s="762"/>
      <c r="BQ113" s="825">
        <v>395811</v>
      </c>
      <c r="BR113" s="826"/>
      <c r="BS113" s="826"/>
      <c r="BT113" s="826"/>
      <c r="BU113" s="826"/>
      <c r="BV113" s="826">
        <v>332231</v>
      </c>
      <c r="BW113" s="826"/>
      <c r="BX113" s="826"/>
      <c r="BY113" s="826"/>
      <c r="BZ113" s="826"/>
      <c r="CA113" s="826">
        <v>268425</v>
      </c>
      <c r="CB113" s="826"/>
      <c r="CC113" s="826"/>
      <c r="CD113" s="826"/>
      <c r="CE113" s="826"/>
      <c r="CF113" s="884">
        <v>3.1</v>
      </c>
      <c r="CG113" s="885"/>
      <c r="CH113" s="885"/>
      <c r="CI113" s="885"/>
      <c r="CJ113" s="885"/>
      <c r="CK113" s="933"/>
      <c r="CL113" s="830"/>
      <c r="CM113" s="824" t="s">
        <v>449</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440</v>
      </c>
      <c r="DH113" s="789"/>
      <c r="DI113" s="789"/>
      <c r="DJ113" s="789"/>
      <c r="DK113" s="790"/>
      <c r="DL113" s="791" t="s">
        <v>437</v>
      </c>
      <c r="DM113" s="789"/>
      <c r="DN113" s="789"/>
      <c r="DO113" s="789"/>
      <c r="DP113" s="790"/>
      <c r="DQ113" s="791" t="s">
        <v>437</v>
      </c>
      <c r="DR113" s="789"/>
      <c r="DS113" s="789"/>
      <c r="DT113" s="789"/>
      <c r="DU113" s="790"/>
      <c r="DV113" s="833" t="s">
        <v>440</v>
      </c>
      <c r="DW113" s="834"/>
      <c r="DX113" s="834"/>
      <c r="DY113" s="834"/>
      <c r="DZ113" s="835"/>
    </row>
    <row r="114" spans="1:130" s="231" customFormat="1" ht="26.25" customHeight="1" x14ac:dyDescent="0.15">
      <c r="A114" s="920"/>
      <c r="B114" s="921"/>
      <c r="C114" s="761" t="s">
        <v>450</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69557</v>
      </c>
      <c r="AB114" s="789"/>
      <c r="AC114" s="789"/>
      <c r="AD114" s="789"/>
      <c r="AE114" s="790"/>
      <c r="AF114" s="791">
        <v>69557</v>
      </c>
      <c r="AG114" s="789"/>
      <c r="AH114" s="789"/>
      <c r="AI114" s="789"/>
      <c r="AJ114" s="790"/>
      <c r="AK114" s="791">
        <v>64876</v>
      </c>
      <c r="AL114" s="789"/>
      <c r="AM114" s="789"/>
      <c r="AN114" s="789"/>
      <c r="AO114" s="790"/>
      <c r="AP114" s="833">
        <v>0.8</v>
      </c>
      <c r="AQ114" s="834"/>
      <c r="AR114" s="834"/>
      <c r="AS114" s="834"/>
      <c r="AT114" s="835"/>
      <c r="AU114" s="938"/>
      <c r="AV114" s="939"/>
      <c r="AW114" s="939"/>
      <c r="AX114" s="939"/>
      <c r="AY114" s="939"/>
      <c r="AZ114" s="824" t="s">
        <v>451</v>
      </c>
      <c r="BA114" s="761"/>
      <c r="BB114" s="761"/>
      <c r="BC114" s="761"/>
      <c r="BD114" s="761"/>
      <c r="BE114" s="761"/>
      <c r="BF114" s="761"/>
      <c r="BG114" s="761"/>
      <c r="BH114" s="761"/>
      <c r="BI114" s="761"/>
      <c r="BJ114" s="761"/>
      <c r="BK114" s="761"/>
      <c r="BL114" s="761"/>
      <c r="BM114" s="761"/>
      <c r="BN114" s="761"/>
      <c r="BO114" s="761"/>
      <c r="BP114" s="762"/>
      <c r="BQ114" s="825">
        <v>1975901</v>
      </c>
      <c r="BR114" s="826"/>
      <c r="BS114" s="826"/>
      <c r="BT114" s="826"/>
      <c r="BU114" s="826"/>
      <c r="BV114" s="826">
        <v>1899225</v>
      </c>
      <c r="BW114" s="826"/>
      <c r="BX114" s="826"/>
      <c r="BY114" s="826"/>
      <c r="BZ114" s="826"/>
      <c r="CA114" s="826">
        <v>2036826</v>
      </c>
      <c r="CB114" s="826"/>
      <c r="CC114" s="826"/>
      <c r="CD114" s="826"/>
      <c r="CE114" s="826"/>
      <c r="CF114" s="884">
        <v>23.8</v>
      </c>
      <c r="CG114" s="885"/>
      <c r="CH114" s="885"/>
      <c r="CI114" s="885"/>
      <c r="CJ114" s="885"/>
      <c r="CK114" s="933"/>
      <c r="CL114" s="830"/>
      <c r="CM114" s="824" t="s">
        <v>452</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437</v>
      </c>
      <c r="DH114" s="789"/>
      <c r="DI114" s="789"/>
      <c r="DJ114" s="789"/>
      <c r="DK114" s="790"/>
      <c r="DL114" s="791" t="s">
        <v>440</v>
      </c>
      <c r="DM114" s="789"/>
      <c r="DN114" s="789"/>
      <c r="DO114" s="789"/>
      <c r="DP114" s="790"/>
      <c r="DQ114" s="791" t="s">
        <v>440</v>
      </c>
      <c r="DR114" s="789"/>
      <c r="DS114" s="789"/>
      <c r="DT114" s="789"/>
      <c r="DU114" s="790"/>
      <c r="DV114" s="833" t="s">
        <v>437</v>
      </c>
      <c r="DW114" s="834"/>
      <c r="DX114" s="834"/>
      <c r="DY114" s="834"/>
      <c r="DZ114" s="835"/>
    </row>
    <row r="115" spans="1:130" s="231" customFormat="1" ht="26.25" customHeight="1" x14ac:dyDescent="0.15">
      <c r="A115" s="920"/>
      <c r="B115" s="921"/>
      <c r="C115" s="761" t="s">
        <v>453</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4" t="s">
        <v>440</v>
      </c>
      <c r="AB115" s="925"/>
      <c r="AC115" s="925"/>
      <c r="AD115" s="925"/>
      <c r="AE115" s="926"/>
      <c r="AF115" s="927" t="s">
        <v>442</v>
      </c>
      <c r="AG115" s="925"/>
      <c r="AH115" s="925"/>
      <c r="AI115" s="925"/>
      <c r="AJ115" s="926"/>
      <c r="AK115" s="927" t="s">
        <v>440</v>
      </c>
      <c r="AL115" s="925"/>
      <c r="AM115" s="925"/>
      <c r="AN115" s="925"/>
      <c r="AO115" s="926"/>
      <c r="AP115" s="928" t="s">
        <v>437</v>
      </c>
      <c r="AQ115" s="929"/>
      <c r="AR115" s="929"/>
      <c r="AS115" s="929"/>
      <c r="AT115" s="930"/>
      <c r="AU115" s="938"/>
      <c r="AV115" s="939"/>
      <c r="AW115" s="939"/>
      <c r="AX115" s="939"/>
      <c r="AY115" s="939"/>
      <c r="AZ115" s="824" t="s">
        <v>454</v>
      </c>
      <c r="BA115" s="761"/>
      <c r="BB115" s="761"/>
      <c r="BC115" s="761"/>
      <c r="BD115" s="761"/>
      <c r="BE115" s="761"/>
      <c r="BF115" s="761"/>
      <c r="BG115" s="761"/>
      <c r="BH115" s="761"/>
      <c r="BI115" s="761"/>
      <c r="BJ115" s="761"/>
      <c r="BK115" s="761"/>
      <c r="BL115" s="761"/>
      <c r="BM115" s="761"/>
      <c r="BN115" s="761"/>
      <c r="BO115" s="761"/>
      <c r="BP115" s="762"/>
      <c r="BQ115" s="825" t="s">
        <v>437</v>
      </c>
      <c r="BR115" s="826"/>
      <c r="BS115" s="826"/>
      <c r="BT115" s="826"/>
      <c r="BU115" s="826"/>
      <c r="BV115" s="826" t="s">
        <v>127</v>
      </c>
      <c r="BW115" s="826"/>
      <c r="BX115" s="826"/>
      <c r="BY115" s="826"/>
      <c r="BZ115" s="826"/>
      <c r="CA115" s="826" t="s">
        <v>442</v>
      </c>
      <c r="CB115" s="826"/>
      <c r="CC115" s="826"/>
      <c r="CD115" s="826"/>
      <c r="CE115" s="826"/>
      <c r="CF115" s="884" t="s">
        <v>437</v>
      </c>
      <c r="CG115" s="885"/>
      <c r="CH115" s="885"/>
      <c r="CI115" s="885"/>
      <c r="CJ115" s="885"/>
      <c r="CK115" s="933"/>
      <c r="CL115" s="830"/>
      <c r="CM115" s="824" t="s">
        <v>455</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127</v>
      </c>
      <c r="DH115" s="789"/>
      <c r="DI115" s="789"/>
      <c r="DJ115" s="789"/>
      <c r="DK115" s="790"/>
      <c r="DL115" s="791" t="s">
        <v>127</v>
      </c>
      <c r="DM115" s="789"/>
      <c r="DN115" s="789"/>
      <c r="DO115" s="789"/>
      <c r="DP115" s="790"/>
      <c r="DQ115" s="791" t="s">
        <v>442</v>
      </c>
      <c r="DR115" s="789"/>
      <c r="DS115" s="789"/>
      <c r="DT115" s="789"/>
      <c r="DU115" s="790"/>
      <c r="DV115" s="833" t="s">
        <v>437</v>
      </c>
      <c r="DW115" s="834"/>
      <c r="DX115" s="834"/>
      <c r="DY115" s="834"/>
      <c r="DZ115" s="835"/>
    </row>
    <row r="116" spans="1:130" s="231" customFormat="1" ht="26.25" customHeight="1" x14ac:dyDescent="0.15">
      <c r="A116" s="922"/>
      <c r="B116" s="923"/>
      <c r="C116" s="848" t="s">
        <v>456</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442</v>
      </c>
      <c r="AB116" s="789"/>
      <c r="AC116" s="789"/>
      <c r="AD116" s="789"/>
      <c r="AE116" s="790"/>
      <c r="AF116" s="791" t="s">
        <v>440</v>
      </c>
      <c r="AG116" s="789"/>
      <c r="AH116" s="789"/>
      <c r="AI116" s="789"/>
      <c r="AJ116" s="790"/>
      <c r="AK116" s="791" t="s">
        <v>440</v>
      </c>
      <c r="AL116" s="789"/>
      <c r="AM116" s="789"/>
      <c r="AN116" s="789"/>
      <c r="AO116" s="790"/>
      <c r="AP116" s="833" t="s">
        <v>457</v>
      </c>
      <c r="AQ116" s="834"/>
      <c r="AR116" s="834"/>
      <c r="AS116" s="834"/>
      <c r="AT116" s="835"/>
      <c r="AU116" s="938"/>
      <c r="AV116" s="939"/>
      <c r="AW116" s="939"/>
      <c r="AX116" s="939"/>
      <c r="AY116" s="939"/>
      <c r="AZ116" s="872" t="s">
        <v>458</v>
      </c>
      <c r="BA116" s="873"/>
      <c r="BB116" s="873"/>
      <c r="BC116" s="873"/>
      <c r="BD116" s="873"/>
      <c r="BE116" s="873"/>
      <c r="BF116" s="873"/>
      <c r="BG116" s="873"/>
      <c r="BH116" s="873"/>
      <c r="BI116" s="873"/>
      <c r="BJ116" s="873"/>
      <c r="BK116" s="873"/>
      <c r="BL116" s="873"/>
      <c r="BM116" s="873"/>
      <c r="BN116" s="873"/>
      <c r="BO116" s="873"/>
      <c r="BP116" s="874"/>
      <c r="BQ116" s="825" t="s">
        <v>442</v>
      </c>
      <c r="BR116" s="826"/>
      <c r="BS116" s="826"/>
      <c r="BT116" s="826"/>
      <c r="BU116" s="826"/>
      <c r="BV116" s="826" t="s">
        <v>437</v>
      </c>
      <c r="BW116" s="826"/>
      <c r="BX116" s="826"/>
      <c r="BY116" s="826"/>
      <c r="BZ116" s="826"/>
      <c r="CA116" s="826" t="s">
        <v>440</v>
      </c>
      <c r="CB116" s="826"/>
      <c r="CC116" s="826"/>
      <c r="CD116" s="826"/>
      <c r="CE116" s="826"/>
      <c r="CF116" s="884" t="s">
        <v>437</v>
      </c>
      <c r="CG116" s="885"/>
      <c r="CH116" s="885"/>
      <c r="CI116" s="885"/>
      <c r="CJ116" s="885"/>
      <c r="CK116" s="933"/>
      <c r="CL116" s="830"/>
      <c r="CM116" s="824" t="s">
        <v>459</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437</v>
      </c>
      <c r="DH116" s="789"/>
      <c r="DI116" s="789"/>
      <c r="DJ116" s="789"/>
      <c r="DK116" s="790"/>
      <c r="DL116" s="791" t="s">
        <v>440</v>
      </c>
      <c r="DM116" s="789"/>
      <c r="DN116" s="789"/>
      <c r="DO116" s="789"/>
      <c r="DP116" s="790"/>
      <c r="DQ116" s="791" t="s">
        <v>440</v>
      </c>
      <c r="DR116" s="789"/>
      <c r="DS116" s="789"/>
      <c r="DT116" s="789"/>
      <c r="DU116" s="790"/>
      <c r="DV116" s="833" t="s">
        <v>440</v>
      </c>
      <c r="DW116" s="834"/>
      <c r="DX116" s="834"/>
      <c r="DY116" s="834"/>
      <c r="DZ116" s="835"/>
    </row>
    <row r="117" spans="1:130" s="231" customFormat="1" ht="26.25" customHeight="1" x14ac:dyDescent="0.15">
      <c r="A117" s="904" t="s">
        <v>183</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460</v>
      </c>
      <c r="Z117" s="906"/>
      <c r="AA117" s="911">
        <v>4557094</v>
      </c>
      <c r="AB117" s="912"/>
      <c r="AC117" s="912"/>
      <c r="AD117" s="912"/>
      <c r="AE117" s="913"/>
      <c r="AF117" s="914">
        <v>4536013</v>
      </c>
      <c r="AG117" s="912"/>
      <c r="AH117" s="912"/>
      <c r="AI117" s="912"/>
      <c r="AJ117" s="913"/>
      <c r="AK117" s="914">
        <v>4470259</v>
      </c>
      <c r="AL117" s="912"/>
      <c r="AM117" s="912"/>
      <c r="AN117" s="912"/>
      <c r="AO117" s="913"/>
      <c r="AP117" s="915"/>
      <c r="AQ117" s="916"/>
      <c r="AR117" s="916"/>
      <c r="AS117" s="916"/>
      <c r="AT117" s="917"/>
      <c r="AU117" s="938"/>
      <c r="AV117" s="939"/>
      <c r="AW117" s="939"/>
      <c r="AX117" s="939"/>
      <c r="AY117" s="939"/>
      <c r="AZ117" s="872" t="s">
        <v>461</v>
      </c>
      <c r="BA117" s="873"/>
      <c r="BB117" s="873"/>
      <c r="BC117" s="873"/>
      <c r="BD117" s="873"/>
      <c r="BE117" s="873"/>
      <c r="BF117" s="873"/>
      <c r="BG117" s="873"/>
      <c r="BH117" s="873"/>
      <c r="BI117" s="873"/>
      <c r="BJ117" s="873"/>
      <c r="BK117" s="873"/>
      <c r="BL117" s="873"/>
      <c r="BM117" s="873"/>
      <c r="BN117" s="873"/>
      <c r="BO117" s="873"/>
      <c r="BP117" s="874"/>
      <c r="BQ117" s="825" t="s">
        <v>437</v>
      </c>
      <c r="BR117" s="826"/>
      <c r="BS117" s="826"/>
      <c r="BT117" s="826"/>
      <c r="BU117" s="826"/>
      <c r="BV117" s="826" t="s">
        <v>127</v>
      </c>
      <c r="BW117" s="826"/>
      <c r="BX117" s="826"/>
      <c r="BY117" s="826"/>
      <c r="BZ117" s="826"/>
      <c r="CA117" s="826" t="s">
        <v>437</v>
      </c>
      <c r="CB117" s="826"/>
      <c r="CC117" s="826"/>
      <c r="CD117" s="826"/>
      <c r="CE117" s="826"/>
      <c r="CF117" s="884" t="s">
        <v>442</v>
      </c>
      <c r="CG117" s="885"/>
      <c r="CH117" s="885"/>
      <c r="CI117" s="885"/>
      <c r="CJ117" s="885"/>
      <c r="CK117" s="933"/>
      <c r="CL117" s="830"/>
      <c r="CM117" s="824" t="s">
        <v>462</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437</v>
      </c>
      <c r="DH117" s="789"/>
      <c r="DI117" s="789"/>
      <c r="DJ117" s="789"/>
      <c r="DK117" s="790"/>
      <c r="DL117" s="791" t="s">
        <v>442</v>
      </c>
      <c r="DM117" s="789"/>
      <c r="DN117" s="789"/>
      <c r="DO117" s="789"/>
      <c r="DP117" s="790"/>
      <c r="DQ117" s="791" t="s">
        <v>127</v>
      </c>
      <c r="DR117" s="789"/>
      <c r="DS117" s="789"/>
      <c r="DT117" s="789"/>
      <c r="DU117" s="790"/>
      <c r="DV117" s="833" t="s">
        <v>437</v>
      </c>
      <c r="DW117" s="834"/>
      <c r="DX117" s="834"/>
      <c r="DY117" s="834"/>
      <c r="DZ117" s="835"/>
    </row>
    <row r="118" spans="1:130" s="231" customFormat="1" ht="26.25" customHeight="1" x14ac:dyDescent="0.15">
      <c r="A118" s="904" t="s">
        <v>432</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429</v>
      </c>
      <c r="AB118" s="905"/>
      <c r="AC118" s="905"/>
      <c r="AD118" s="905"/>
      <c r="AE118" s="906"/>
      <c r="AF118" s="907" t="s">
        <v>430</v>
      </c>
      <c r="AG118" s="905"/>
      <c r="AH118" s="905"/>
      <c r="AI118" s="905"/>
      <c r="AJ118" s="906"/>
      <c r="AK118" s="907" t="s">
        <v>301</v>
      </c>
      <c r="AL118" s="905"/>
      <c r="AM118" s="905"/>
      <c r="AN118" s="905"/>
      <c r="AO118" s="906"/>
      <c r="AP118" s="908" t="s">
        <v>431</v>
      </c>
      <c r="AQ118" s="909"/>
      <c r="AR118" s="909"/>
      <c r="AS118" s="909"/>
      <c r="AT118" s="910"/>
      <c r="AU118" s="938"/>
      <c r="AV118" s="939"/>
      <c r="AW118" s="939"/>
      <c r="AX118" s="939"/>
      <c r="AY118" s="939"/>
      <c r="AZ118" s="847" t="s">
        <v>463</v>
      </c>
      <c r="BA118" s="848"/>
      <c r="BB118" s="848"/>
      <c r="BC118" s="848"/>
      <c r="BD118" s="848"/>
      <c r="BE118" s="848"/>
      <c r="BF118" s="848"/>
      <c r="BG118" s="848"/>
      <c r="BH118" s="848"/>
      <c r="BI118" s="848"/>
      <c r="BJ118" s="848"/>
      <c r="BK118" s="848"/>
      <c r="BL118" s="848"/>
      <c r="BM118" s="848"/>
      <c r="BN118" s="848"/>
      <c r="BO118" s="848"/>
      <c r="BP118" s="849"/>
      <c r="BQ118" s="888" t="s">
        <v>437</v>
      </c>
      <c r="BR118" s="854"/>
      <c r="BS118" s="854"/>
      <c r="BT118" s="854"/>
      <c r="BU118" s="854"/>
      <c r="BV118" s="854" t="s">
        <v>437</v>
      </c>
      <c r="BW118" s="854"/>
      <c r="BX118" s="854"/>
      <c r="BY118" s="854"/>
      <c r="BZ118" s="854"/>
      <c r="CA118" s="854" t="s">
        <v>437</v>
      </c>
      <c r="CB118" s="854"/>
      <c r="CC118" s="854"/>
      <c r="CD118" s="854"/>
      <c r="CE118" s="854"/>
      <c r="CF118" s="884" t="s">
        <v>127</v>
      </c>
      <c r="CG118" s="885"/>
      <c r="CH118" s="885"/>
      <c r="CI118" s="885"/>
      <c r="CJ118" s="885"/>
      <c r="CK118" s="933"/>
      <c r="CL118" s="830"/>
      <c r="CM118" s="824" t="s">
        <v>464</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437</v>
      </c>
      <c r="DH118" s="789"/>
      <c r="DI118" s="789"/>
      <c r="DJ118" s="789"/>
      <c r="DK118" s="790"/>
      <c r="DL118" s="791" t="s">
        <v>437</v>
      </c>
      <c r="DM118" s="789"/>
      <c r="DN118" s="789"/>
      <c r="DO118" s="789"/>
      <c r="DP118" s="790"/>
      <c r="DQ118" s="791" t="s">
        <v>437</v>
      </c>
      <c r="DR118" s="789"/>
      <c r="DS118" s="789"/>
      <c r="DT118" s="789"/>
      <c r="DU118" s="790"/>
      <c r="DV118" s="833" t="s">
        <v>127</v>
      </c>
      <c r="DW118" s="834"/>
      <c r="DX118" s="834"/>
      <c r="DY118" s="834"/>
      <c r="DZ118" s="835"/>
    </row>
    <row r="119" spans="1:130" s="231" customFormat="1" ht="26.25" customHeight="1" x14ac:dyDescent="0.15">
      <c r="A119" s="827" t="s">
        <v>435</v>
      </c>
      <c r="B119" s="828"/>
      <c r="C119" s="869" t="s">
        <v>436</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437</v>
      </c>
      <c r="AB119" s="898"/>
      <c r="AC119" s="898"/>
      <c r="AD119" s="898"/>
      <c r="AE119" s="899"/>
      <c r="AF119" s="900" t="s">
        <v>437</v>
      </c>
      <c r="AG119" s="898"/>
      <c r="AH119" s="898"/>
      <c r="AI119" s="898"/>
      <c r="AJ119" s="899"/>
      <c r="AK119" s="900" t="s">
        <v>437</v>
      </c>
      <c r="AL119" s="898"/>
      <c r="AM119" s="898"/>
      <c r="AN119" s="898"/>
      <c r="AO119" s="899"/>
      <c r="AP119" s="901" t="s">
        <v>127</v>
      </c>
      <c r="AQ119" s="902"/>
      <c r="AR119" s="902"/>
      <c r="AS119" s="902"/>
      <c r="AT119" s="903"/>
      <c r="AU119" s="940"/>
      <c r="AV119" s="941"/>
      <c r="AW119" s="941"/>
      <c r="AX119" s="941"/>
      <c r="AY119" s="941"/>
      <c r="AZ119" s="253" t="s">
        <v>183</v>
      </c>
      <c r="BA119" s="253"/>
      <c r="BB119" s="253"/>
      <c r="BC119" s="253"/>
      <c r="BD119" s="253"/>
      <c r="BE119" s="253"/>
      <c r="BF119" s="253"/>
      <c r="BG119" s="253"/>
      <c r="BH119" s="253"/>
      <c r="BI119" s="253"/>
      <c r="BJ119" s="253"/>
      <c r="BK119" s="253"/>
      <c r="BL119" s="253"/>
      <c r="BM119" s="253"/>
      <c r="BN119" s="253"/>
      <c r="BO119" s="886" t="s">
        <v>465</v>
      </c>
      <c r="BP119" s="887"/>
      <c r="BQ119" s="888">
        <v>43693434</v>
      </c>
      <c r="BR119" s="854"/>
      <c r="BS119" s="854"/>
      <c r="BT119" s="854"/>
      <c r="BU119" s="854"/>
      <c r="BV119" s="854">
        <v>42114542</v>
      </c>
      <c r="BW119" s="854"/>
      <c r="BX119" s="854"/>
      <c r="BY119" s="854"/>
      <c r="BZ119" s="854"/>
      <c r="CA119" s="854">
        <v>42709969</v>
      </c>
      <c r="CB119" s="854"/>
      <c r="CC119" s="854"/>
      <c r="CD119" s="854"/>
      <c r="CE119" s="854"/>
      <c r="CF119" s="757"/>
      <c r="CG119" s="758"/>
      <c r="CH119" s="758"/>
      <c r="CI119" s="758"/>
      <c r="CJ119" s="843"/>
      <c r="CK119" s="934"/>
      <c r="CL119" s="832"/>
      <c r="CM119" s="847" t="s">
        <v>466</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442</v>
      </c>
      <c r="DH119" s="773"/>
      <c r="DI119" s="773"/>
      <c r="DJ119" s="773"/>
      <c r="DK119" s="774"/>
      <c r="DL119" s="775" t="s">
        <v>437</v>
      </c>
      <c r="DM119" s="773"/>
      <c r="DN119" s="773"/>
      <c r="DO119" s="773"/>
      <c r="DP119" s="774"/>
      <c r="DQ119" s="775" t="s">
        <v>437</v>
      </c>
      <c r="DR119" s="773"/>
      <c r="DS119" s="773"/>
      <c r="DT119" s="773"/>
      <c r="DU119" s="774"/>
      <c r="DV119" s="857" t="s">
        <v>437</v>
      </c>
      <c r="DW119" s="858"/>
      <c r="DX119" s="858"/>
      <c r="DY119" s="858"/>
      <c r="DZ119" s="859"/>
    </row>
    <row r="120" spans="1:130" s="231" customFormat="1" ht="26.25" customHeight="1" x14ac:dyDescent="0.15">
      <c r="A120" s="829"/>
      <c r="B120" s="830"/>
      <c r="C120" s="824" t="s">
        <v>441</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437</v>
      </c>
      <c r="AB120" s="789"/>
      <c r="AC120" s="789"/>
      <c r="AD120" s="789"/>
      <c r="AE120" s="790"/>
      <c r="AF120" s="791" t="s">
        <v>457</v>
      </c>
      <c r="AG120" s="789"/>
      <c r="AH120" s="789"/>
      <c r="AI120" s="789"/>
      <c r="AJ120" s="790"/>
      <c r="AK120" s="791" t="s">
        <v>437</v>
      </c>
      <c r="AL120" s="789"/>
      <c r="AM120" s="789"/>
      <c r="AN120" s="789"/>
      <c r="AO120" s="790"/>
      <c r="AP120" s="833" t="s">
        <v>437</v>
      </c>
      <c r="AQ120" s="834"/>
      <c r="AR120" s="834"/>
      <c r="AS120" s="834"/>
      <c r="AT120" s="835"/>
      <c r="AU120" s="889" t="s">
        <v>467</v>
      </c>
      <c r="AV120" s="890"/>
      <c r="AW120" s="890"/>
      <c r="AX120" s="890"/>
      <c r="AY120" s="891"/>
      <c r="AZ120" s="869" t="s">
        <v>468</v>
      </c>
      <c r="BA120" s="817"/>
      <c r="BB120" s="817"/>
      <c r="BC120" s="817"/>
      <c r="BD120" s="817"/>
      <c r="BE120" s="817"/>
      <c r="BF120" s="817"/>
      <c r="BG120" s="817"/>
      <c r="BH120" s="817"/>
      <c r="BI120" s="817"/>
      <c r="BJ120" s="817"/>
      <c r="BK120" s="817"/>
      <c r="BL120" s="817"/>
      <c r="BM120" s="817"/>
      <c r="BN120" s="817"/>
      <c r="BO120" s="817"/>
      <c r="BP120" s="818"/>
      <c r="BQ120" s="870">
        <v>4661381</v>
      </c>
      <c r="BR120" s="851"/>
      <c r="BS120" s="851"/>
      <c r="BT120" s="851"/>
      <c r="BU120" s="851"/>
      <c r="BV120" s="851">
        <v>4295852</v>
      </c>
      <c r="BW120" s="851"/>
      <c r="BX120" s="851"/>
      <c r="BY120" s="851"/>
      <c r="BZ120" s="851"/>
      <c r="CA120" s="851">
        <v>4324108</v>
      </c>
      <c r="CB120" s="851"/>
      <c r="CC120" s="851"/>
      <c r="CD120" s="851"/>
      <c r="CE120" s="851"/>
      <c r="CF120" s="875">
        <v>50.6</v>
      </c>
      <c r="CG120" s="876"/>
      <c r="CH120" s="876"/>
      <c r="CI120" s="876"/>
      <c r="CJ120" s="876"/>
      <c r="CK120" s="877" t="s">
        <v>469</v>
      </c>
      <c r="CL120" s="861"/>
      <c r="CM120" s="861"/>
      <c r="CN120" s="861"/>
      <c r="CO120" s="862"/>
      <c r="CP120" s="881" t="s">
        <v>470</v>
      </c>
      <c r="CQ120" s="882"/>
      <c r="CR120" s="882"/>
      <c r="CS120" s="882"/>
      <c r="CT120" s="882"/>
      <c r="CU120" s="882"/>
      <c r="CV120" s="882"/>
      <c r="CW120" s="882"/>
      <c r="CX120" s="882"/>
      <c r="CY120" s="882"/>
      <c r="CZ120" s="882"/>
      <c r="DA120" s="882"/>
      <c r="DB120" s="882"/>
      <c r="DC120" s="882"/>
      <c r="DD120" s="882"/>
      <c r="DE120" s="882"/>
      <c r="DF120" s="883"/>
      <c r="DG120" s="870">
        <v>9304180</v>
      </c>
      <c r="DH120" s="851"/>
      <c r="DI120" s="851"/>
      <c r="DJ120" s="851"/>
      <c r="DK120" s="851"/>
      <c r="DL120" s="851">
        <v>8534556</v>
      </c>
      <c r="DM120" s="851"/>
      <c r="DN120" s="851"/>
      <c r="DO120" s="851"/>
      <c r="DP120" s="851"/>
      <c r="DQ120" s="851">
        <v>7775598</v>
      </c>
      <c r="DR120" s="851"/>
      <c r="DS120" s="851"/>
      <c r="DT120" s="851"/>
      <c r="DU120" s="851"/>
      <c r="DV120" s="852">
        <v>91</v>
      </c>
      <c r="DW120" s="852"/>
      <c r="DX120" s="852"/>
      <c r="DY120" s="852"/>
      <c r="DZ120" s="853"/>
    </row>
    <row r="121" spans="1:130" s="231" customFormat="1" ht="26.25" customHeight="1" x14ac:dyDescent="0.15">
      <c r="A121" s="829"/>
      <c r="B121" s="830"/>
      <c r="C121" s="872" t="s">
        <v>471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437</v>
      </c>
      <c r="AB121" s="789"/>
      <c r="AC121" s="789"/>
      <c r="AD121" s="789"/>
      <c r="AE121" s="790"/>
      <c r="AF121" s="791" t="s">
        <v>437</v>
      </c>
      <c r="AG121" s="789"/>
      <c r="AH121" s="789"/>
      <c r="AI121" s="789"/>
      <c r="AJ121" s="790"/>
      <c r="AK121" s="791" t="s">
        <v>442</v>
      </c>
      <c r="AL121" s="789"/>
      <c r="AM121" s="789"/>
      <c r="AN121" s="789"/>
      <c r="AO121" s="790"/>
      <c r="AP121" s="833" t="s">
        <v>437</v>
      </c>
      <c r="AQ121" s="834"/>
      <c r="AR121" s="834"/>
      <c r="AS121" s="834"/>
      <c r="AT121" s="835"/>
      <c r="AU121" s="892"/>
      <c r="AV121" s="893"/>
      <c r="AW121" s="893"/>
      <c r="AX121" s="893"/>
      <c r="AY121" s="894"/>
      <c r="AZ121" s="824" t="s">
        <v>472</v>
      </c>
      <c r="BA121" s="761"/>
      <c r="BB121" s="761"/>
      <c r="BC121" s="761"/>
      <c r="BD121" s="761"/>
      <c r="BE121" s="761"/>
      <c r="BF121" s="761"/>
      <c r="BG121" s="761"/>
      <c r="BH121" s="761"/>
      <c r="BI121" s="761"/>
      <c r="BJ121" s="761"/>
      <c r="BK121" s="761"/>
      <c r="BL121" s="761"/>
      <c r="BM121" s="761"/>
      <c r="BN121" s="761"/>
      <c r="BO121" s="761"/>
      <c r="BP121" s="762"/>
      <c r="BQ121" s="825">
        <v>2082872</v>
      </c>
      <c r="BR121" s="826"/>
      <c r="BS121" s="826"/>
      <c r="BT121" s="826"/>
      <c r="BU121" s="826"/>
      <c r="BV121" s="826">
        <v>1954998</v>
      </c>
      <c r="BW121" s="826"/>
      <c r="BX121" s="826"/>
      <c r="BY121" s="826"/>
      <c r="BZ121" s="826"/>
      <c r="CA121" s="826">
        <v>1854312</v>
      </c>
      <c r="CB121" s="826"/>
      <c r="CC121" s="826"/>
      <c r="CD121" s="826"/>
      <c r="CE121" s="826"/>
      <c r="CF121" s="884">
        <v>21.7</v>
      </c>
      <c r="CG121" s="885"/>
      <c r="CH121" s="885"/>
      <c r="CI121" s="885"/>
      <c r="CJ121" s="885"/>
      <c r="CK121" s="878"/>
      <c r="CL121" s="864"/>
      <c r="CM121" s="864"/>
      <c r="CN121" s="864"/>
      <c r="CO121" s="865"/>
      <c r="CP121" s="844" t="s">
        <v>473</v>
      </c>
      <c r="CQ121" s="845"/>
      <c r="CR121" s="845"/>
      <c r="CS121" s="845"/>
      <c r="CT121" s="845"/>
      <c r="CU121" s="845"/>
      <c r="CV121" s="845"/>
      <c r="CW121" s="845"/>
      <c r="CX121" s="845"/>
      <c r="CY121" s="845"/>
      <c r="CZ121" s="845"/>
      <c r="DA121" s="845"/>
      <c r="DB121" s="845"/>
      <c r="DC121" s="845"/>
      <c r="DD121" s="845"/>
      <c r="DE121" s="845"/>
      <c r="DF121" s="846"/>
      <c r="DG121" s="825">
        <v>2188600</v>
      </c>
      <c r="DH121" s="826"/>
      <c r="DI121" s="826"/>
      <c r="DJ121" s="826"/>
      <c r="DK121" s="826"/>
      <c r="DL121" s="826">
        <v>1970366</v>
      </c>
      <c r="DM121" s="826"/>
      <c r="DN121" s="826"/>
      <c r="DO121" s="826"/>
      <c r="DP121" s="826"/>
      <c r="DQ121" s="826">
        <v>1730025</v>
      </c>
      <c r="DR121" s="826"/>
      <c r="DS121" s="826"/>
      <c r="DT121" s="826"/>
      <c r="DU121" s="826"/>
      <c r="DV121" s="803">
        <v>20.2</v>
      </c>
      <c r="DW121" s="803"/>
      <c r="DX121" s="803"/>
      <c r="DY121" s="803"/>
      <c r="DZ121" s="804"/>
    </row>
    <row r="122" spans="1:130" s="231" customFormat="1" ht="26.25" customHeight="1" x14ac:dyDescent="0.15">
      <c r="A122" s="829"/>
      <c r="B122" s="830"/>
      <c r="C122" s="824" t="s">
        <v>452</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442</v>
      </c>
      <c r="AB122" s="789"/>
      <c r="AC122" s="789"/>
      <c r="AD122" s="789"/>
      <c r="AE122" s="790"/>
      <c r="AF122" s="791" t="s">
        <v>437</v>
      </c>
      <c r="AG122" s="789"/>
      <c r="AH122" s="789"/>
      <c r="AI122" s="789"/>
      <c r="AJ122" s="790"/>
      <c r="AK122" s="791" t="s">
        <v>442</v>
      </c>
      <c r="AL122" s="789"/>
      <c r="AM122" s="789"/>
      <c r="AN122" s="789"/>
      <c r="AO122" s="790"/>
      <c r="AP122" s="833" t="s">
        <v>437</v>
      </c>
      <c r="AQ122" s="834"/>
      <c r="AR122" s="834"/>
      <c r="AS122" s="834"/>
      <c r="AT122" s="835"/>
      <c r="AU122" s="892"/>
      <c r="AV122" s="893"/>
      <c r="AW122" s="893"/>
      <c r="AX122" s="893"/>
      <c r="AY122" s="894"/>
      <c r="AZ122" s="847" t="s">
        <v>474</v>
      </c>
      <c r="BA122" s="848"/>
      <c r="BB122" s="848"/>
      <c r="BC122" s="848"/>
      <c r="BD122" s="848"/>
      <c r="BE122" s="848"/>
      <c r="BF122" s="848"/>
      <c r="BG122" s="848"/>
      <c r="BH122" s="848"/>
      <c r="BI122" s="848"/>
      <c r="BJ122" s="848"/>
      <c r="BK122" s="848"/>
      <c r="BL122" s="848"/>
      <c r="BM122" s="848"/>
      <c r="BN122" s="848"/>
      <c r="BO122" s="848"/>
      <c r="BP122" s="849"/>
      <c r="BQ122" s="888">
        <v>29692549</v>
      </c>
      <c r="BR122" s="854"/>
      <c r="BS122" s="854"/>
      <c r="BT122" s="854"/>
      <c r="BU122" s="854"/>
      <c r="BV122" s="854">
        <v>28587071</v>
      </c>
      <c r="BW122" s="854"/>
      <c r="BX122" s="854"/>
      <c r="BY122" s="854"/>
      <c r="BZ122" s="854"/>
      <c r="CA122" s="854">
        <v>29282254</v>
      </c>
      <c r="CB122" s="854"/>
      <c r="CC122" s="854"/>
      <c r="CD122" s="854"/>
      <c r="CE122" s="854"/>
      <c r="CF122" s="855">
        <v>342.5</v>
      </c>
      <c r="CG122" s="856"/>
      <c r="CH122" s="856"/>
      <c r="CI122" s="856"/>
      <c r="CJ122" s="856"/>
      <c r="CK122" s="878"/>
      <c r="CL122" s="864"/>
      <c r="CM122" s="864"/>
      <c r="CN122" s="864"/>
      <c r="CO122" s="865"/>
      <c r="CP122" s="844" t="s">
        <v>475</v>
      </c>
      <c r="CQ122" s="845"/>
      <c r="CR122" s="845"/>
      <c r="CS122" s="845"/>
      <c r="CT122" s="845"/>
      <c r="CU122" s="845"/>
      <c r="CV122" s="845"/>
      <c r="CW122" s="845"/>
      <c r="CX122" s="845"/>
      <c r="CY122" s="845"/>
      <c r="CZ122" s="845"/>
      <c r="DA122" s="845"/>
      <c r="DB122" s="845"/>
      <c r="DC122" s="845"/>
      <c r="DD122" s="845"/>
      <c r="DE122" s="845"/>
      <c r="DF122" s="846"/>
      <c r="DG122" s="825">
        <v>1406643</v>
      </c>
      <c r="DH122" s="826"/>
      <c r="DI122" s="826"/>
      <c r="DJ122" s="826"/>
      <c r="DK122" s="826"/>
      <c r="DL122" s="826">
        <v>1156480</v>
      </c>
      <c r="DM122" s="826"/>
      <c r="DN122" s="826"/>
      <c r="DO122" s="826"/>
      <c r="DP122" s="826"/>
      <c r="DQ122" s="826">
        <v>929842</v>
      </c>
      <c r="DR122" s="826"/>
      <c r="DS122" s="826"/>
      <c r="DT122" s="826"/>
      <c r="DU122" s="826"/>
      <c r="DV122" s="803">
        <v>10.9</v>
      </c>
      <c r="DW122" s="803"/>
      <c r="DX122" s="803"/>
      <c r="DY122" s="803"/>
      <c r="DZ122" s="804"/>
    </row>
    <row r="123" spans="1:130" s="231" customFormat="1" ht="26.25" customHeight="1" x14ac:dyDescent="0.15">
      <c r="A123" s="829"/>
      <c r="B123" s="830"/>
      <c r="C123" s="824" t="s">
        <v>459</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437</v>
      </c>
      <c r="AB123" s="789"/>
      <c r="AC123" s="789"/>
      <c r="AD123" s="789"/>
      <c r="AE123" s="790"/>
      <c r="AF123" s="791" t="s">
        <v>437</v>
      </c>
      <c r="AG123" s="789"/>
      <c r="AH123" s="789"/>
      <c r="AI123" s="789"/>
      <c r="AJ123" s="790"/>
      <c r="AK123" s="791" t="s">
        <v>437</v>
      </c>
      <c r="AL123" s="789"/>
      <c r="AM123" s="789"/>
      <c r="AN123" s="789"/>
      <c r="AO123" s="790"/>
      <c r="AP123" s="833" t="s">
        <v>437</v>
      </c>
      <c r="AQ123" s="834"/>
      <c r="AR123" s="834"/>
      <c r="AS123" s="834"/>
      <c r="AT123" s="835"/>
      <c r="AU123" s="895"/>
      <c r="AV123" s="896"/>
      <c r="AW123" s="896"/>
      <c r="AX123" s="896"/>
      <c r="AY123" s="896"/>
      <c r="AZ123" s="253" t="s">
        <v>183</v>
      </c>
      <c r="BA123" s="253"/>
      <c r="BB123" s="253"/>
      <c r="BC123" s="253"/>
      <c r="BD123" s="253"/>
      <c r="BE123" s="253"/>
      <c r="BF123" s="253"/>
      <c r="BG123" s="253"/>
      <c r="BH123" s="253"/>
      <c r="BI123" s="253"/>
      <c r="BJ123" s="253"/>
      <c r="BK123" s="253"/>
      <c r="BL123" s="253"/>
      <c r="BM123" s="253"/>
      <c r="BN123" s="253"/>
      <c r="BO123" s="886" t="s">
        <v>476</v>
      </c>
      <c r="BP123" s="887"/>
      <c r="BQ123" s="841">
        <v>36436802</v>
      </c>
      <c r="BR123" s="842"/>
      <c r="BS123" s="842"/>
      <c r="BT123" s="842"/>
      <c r="BU123" s="842"/>
      <c r="BV123" s="842">
        <v>34837921</v>
      </c>
      <c r="BW123" s="842"/>
      <c r="BX123" s="842"/>
      <c r="BY123" s="842"/>
      <c r="BZ123" s="842"/>
      <c r="CA123" s="842">
        <v>35460674</v>
      </c>
      <c r="CB123" s="842"/>
      <c r="CC123" s="842"/>
      <c r="CD123" s="842"/>
      <c r="CE123" s="842"/>
      <c r="CF123" s="757"/>
      <c r="CG123" s="758"/>
      <c r="CH123" s="758"/>
      <c r="CI123" s="758"/>
      <c r="CJ123" s="843"/>
      <c r="CK123" s="878"/>
      <c r="CL123" s="864"/>
      <c r="CM123" s="864"/>
      <c r="CN123" s="864"/>
      <c r="CO123" s="865"/>
      <c r="CP123" s="844" t="s">
        <v>477</v>
      </c>
      <c r="CQ123" s="845"/>
      <c r="CR123" s="845"/>
      <c r="CS123" s="845"/>
      <c r="CT123" s="845"/>
      <c r="CU123" s="845"/>
      <c r="CV123" s="845"/>
      <c r="CW123" s="845"/>
      <c r="CX123" s="845"/>
      <c r="CY123" s="845"/>
      <c r="CZ123" s="845"/>
      <c r="DA123" s="845"/>
      <c r="DB123" s="845"/>
      <c r="DC123" s="845"/>
      <c r="DD123" s="845"/>
      <c r="DE123" s="845"/>
      <c r="DF123" s="846"/>
      <c r="DG123" s="788" t="s">
        <v>437</v>
      </c>
      <c r="DH123" s="789"/>
      <c r="DI123" s="789"/>
      <c r="DJ123" s="789"/>
      <c r="DK123" s="790"/>
      <c r="DL123" s="791" t="s">
        <v>457</v>
      </c>
      <c r="DM123" s="789"/>
      <c r="DN123" s="789"/>
      <c r="DO123" s="789"/>
      <c r="DP123" s="790"/>
      <c r="DQ123" s="791" t="s">
        <v>457</v>
      </c>
      <c r="DR123" s="789"/>
      <c r="DS123" s="789"/>
      <c r="DT123" s="789"/>
      <c r="DU123" s="790"/>
      <c r="DV123" s="833" t="s">
        <v>457</v>
      </c>
      <c r="DW123" s="834"/>
      <c r="DX123" s="834"/>
      <c r="DY123" s="834"/>
      <c r="DZ123" s="835"/>
    </row>
    <row r="124" spans="1:130" s="231" customFormat="1" ht="26.25" customHeight="1" thickBot="1" x14ac:dyDescent="0.2">
      <c r="A124" s="829"/>
      <c r="B124" s="830"/>
      <c r="C124" s="824" t="s">
        <v>462</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457</v>
      </c>
      <c r="AB124" s="789"/>
      <c r="AC124" s="789"/>
      <c r="AD124" s="789"/>
      <c r="AE124" s="790"/>
      <c r="AF124" s="791" t="s">
        <v>457</v>
      </c>
      <c r="AG124" s="789"/>
      <c r="AH124" s="789"/>
      <c r="AI124" s="789"/>
      <c r="AJ124" s="790"/>
      <c r="AK124" s="791" t="s">
        <v>457</v>
      </c>
      <c r="AL124" s="789"/>
      <c r="AM124" s="789"/>
      <c r="AN124" s="789"/>
      <c r="AO124" s="790"/>
      <c r="AP124" s="833" t="s">
        <v>437</v>
      </c>
      <c r="AQ124" s="834"/>
      <c r="AR124" s="834"/>
      <c r="AS124" s="834"/>
      <c r="AT124" s="835"/>
      <c r="AU124" s="836" t="s">
        <v>478</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86.7</v>
      </c>
      <c r="BR124" s="840"/>
      <c r="BS124" s="840"/>
      <c r="BT124" s="840"/>
      <c r="BU124" s="840"/>
      <c r="BV124" s="840">
        <v>87.9</v>
      </c>
      <c r="BW124" s="840"/>
      <c r="BX124" s="840"/>
      <c r="BY124" s="840"/>
      <c r="BZ124" s="840"/>
      <c r="CA124" s="840">
        <v>84.7</v>
      </c>
      <c r="CB124" s="840"/>
      <c r="CC124" s="840"/>
      <c r="CD124" s="840"/>
      <c r="CE124" s="840"/>
      <c r="CF124" s="735"/>
      <c r="CG124" s="736"/>
      <c r="CH124" s="736"/>
      <c r="CI124" s="736"/>
      <c r="CJ124" s="871"/>
      <c r="CK124" s="879"/>
      <c r="CL124" s="879"/>
      <c r="CM124" s="879"/>
      <c r="CN124" s="879"/>
      <c r="CO124" s="880"/>
      <c r="CP124" s="844" t="s">
        <v>479</v>
      </c>
      <c r="CQ124" s="845"/>
      <c r="CR124" s="845"/>
      <c r="CS124" s="845"/>
      <c r="CT124" s="845"/>
      <c r="CU124" s="845"/>
      <c r="CV124" s="845"/>
      <c r="CW124" s="845"/>
      <c r="CX124" s="845"/>
      <c r="CY124" s="845"/>
      <c r="CZ124" s="845"/>
      <c r="DA124" s="845"/>
      <c r="DB124" s="845"/>
      <c r="DC124" s="845"/>
      <c r="DD124" s="845"/>
      <c r="DE124" s="845"/>
      <c r="DF124" s="846"/>
      <c r="DG124" s="772" t="s">
        <v>127</v>
      </c>
      <c r="DH124" s="773"/>
      <c r="DI124" s="773"/>
      <c r="DJ124" s="773"/>
      <c r="DK124" s="774"/>
      <c r="DL124" s="775" t="s">
        <v>480</v>
      </c>
      <c r="DM124" s="773"/>
      <c r="DN124" s="773"/>
      <c r="DO124" s="773"/>
      <c r="DP124" s="774"/>
      <c r="DQ124" s="775" t="s">
        <v>481</v>
      </c>
      <c r="DR124" s="773"/>
      <c r="DS124" s="773"/>
      <c r="DT124" s="773"/>
      <c r="DU124" s="774"/>
      <c r="DV124" s="857" t="s">
        <v>482</v>
      </c>
      <c r="DW124" s="858"/>
      <c r="DX124" s="858"/>
      <c r="DY124" s="858"/>
      <c r="DZ124" s="859"/>
    </row>
    <row r="125" spans="1:130" s="231" customFormat="1" ht="26.25" customHeight="1" x14ac:dyDescent="0.15">
      <c r="A125" s="829"/>
      <c r="B125" s="830"/>
      <c r="C125" s="824" t="s">
        <v>464</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127</v>
      </c>
      <c r="AB125" s="789"/>
      <c r="AC125" s="789"/>
      <c r="AD125" s="789"/>
      <c r="AE125" s="790"/>
      <c r="AF125" s="791" t="s">
        <v>483</v>
      </c>
      <c r="AG125" s="789"/>
      <c r="AH125" s="789"/>
      <c r="AI125" s="789"/>
      <c r="AJ125" s="790"/>
      <c r="AK125" s="791" t="s">
        <v>482</v>
      </c>
      <c r="AL125" s="789"/>
      <c r="AM125" s="789"/>
      <c r="AN125" s="789"/>
      <c r="AO125" s="790"/>
      <c r="AP125" s="833" t="s">
        <v>127</v>
      </c>
      <c r="AQ125" s="834"/>
      <c r="AR125" s="834"/>
      <c r="AS125" s="834"/>
      <c r="AT125" s="835"/>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860" t="s">
        <v>484</v>
      </c>
      <c r="CL125" s="861"/>
      <c r="CM125" s="861"/>
      <c r="CN125" s="861"/>
      <c r="CO125" s="862"/>
      <c r="CP125" s="869" t="s">
        <v>485</v>
      </c>
      <c r="CQ125" s="817"/>
      <c r="CR125" s="817"/>
      <c r="CS125" s="817"/>
      <c r="CT125" s="817"/>
      <c r="CU125" s="817"/>
      <c r="CV125" s="817"/>
      <c r="CW125" s="817"/>
      <c r="CX125" s="817"/>
      <c r="CY125" s="817"/>
      <c r="CZ125" s="817"/>
      <c r="DA125" s="817"/>
      <c r="DB125" s="817"/>
      <c r="DC125" s="817"/>
      <c r="DD125" s="817"/>
      <c r="DE125" s="817"/>
      <c r="DF125" s="818"/>
      <c r="DG125" s="870" t="s">
        <v>486</v>
      </c>
      <c r="DH125" s="851"/>
      <c r="DI125" s="851"/>
      <c r="DJ125" s="851"/>
      <c r="DK125" s="851"/>
      <c r="DL125" s="851" t="s">
        <v>487</v>
      </c>
      <c r="DM125" s="851"/>
      <c r="DN125" s="851"/>
      <c r="DO125" s="851"/>
      <c r="DP125" s="851"/>
      <c r="DQ125" s="851" t="s">
        <v>488</v>
      </c>
      <c r="DR125" s="851"/>
      <c r="DS125" s="851"/>
      <c r="DT125" s="851"/>
      <c r="DU125" s="851"/>
      <c r="DV125" s="852" t="s">
        <v>483</v>
      </c>
      <c r="DW125" s="852"/>
      <c r="DX125" s="852"/>
      <c r="DY125" s="852"/>
      <c r="DZ125" s="853"/>
    </row>
    <row r="126" spans="1:130" s="231" customFormat="1" ht="26.25" customHeight="1" thickBot="1" x14ac:dyDescent="0.2">
      <c r="A126" s="829"/>
      <c r="B126" s="830"/>
      <c r="C126" s="824" t="s">
        <v>466</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489</v>
      </c>
      <c r="AB126" s="789"/>
      <c r="AC126" s="789"/>
      <c r="AD126" s="789"/>
      <c r="AE126" s="790"/>
      <c r="AF126" s="791" t="s">
        <v>127</v>
      </c>
      <c r="AG126" s="789"/>
      <c r="AH126" s="789"/>
      <c r="AI126" s="789"/>
      <c r="AJ126" s="790"/>
      <c r="AK126" s="791" t="s">
        <v>483</v>
      </c>
      <c r="AL126" s="789"/>
      <c r="AM126" s="789"/>
      <c r="AN126" s="789"/>
      <c r="AO126" s="790"/>
      <c r="AP126" s="833" t="s">
        <v>127</v>
      </c>
      <c r="AQ126" s="834"/>
      <c r="AR126" s="834"/>
      <c r="AS126" s="834"/>
      <c r="AT126" s="835"/>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863"/>
      <c r="CL126" s="864"/>
      <c r="CM126" s="864"/>
      <c r="CN126" s="864"/>
      <c r="CO126" s="865"/>
      <c r="CP126" s="824" t="s">
        <v>490</v>
      </c>
      <c r="CQ126" s="761"/>
      <c r="CR126" s="761"/>
      <c r="CS126" s="761"/>
      <c r="CT126" s="761"/>
      <c r="CU126" s="761"/>
      <c r="CV126" s="761"/>
      <c r="CW126" s="761"/>
      <c r="CX126" s="761"/>
      <c r="CY126" s="761"/>
      <c r="CZ126" s="761"/>
      <c r="DA126" s="761"/>
      <c r="DB126" s="761"/>
      <c r="DC126" s="761"/>
      <c r="DD126" s="761"/>
      <c r="DE126" s="761"/>
      <c r="DF126" s="762"/>
      <c r="DG126" s="825" t="s">
        <v>127</v>
      </c>
      <c r="DH126" s="826"/>
      <c r="DI126" s="826"/>
      <c r="DJ126" s="826"/>
      <c r="DK126" s="826"/>
      <c r="DL126" s="826" t="s">
        <v>483</v>
      </c>
      <c r="DM126" s="826"/>
      <c r="DN126" s="826"/>
      <c r="DO126" s="826"/>
      <c r="DP126" s="826"/>
      <c r="DQ126" s="826" t="s">
        <v>127</v>
      </c>
      <c r="DR126" s="826"/>
      <c r="DS126" s="826"/>
      <c r="DT126" s="826"/>
      <c r="DU126" s="826"/>
      <c r="DV126" s="803" t="s">
        <v>482</v>
      </c>
      <c r="DW126" s="803"/>
      <c r="DX126" s="803"/>
      <c r="DY126" s="803"/>
      <c r="DZ126" s="804"/>
    </row>
    <row r="127" spans="1:130" s="231" customFormat="1" ht="26.25" customHeight="1" x14ac:dyDescent="0.15">
      <c r="A127" s="831"/>
      <c r="B127" s="832"/>
      <c r="C127" s="847" t="s">
        <v>491</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492</v>
      </c>
      <c r="AB127" s="789"/>
      <c r="AC127" s="789"/>
      <c r="AD127" s="789"/>
      <c r="AE127" s="790"/>
      <c r="AF127" s="791" t="s">
        <v>127</v>
      </c>
      <c r="AG127" s="789"/>
      <c r="AH127" s="789"/>
      <c r="AI127" s="789"/>
      <c r="AJ127" s="790"/>
      <c r="AK127" s="791" t="s">
        <v>493</v>
      </c>
      <c r="AL127" s="789"/>
      <c r="AM127" s="789"/>
      <c r="AN127" s="789"/>
      <c r="AO127" s="790"/>
      <c r="AP127" s="833" t="s">
        <v>494</v>
      </c>
      <c r="AQ127" s="834"/>
      <c r="AR127" s="834"/>
      <c r="AS127" s="834"/>
      <c r="AT127" s="835"/>
      <c r="AU127" s="234"/>
      <c r="AV127" s="234"/>
      <c r="AW127" s="234"/>
      <c r="AX127" s="850" t="s">
        <v>495</v>
      </c>
      <c r="AY127" s="821"/>
      <c r="AZ127" s="821"/>
      <c r="BA127" s="821"/>
      <c r="BB127" s="821"/>
      <c r="BC127" s="821"/>
      <c r="BD127" s="821"/>
      <c r="BE127" s="822"/>
      <c r="BF127" s="820" t="s">
        <v>496</v>
      </c>
      <c r="BG127" s="821"/>
      <c r="BH127" s="821"/>
      <c r="BI127" s="821"/>
      <c r="BJ127" s="821"/>
      <c r="BK127" s="821"/>
      <c r="BL127" s="822"/>
      <c r="BM127" s="820" t="s">
        <v>497</v>
      </c>
      <c r="BN127" s="821"/>
      <c r="BO127" s="821"/>
      <c r="BP127" s="821"/>
      <c r="BQ127" s="821"/>
      <c r="BR127" s="821"/>
      <c r="BS127" s="822"/>
      <c r="BT127" s="820" t="s">
        <v>498</v>
      </c>
      <c r="BU127" s="821"/>
      <c r="BV127" s="821"/>
      <c r="BW127" s="821"/>
      <c r="BX127" s="821"/>
      <c r="BY127" s="821"/>
      <c r="BZ127" s="823"/>
      <c r="CA127" s="234"/>
      <c r="CB127" s="234"/>
      <c r="CC127" s="234"/>
      <c r="CD127" s="257"/>
      <c r="CE127" s="257"/>
      <c r="CF127" s="257"/>
      <c r="CG127" s="234"/>
      <c r="CH127" s="234"/>
      <c r="CI127" s="234"/>
      <c r="CJ127" s="256"/>
      <c r="CK127" s="863"/>
      <c r="CL127" s="864"/>
      <c r="CM127" s="864"/>
      <c r="CN127" s="864"/>
      <c r="CO127" s="865"/>
      <c r="CP127" s="824" t="s">
        <v>499</v>
      </c>
      <c r="CQ127" s="761"/>
      <c r="CR127" s="761"/>
      <c r="CS127" s="761"/>
      <c r="CT127" s="761"/>
      <c r="CU127" s="761"/>
      <c r="CV127" s="761"/>
      <c r="CW127" s="761"/>
      <c r="CX127" s="761"/>
      <c r="CY127" s="761"/>
      <c r="CZ127" s="761"/>
      <c r="DA127" s="761"/>
      <c r="DB127" s="761"/>
      <c r="DC127" s="761"/>
      <c r="DD127" s="761"/>
      <c r="DE127" s="761"/>
      <c r="DF127" s="762"/>
      <c r="DG127" s="825" t="s">
        <v>127</v>
      </c>
      <c r="DH127" s="826"/>
      <c r="DI127" s="826"/>
      <c r="DJ127" s="826"/>
      <c r="DK127" s="826"/>
      <c r="DL127" s="826" t="s">
        <v>127</v>
      </c>
      <c r="DM127" s="826"/>
      <c r="DN127" s="826"/>
      <c r="DO127" s="826"/>
      <c r="DP127" s="826"/>
      <c r="DQ127" s="826" t="s">
        <v>500</v>
      </c>
      <c r="DR127" s="826"/>
      <c r="DS127" s="826"/>
      <c r="DT127" s="826"/>
      <c r="DU127" s="826"/>
      <c r="DV127" s="803" t="s">
        <v>494</v>
      </c>
      <c r="DW127" s="803"/>
      <c r="DX127" s="803"/>
      <c r="DY127" s="803"/>
      <c r="DZ127" s="804"/>
    </row>
    <row r="128" spans="1:130" s="231" customFormat="1" ht="26.25" customHeight="1" thickBot="1" x14ac:dyDescent="0.2">
      <c r="A128" s="805" t="s">
        <v>501</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502</v>
      </c>
      <c r="X128" s="807"/>
      <c r="Y128" s="807"/>
      <c r="Z128" s="808"/>
      <c r="AA128" s="809">
        <v>286914</v>
      </c>
      <c r="AB128" s="810"/>
      <c r="AC128" s="810"/>
      <c r="AD128" s="810"/>
      <c r="AE128" s="811"/>
      <c r="AF128" s="812">
        <v>264152</v>
      </c>
      <c r="AG128" s="810"/>
      <c r="AH128" s="810"/>
      <c r="AI128" s="810"/>
      <c r="AJ128" s="811"/>
      <c r="AK128" s="812">
        <v>244460</v>
      </c>
      <c r="AL128" s="810"/>
      <c r="AM128" s="810"/>
      <c r="AN128" s="810"/>
      <c r="AO128" s="811"/>
      <c r="AP128" s="813"/>
      <c r="AQ128" s="814"/>
      <c r="AR128" s="814"/>
      <c r="AS128" s="814"/>
      <c r="AT128" s="815"/>
      <c r="AU128" s="234"/>
      <c r="AV128" s="234"/>
      <c r="AW128" s="234"/>
      <c r="AX128" s="816" t="s">
        <v>503</v>
      </c>
      <c r="AY128" s="817"/>
      <c r="AZ128" s="817"/>
      <c r="BA128" s="817"/>
      <c r="BB128" s="817"/>
      <c r="BC128" s="817"/>
      <c r="BD128" s="817"/>
      <c r="BE128" s="818"/>
      <c r="BF128" s="795" t="s">
        <v>487</v>
      </c>
      <c r="BG128" s="796"/>
      <c r="BH128" s="796"/>
      <c r="BI128" s="796"/>
      <c r="BJ128" s="796"/>
      <c r="BK128" s="796"/>
      <c r="BL128" s="819"/>
      <c r="BM128" s="795">
        <v>13.08</v>
      </c>
      <c r="BN128" s="796"/>
      <c r="BO128" s="796"/>
      <c r="BP128" s="796"/>
      <c r="BQ128" s="796"/>
      <c r="BR128" s="796"/>
      <c r="BS128" s="819"/>
      <c r="BT128" s="795">
        <v>20</v>
      </c>
      <c r="BU128" s="796"/>
      <c r="BV128" s="796"/>
      <c r="BW128" s="796"/>
      <c r="BX128" s="796"/>
      <c r="BY128" s="796"/>
      <c r="BZ128" s="797"/>
      <c r="CA128" s="257"/>
      <c r="CB128" s="257"/>
      <c r="CC128" s="257"/>
      <c r="CD128" s="257"/>
      <c r="CE128" s="257"/>
      <c r="CF128" s="257"/>
      <c r="CG128" s="234"/>
      <c r="CH128" s="234"/>
      <c r="CI128" s="234"/>
      <c r="CJ128" s="256"/>
      <c r="CK128" s="866"/>
      <c r="CL128" s="867"/>
      <c r="CM128" s="867"/>
      <c r="CN128" s="867"/>
      <c r="CO128" s="868"/>
      <c r="CP128" s="798" t="s">
        <v>504</v>
      </c>
      <c r="CQ128" s="739"/>
      <c r="CR128" s="739"/>
      <c r="CS128" s="739"/>
      <c r="CT128" s="739"/>
      <c r="CU128" s="739"/>
      <c r="CV128" s="739"/>
      <c r="CW128" s="739"/>
      <c r="CX128" s="739"/>
      <c r="CY128" s="739"/>
      <c r="CZ128" s="739"/>
      <c r="DA128" s="739"/>
      <c r="DB128" s="739"/>
      <c r="DC128" s="739"/>
      <c r="DD128" s="739"/>
      <c r="DE128" s="739"/>
      <c r="DF128" s="740"/>
      <c r="DG128" s="799" t="s">
        <v>127</v>
      </c>
      <c r="DH128" s="800"/>
      <c r="DI128" s="800"/>
      <c r="DJ128" s="800"/>
      <c r="DK128" s="800"/>
      <c r="DL128" s="800" t="s">
        <v>482</v>
      </c>
      <c r="DM128" s="800"/>
      <c r="DN128" s="800"/>
      <c r="DO128" s="800"/>
      <c r="DP128" s="800"/>
      <c r="DQ128" s="800" t="s">
        <v>500</v>
      </c>
      <c r="DR128" s="800"/>
      <c r="DS128" s="800"/>
      <c r="DT128" s="800"/>
      <c r="DU128" s="800"/>
      <c r="DV128" s="801" t="s">
        <v>127</v>
      </c>
      <c r="DW128" s="801"/>
      <c r="DX128" s="801"/>
      <c r="DY128" s="801"/>
      <c r="DZ128" s="802"/>
    </row>
    <row r="129" spans="1:131" s="231" customFormat="1" ht="26.25" customHeight="1" x14ac:dyDescent="0.15">
      <c r="A129" s="783" t="s">
        <v>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505</v>
      </c>
      <c r="X129" s="786"/>
      <c r="Y129" s="786"/>
      <c r="Z129" s="787"/>
      <c r="AA129" s="788">
        <v>11839665</v>
      </c>
      <c r="AB129" s="789"/>
      <c r="AC129" s="789"/>
      <c r="AD129" s="789"/>
      <c r="AE129" s="790"/>
      <c r="AF129" s="791">
        <v>11598851</v>
      </c>
      <c r="AG129" s="789"/>
      <c r="AH129" s="789"/>
      <c r="AI129" s="789"/>
      <c r="AJ129" s="790"/>
      <c r="AK129" s="791">
        <v>11790829</v>
      </c>
      <c r="AL129" s="789"/>
      <c r="AM129" s="789"/>
      <c r="AN129" s="789"/>
      <c r="AO129" s="790"/>
      <c r="AP129" s="792"/>
      <c r="AQ129" s="793"/>
      <c r="AR129" s="793"/>
      <c r="AS129" s="793"/>
      <c r="AT129" s="794"/>
      <c r="AU129" s="235"/>
      <c r="AV129" s="235"/>
      <c r="AW129" s="235"/>
      <c r="AX129" s="760" t="s">
        <v>506</v>
      </c>
      <c r="AY129" s="761"/>
      <c r="AZ129" s="761"/>
      <c r="BA129" s="761"/>
      <c r="BB129" s="761"/>
      <c r="BC129" s="761"/>
      <c r="BD129" s="761"/>
      <c r="BE129" s="762"/>
      <c r="BF129" s="779" t="s">
        <v>486</v>
      </c>
      <c r="BG129" s="780"/>
      <c r="BH129" s="780"/>
      <c r="BI129" s="780"/>
      <c r="BJ129" s="780"/>
      <c r="BK129" s="780"/>
      <c r="BL129" s="781"/>
      <c r="BM129" s="779">
        <v>18.079999999999998</v>
      </c>
      <c r="BN129" s="780"/>
      <c r="BO129" s="780"/>
      <c r="BP129" s="780"/>
      <c r="BQ129" s="780"/>
      <c r="BR129" s="780"/>
      <c r="BS129" s="781"/>
      <c r="BT129" s="779">
        <v>30</v>
      </c>
      <c r="BU129" s="780"/>
      <c r="BV129" s="780"/>
      <c r="BW129" s="780"/>
      <c r="BX129" s="780"/>
      <c r="BY129" s="780"/>
      <c r="BZ129" s="782"/>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15">
      <c r="A130" s="783" t="s">
        <v>507</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508</v>
      </c>
      <c r="X130" s="786"/>
      <c r="Y130" s="786"/>
      <c r="Z130" s="787"/>
      <c r="AA130" s="788">
        <v>3478715</v>
      </c>
      <c r="AB130" s="789"/>
      <c r="AC130" s="789"/>
      <c r="AD130" s="789"/>
      <c r="AE130" s="790"/>
      <c r="AF130" s="791">
        <v>3321628</v>
      </c>
      <c r="AG130" s="789"/>
      <c r="AH130" s="789"/>
      <c r="AI130" s="789"/>
      <c r="AJ130" s="790"/>
      <c r="AK130" s="791">
        <v>3242074</v>
      </c>
      <c r="AL130" s="789"/>
      <c r="AM130" s="789"/>
      <c r="AN130" s="789"/>
      <c r="AO130" s="790"/>
      <c r="AP130" s="792"/>
      <c r="AQ130" s="793"/>
      <c r="AR130" s="793"/>
      <c r="AS130" s="793"/>
      <c r="AT130" s="794"/>
      <c r="AU130" s="235"/>
      <c r="AV130" s="235"/>
      <c r="AW130" s="235"/>
      <c r="AX130" s="760" t="s">
        <v>509</v>
      </c>
      <c r="AY130" s="761"/>
      <c r="AZ130" s="761"/>
      <c r="BA130" s="761"/>
      <c r="BB130" s="761"/>
      <c r="BC130" s="761"/>
      <c r="BD130" s="761"/>
      <c r="BE130" s="762"/>
      <c r="BF130" s="763">
        <v>10.8</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510</v>
      </c>
      <c r="X131" s="770"/>
      <c r="Y131" s="770"/>
      <c r="Z131" s="771"/>
      <c r="AA131" s="772">
        <v>8360950</v>
      </c>
      <c r="AB131" s="773"/>
      <c r="AC131" s="773"/>
      <c r="AD131" s="773"/>
      <c r="AE131" s="774"/>
      <c r="AF131" s="775">
        <v>8277223</v>
      </c>
      <c r="AG131" s="773"/>
      <c r="AH131" s="773"/>
      <c r="AI131" s="773"/>
      <c r="AJ131" s="774"/>
      <c r="AK131" s="775">
        <v>8548755</v>
      </c>
      <c r="AL131" s="773"/>
      <c r="AM131" s="773"/>
      <c r="AN131" s="773"/>
      <c r="AO131" s="774"/>
      <c r="AP131" s="776"/>
      <c r="AQ131" s="777"/>
      <c r="AR131" s="777"/>
      <c r="AS131" s="777"/>
      <c r="AT131" s="778"/>
      <c r="AU131" s="235"/>
      <c r="AV131" s="235"/>
      <c r="AW131" s="235"/>
      <c r="AX131" s="738" t="s">
        <v>511</v>
      </c>
      <c r="AY131" s="739"/>
      <c r="AZ131" s="739"/>
      <c r="BA131" s="739"/>
      <c r="BB131" s="739"/>
      <c r="BC131" s="739"/>
      <c r="BD131" s="739"/>
      <c r="BE131" s="740"/>
      <c r="BF131" s="741">
        <v>84.7</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15">
      <c r="A132" s="747" t="s">
        <v>512</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513</v>
      </c>
      <c r="W132" s="751"/>
      <c r="X132" s="751"/>
      <c r="Y132" s="751"/>
      <c r="Z132" s="752"/>
      <c r="AA132" s="753">
        <v>9.4662089829999996</v>
      </c>
      <c r="AB132" s="754"/>
      <c r="AC132" s="754"/>
      <c r="AD132" s="754"/>
      <c r="AE132" s="755"/>
      <c r="AF132" s="756">
        <v>11.480094230000001</v>
      </c>
      <c r="AG132" s="754"/>
      <c r="AH132" s="754"/>
      <c r="AI132" s="754"/>
      <c r="AJ132" s="755"/>
      <c r="AK132" s="756">
        <v>11.507231170000001</v>
      </c>
      <c r="AL132" s="754"/>
      <c r="AM132" s="754"/>
      <c r="AN132" s="754"/>
      <c r="AO132" s="755"/>
      <c r="AP132" s="757"/>
      <c r="AQ132" s="758"/>
      <c r="AR132" s="758"/>
      <c r="AS132" s="758"/>
      <c r="AT132" s="759"/>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514</v>
      </c>
      <c r="W133" s="730"/>
      <c r="X133" s="730"/>
      <c r="Y133" s="730"/>
      <c r="Z133" s="731"/>
      <c r="AA133" s="732">
        <v>10.1</v>
      </c>
      <c r="AB133" s="733"/>
      <c r="AC133" s="733"/>
      <c r="AD133" s="733"/>
      <c r="AE133" s="734"/>
      <c r="AF133" s="732">
        <v>10.4</v>
      </c>
      <c r="AG133" s="733"/>
      <c r="AH133" s="733"/>
      <c r="AI133" s="733"/>
      <c r="AJ133" s="734"/>
      <c r="AK133" s="732">
        <v>10.8</v>
      </c>
      <c r="AL133" s="733"/>
      <c r="AM133" s="733"/>
      <c r="AN133" s="733"/>
      <c r="AO133" s="734"/>
      <c r="AP133" s="735"/>
      <c r="AQ133" s="736"/>
      <c r="AR133" s="736"/>
      <c r="AS133" s="736"/>
      <c r="AT133" s="73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1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x14ac:dyDescent="0.15">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Ppqy5mMeEJb4AR08SrjD7cb1jykstFBelA0K3HmpPh4Tnew/h8FoHddsbgDBpRD+ihfBfTE0nEBeuYp5JX58Pg==" saltValue="/Rq0OxxmzDvRan0Tb+meN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2" customWidth="1"/>
    <col min="121" max="121" width="0" style="261" hidden="1" customWidth="1"/>
    <col min="122" max="16384" width="9" style="261" hidden="1"/>
  </cols>
  <sheetData>
    <row r="1" spans="1:120"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1"/>
    </row>
    <row r="17" spans="119:120" x14ac:dyDescent="0.15">
      <c r="DP17" s="261"/>
    </row>
    <row r="18" spans="119:120" x14ac:dyDescent="0.15"/>
    <row r="19" spans="119:120" x14ac:dyDescent="0.15"/>
    <row r="20" spans="119:120" x14ac:dyDescent="0.15">
      <c r="DO20" s="261"/>
      <c r="DP20" s="261"/>
    </row>
    <row r="21" spans="119:120" x14ac:dyDescent="0.15">
      <c r="DP21" s="261"/>
    </row>
    <row r="22" spans="119:120" x14ac:dyDescent="0.15"/>
    <row r="23" spans="119:120" x14ac:dyDescent="0.15">
      <c r="DO23" s="261"/>
      <c r="DP23" s="261"/>
    </row>
    <row r="24" spans="119:120" x14ac:dyDescent="0.15">
      <c r="DP24" s="261"/>
    </row>
    <row r="25" spans="119:120" x14ac:dyDescent="0.15">
      <c r="DP25" s="261"/>
    </row>
    <row r="26" spans="119:120" x14ac:dyDescent="0.15">
      <c r="DO26" s="261"/>
      <c r="DP26" s="261"/>
    </row>
    <row r="27" spans="119:120" x14ac:dyDescent="0.15"/>
    <row r="28" spans="119:120" x14ac:dyDescent="0.15">
      <c r="DO28" s="261"/>
      <c r="DP28" s="261"/>
    </row>
    <row r="29" spans="119:120" x14ac:dyDescent="0.15">
      <c r="DP29" s="261"/>
    </row>
    <row r="30" spans="119:120" x14ac:dyDescent="0.15"/>
    <row r="31" spans="119:120" x14ac:dyDescent="0.15">
      <c r="DO31" s="261"/>
      <c r="DP31" s="261"/>
    </row>
    <row r="32" spans="119:120" x14ac:dyDescent="0.15"/>
    <row r="33" spans="98:120" x14ac:dyDescent="0.15">
      <c r="DO33" s="261"/>
      <c r="DP33" s="261"/>
    </row>
    <row r="34" spans="98:120" x14ac:dyDescent="0.15">
      <c r="DM34" s="261"/>
    </row>
    <row r="35" spans="98:120" x14ac:dyDescent="0.15">
      <c r="CT35" s="261"/>
      <c r="CU35" s="261"/>
      <c r="CV35" s="261"/>
      <c r="CY35" s="261"/>
      <c r="CZ35" s="261"/>
      <c r="DA35" s="261"/>
      <c r="DD35" s="261"/>
      <c r="DE35" s="261"/>
      <c r="DF35" s="261"/>
      <c r="DI35" s="261"/>
      <c r="DJ35" s="261"/>
      <c r="DK35" s="261"/>
      <c r="DM35" s="261"/>
      <c r="DN35" s="261"/>
      <c r="DO35" s="261"/>
      <c r="DP35" s="261"/>
    </row>
    <row r="36" spans="98:120" x14ac:dyDescent="0.15"/>
    <row r="37" spans="98:120" x14ac:dyDescent="0.15">
      <c r="CW37" s="261"/>
      <c r="DB37" s="261"/>
      <c r="DG37" s="261"/>
      <c r="DL37" s="261"/>
      <c r="DP37" s="261"/>
    </row>
    <row r="38" spans="98:120" x14ac:dyDescent="0.15">
      <c r="CT38" s="261"/>
      <c r="CU38" s="261"/>
      <c r="CV38" s="261"/>
      <c r="CW38" s="261"/>
      <c r="CY38" s="261"/>
      <c r="CZ38" s="261"/>
      <c r="DA38" s="261"/>
      <c r="DB38" s="261"/>
      <c r="DD38" s="261"/>
      <c r="DE38" s="261"/>
      <c r="DF38" s="261"/>
      <c r="DG38" s="261"/>
      <c r="DI38" s="261"/>
      <c r="DJ38" s="261"/>
      <c r="DK38" s="261"/>
      <c r="DL38" s="261"/>
      <c r="DN38" s="261"/>
      <c r="DO38" s="261"/>
      <c r="DP38" s="26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1"/>
      <c r="DO49" s="261"/>
      <c r="DP49" s="26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1"/>
      <c r="CS63" s="261"/>
      <c r="CX63" s="261"/>
      <c r="DC63" s="261"/>
      <c r="DH63" s="261"/>
    </row>
    <row r="64" spans="22:120" x14ac:dyDescent="0.15">
      <c r="V64" s="261"/>
    </row>
    <row r="65" spans="15:120" x14ac:dyDescent="0.15">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x14ac:dyDescent="0.15">
      <c r="Q66" s="261"/>
      <c r="S66" s="261"/>
      <c r="U66" s="261"/>
      <c r="DM66" s="261"/>
    </row>
    <row r="67" spans="15:120" x14ac:dyDescent="0.15">
      <c r="O67" s="261"/>
      <c r="P67" s="261"/>
      <c r="R67" s="261"/>
      <c r="T67" s="261"/>
      <c r="Y67" s="261"/>
      <c r="CT67" s="261"/>
      <c r="CV67" s="261"/>
      <c r="CW67" s="261"/>
      <c r="CY67" s="261"/>
      <c r="DA67" s="261"/>
      <c r="DB67" s="261"/>
      <c r="DD67" s="261"/>
      <c r="DF67" s="261"/>
      <c r="DG67" s="261"/>
      <c r="DI67" s="261"/>
      <c r="DK67" s="261"/>
      <c r="DL67" s="261"/>
      <c r="DN67" s="261"/>
      <c r="DO67" s="261"/>
      <c r="DP67" s="261"/>
    </row>
    <row r="68" spans="15:120" x14ac:dyDescent="0.15"/>
    <row r="69" spans="15:120" x14ac:dyDescent="0.15"/>
    <row r="70" spans="15:120" x14ac:dyDescent="0.15"/>
    <row r="71" spans="15:120" x14ac:dyDescent="0.15"/>
    <row r="72" spans="15:120" x14ac:dyDescent="0.15">
      <c r="DP72" s="261"/>
    </row>
    <row r="73" spans="15:120" x14ac:dyDescent="0.15">
      <c r="DP73" s="26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1"/>
      <c r="CX96" s="261"/>
      <c r="DC96" s="261"/>
      <c r="DH96" s="261"/>
    </row>
    <row r="97" spans="24:120" x14ac:dyDescent="0.15">
      <c r="CS97" s="261"/>
      <c r="CX97" s="261"/>
      <c r="DC97" s="261"/>
      <c r="DH97" s="261"/>
      <c r="DP97" s="262" t="s">
        <v>515</v>
      </c>
    </row>
    <row r="98" spans="24:120" hidden="1" x14ac:dyDescent="0.15">
      <c r="CS98" s="261"/>
      <c r="CX98" s="261"/>
      <c r="DC98" s="261"/>
      <c r="DH98" s="261"/>
    </row>
    <row r="99" spans="24:120" hidden="1" x14ac:dyDescent="0.15">
      <c r="CS99" s="261"/>
      <c r="CX99" s="261"/>
      <c r="DC99" s="261"/>
      <c r="DH99" s="261"/>
    </row>
    <row r="101" spans="24:120" ht="12" hidden="1" customHeight="1" x14ac:dyDescent="0.15">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15">
      <c r="CU102" s="261"/>
      <c r="CZ102" s="261"/>
      <c r="DE102" s="261"/>
      <c r="DJ102" s="261"/>
      <c r="DM102" s="261"/>
    </row>
    <row r="103" spans="24:120" hidden="1" x14ac:dyDescent="0.15">
      <c r="CT103" s="261"/>
      <c r="CV103" s="261"/>
      <c r="CW103" s="261"/>
      <c r="CY103" s="261"/>
      <c r="DA103" s="261"/>
      <c r="DB103" s="261"/>
      <c r="DD103" s="261"/>
      <c r="DF103" s="261"/>
      <c r="DG103" s="261"/>
      <c r="DI103" s="261"/>
      <c r="DK103" s="261"/>
      <c r="DL103" s="261"/>
      <c r="DM103" s="261"/>
      <c r="DN103" s="261"/>
      <c r="DO103" s="261"/>
      <c r="DP103" s="261"/>
    </row>
    <row r="104" spans="24:120" hidden="1" x14ac:dyDescent="0.15">
      <c r="CV104" s="261"/>
      <c r="CW104" s="261"/>
      <c r="DA104" s="261"/>
      <c r="DB104" s="261"/>
      <c r="DF104" s="261"/>
      <c r="DG104" s="261"/>
      <c r="DK104" s="261"/>
      <c r="DL104" s="261"/>
      <c r="DN104" s="261"/>
      <c r="DO104" s="261"/>
      <c r="DP104" s="261"/>
    </row>
    <row r="105" spans="24:120" ht="12.75" hidden="1" customHeight="1" x14ac:dyDescent="0.15"/>
  </sheetData>
  <sheetProtection algorithmName="SHA-512" hashValue="66KwiDK9f8OSzShXvKr8TJZ8pJcyCKvuhWQsMegzpcPyOTNNW0mPkpycHZ1e/9f4NNrlFpXRSdKXeD86DT3HqQ==" saltValue="8nRu9i+g7gAMs7wDySd7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2" customWidth="1"/>
    <col min="117" max="16384" width="9" style="261" hidden="1"/>
  </cols>
  <sheetData>
    <row r="1" spans="2:116"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x14ac:dyDescent="0.15"/>
    <row r="3" spans="2:116" x14ac:dyDescent="0.15"/>
    <row r="4" spans="2:116" x14ac:dyDescent="0.15">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x14ac:dyDescent="0.15">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x14ac:dyDescent="0.15"/>
    <row r="20" spans="9:116" x14ac:dyDescent="0.15"/>
    <row r="21" spans="9:116" x14ac:dyDescent="0.15">
      <c r="DL21" s="261"/>
    </row>
    <row r="22" spans="9:116" x14ac:dyDescent="0.15">
      <c r="DI22" s="261"/>
      <c r="DJ22" s="261"/>
      <c r="DK22" s="261"/>
      <c r="DL22" s="261"/>
    </row>
    <row r="23" spans="9:116" x14ac:dyDescent="0.15">
      <c r="CY23" s="261"/>
      <c r="CZ23" s="261"/>
      <c r="DA23" s="261"/>
      <c r="DB23" s="261"/>
      <c r="DC23" s="261"/>
      <c r="DD23" s="261"/>
      <c r="DE23" s="261"/>
      <c r="DF23" s="261"/>
      <c r="DG23" s="261"/>
      <c r="DH23" s="261"/>
      <c r="DI23" s="261"/>
      <c r="DJ23" s="261"/>
      <c r="DK23" s="261"/>
      <c r="DL23" s="26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1"/>
      <c r="DA35" s="261"/>
      <c r="DB35" s="261"/>
      <c r="DC35" s="261"/>
      <c r="DD35" s="261"/>
      <c r="DE35" s="261"/>
      <c r="DF35" s="261"/>
      <c r="DG35" s="261"/>
      <c r="DH35" s="261"/>
      <c r="DI35" s="261"/>
      <c r="DJ35" s="261"/>
      <c r="DK35" s="261"/>
      <c r="DL35" s="261"/>
    </row>
    <row r="36" spans="15:116" x14ac:dyDescent="0.15"/>
    <row r="37" spans="15:116" x14ac:dyDescent="0.15">
      <c r="DL37" s="261"/>
    </row>
    <row r="38" spans="15:116" x14ac:dyDescent="0.15">
      <c r="DI38" s="261"/>
      <c r="DJ38" s="261"/>
      <c r="DK38" s="261"/>
      <c r="DL38" s="261"/>
    </row>
    <row r="39" spans="15:116" x14ac:dyDescent="0.15"/>
    <row r="40" spans="15:116" x14ac:dyDescent="0.15"/>
    <row r="41" spans="15:116" x14ac:dyDescent="0.15"/>
    <row r="42" spans="15:116" x14ac:dyDescent="0.15"/>
    <row r="43" spans="15:116" x14ac:dyDescent="0.15">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x14ac:dyDescent="0.15">
      <c r="DL44" s="261"/>
    </row>
    <row r="45" spans="15:116" x14ac:dyDescent="0.15"/>
    <row r="46" spans="15:116" x14ac:dyDescent="0.15">
      <c r="DA46" s="261"/>
      <c r="DB46" s="261"/>
      <c r="DC46" s="261"/>
      <c r="DD46" s="261"/>
      <c r="DE46" s="261"/>
      <c r="DF46" s="261"/>
      <c r="DG46" s="261"/>
      <c r="DH46" s="261"/>
      <c r="DI46" s="261"/>
      <c r="DJ46" s="261"/>
      <c r="DK46" s="261"/>
      <c r="DL46" s="261"/>
    </row>
    <row r="47" spans="15:116" x14ac:dyDescent="0.15"/>
    <row r="48" spans="15:116" x14ac:dyDescent="0.15"/>
    <row r="49" spans="104:116" x14ac:dyDescent="0.15"/>
    <row r="50" spans="104:116" x14ac:dyDescent="0.15">
      <c r="CZ50" s="261"/>
      <c r="DA50" s="261"/>
      <c r="DB50" s="261"/>
      <c r="DC50" s="261"/>
      <c r="DD50" s="261"/>
      <c r="DE50" s="261"/>
      <c r="DF50" s="261"/>
      <c r="DG50" s="261"/>
      <c r="DH50" s="261"/>
      <c r="DI50" s="261"/>
      <c r="DJ50" s="261"/>
      <c r="DK50" s="261"/>
      <c r="DL50" s="261"/>
    </row>
    <row r="51" spans="104:116" x14ac:dyDescent="0.15"/>
    <row r="52" spans="104:116" x14ac:dyDescent="0.15"/>
    <row r="53" spans="104:116" x14ac:dyDescent="0.15">
      <c r="DL53" s="26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1"/>
      <c r="DD67" s="261"/>
      <c r="DE67" s="261"/>
      <c r="DF67" s="261"/>
      <c r="DG67" s="261"/>
      <c r="DH67" s="261"/>
      <c r="DI67" s="261"/>
      <c r="DJ67" s="261"/>
      <c r="DK67" s="261"/>
      <c r="DL67" s="26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mdOhuEo7dBwm3ytJSjw0PySm/jT8AZUl00I+G1N2lsaRItLdCRxfH+WpDDYOkEf6MozdhS8L2q2QI/TB2xGHw==" saltValue="Pfvfm0mUIHGwa7C0nsL9X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67"/>
  <sheetViews>
    <sheetView showGridLines="0" view="pageBreakPreview" workbookViewId="0"/>
  </sheetViews>
  <sheetFormatPr defaultColWidth="0" defaultRowHeight="13.5" customHeight="1" zeroHeight="1" x14ac:dyDescent="0.15"/>
  <cols>
    <col min="1" max="36" width="2.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516</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AK6" s="268" t="s">
        <v>517</v>
      </c>
      <c r="AL6" s="268"/>
      <c r="AM6" s="268"/>
      <c r="AN6" s="268"/>
    </row>
    <row r="7" spans="1:46" ht="13.5" customHeight="1" x14ac:dyDescent="0.15">
      <c r="A7" s="267"/>
      <c r="AK7" s="270"/>
      <c r="AL7" s="271"/>
      <c r="AM7" s="271"/>
      <c r="AN7" s="272"/>
      <c r="AO7" s="1141" t="s">
        <v>518</v>
      </c>
      <c r="AP7" s="273"/>
      <c r="AQ7" s="274" t="s">
        <v>519</v>
      </c>
      <c r="AR7" s="275"/>
    </row>
    <row r="8" spans="1:46" x14ac:dyDescent="0.15">
      <c r="A8" s="267"/>
      <c r="AK8" s="276"/>
      <c r="AL8" s="277"/>
      <c r="AM8" s="277"/>
      <c r="AN8" s="278"/>
      <c r="AO8" s="1142"/>
      <c r="AP8" s="279" t="s">
        <v>520</v>
      </c>
      <c r="AQ8" s="280" t="s">
        <v>521</v>
      </c>
      <c r="AR8" s="281" t="s">
        <v>522</v>
      </c>
    </row>
    <row r="9" spans="1:46" x14ac:dyDescent="0.15">
      <c r="A9" s="267"/>
      <c r="AK9" s="1132" t="s">
        <v>523</v>
      </c>
      <c r="AL9" s="1133"/>
      <c r="AM9" s="1133"/>
      <c r="AN9" s="1134"/>
      <c r="AO9" s="282">
        <v>2566619</v>
      </c>
      <c r="AP9" s="282">
        <v>100110</v>
      </c>
      <c r="AQ9" s="283">
        <v>100177</v>
      </c>
      <c r="AR9" s="284">
        <v>-0.1</v>
      </c>
    </row>
    <row r="10" spans="1:46" ht="13.5" customHeight="1" x14ac:dyDescent="0.15">
      <c r="A10" s="267"/>
      <c r="AK10" s="1132" t="s">
        <v>524</v>
      </c>
      <c r="AL10" s="1133"/>
      <c r="AM10" s="1133"/>
      <c r="AN10" s="1134"/>
      <c r="AO10" s="285">
        <v>618142</v>
      </c>
      <c r="AP10" s="285">
        <v>24110</v>
      </c>
      <c r="AQ10" s="286">
        <v>9943</v>
      </c>
      <c r="AR10" s="287">
        <v>142.5</v>
      </c>
    </row>
    <row r="11" spans="1:46" ht="13.5" customHeight="1" x14ac:dyDescent="0.15">
      <c r="A11" s="267"/>
      <c r="AK11" s="1132" t="s">
        <v>525</v>
      </c>
      <c r="AL11" s="1133"/>
      <c r="AM11" s="1133"/>
      <c r="AN11" s="1134"/>
      <c r="AO11" s="285" t="s">
        <v>526</v>
      </c>
      <c r="AP11" s="285" t="s">
        <v>526</v>
      </c>
      <c r="AQ11" s="286">
        <v>1487</v>
      </c>
      <c r="AR11" s="287" t="s">
        <v>526</v>
      </c>
    </row>
    <row r="12" spans="1:46" ht="13.5" customHeight="1" x14ac:dyDescent="0.15">
      <c r="A12" s="267"/>
      <c r="AK12" s="1132" t="s">
        <v>527</v>
      </c>
      <c r="AL12" s="1133"/>
      <c r="AM12" s="1133"/>
      <c r="AN12" s="1134"/>
      <c r="AO12" s="285" t="s">
        <v>526</v>
      </c>
      <c r="AP12" s="285" t="s">
        <v>526</v>
      </c>
      <c r="AQ12" s="286">
        <v>23</v>
      </c>
      <c r="AR12" s="287" t="s">
        <v>526</v>
      </c>
    </row>
    <row r="13" spans="1:46" ht="13.5" customHeight="1" x14ac:dyDescent="0.15">
      <c r="A13" s="267"/>
      <c r="AK13" s="1132" t="s">
        <v>528</v>
      </c>
      <c r="AL13" s="1133"/>
      <c r="AM13" s="1133"/>
      <c r="AN13" s="1134"/>
      <c r="AO13" s="285">
        <v>51625</v>
      </c>
      <c r="AP13" s="285">
        <v>2014</v>
      </c>
      <c r="AQ13" s="286">
        <v>4025</v>
      </c>
      <c r="AR13" s="287">
        <v>-50</v>
      </c>
    </row>
    <row r="14" spans="1:46" ht="13.5" customHeight="1" x14ac:dyDescent="0.15">
      <c r="A14" s="267"/>
      <c r="AK14" s="1132" t="s">
        <v>529</v>
      </c>
      <c r="AL14" s="1133"/>
      <c r="AM14" s="1133"/>
      <c r="AN14" s="1134"/>
      <c r="AO14" s="285">
        <v>141742</v>
      </c>
      <c r="AP14" s="285">
        <v>5529</v>
      </c>
      <c r="AQ14" s="286">
        <v>2366</v>
      </c>
      <c r="AR14" s="287">
        <v>133.69999999999999</v>
      </c>
    </row>
    <row r="15" spans="1:46" ht="13.5" customHeight="1" x14ac:dyDescent="0.15">
      <c r="A15" s="267"/>
      <c r="AK15" s="1135" t="s">
        <v>530</v>
      </c>
      <c r="AL15" s="1136"/>
      <c r="AM15" s="1136"/>
      <c r="AN15" s="1137"/>
      <c r="AO15" s="285">
        <v>-121570</v>
      </c>
      <c r="AP15" s="285">
        <v>-4742</v>
      </c>
      <c r="AQ15" s="286">
        <v>-7732</v>
      </c>
      <c r="AR15" s="287">
        <v>-38.700000000000003</v>
      </c>
    </row>
    <row r="16" spans="1:46" x14ac:dyDescent="0.15">
      <c r="A16" s="267"/>
      <c r="AK16" s="1135" t="s">
        <v>183</v>
      </c>
      <c r="AL16" s="1136"/>
      <c r="AM16" s="1136"/>
      <c r="AN16" s="1137"/>
      <c r="AO16" s="285">
        <v>3256558</v>
      </c>
      <c r="AP16" s="285">
        <v>127021</v>
      </c>
      <c r="AQ16" s="286">
        <v>110288</v>
      </c>
      <c r="AR16" s="287">
        <v>15.2</v>
      </c>
    </row>
    <row r="17" spans="1:46" x14ac:dyDescent="0.15">
      <c r="A17" s="267"/>
    </row>
    <row r="18" spans="1:46" x14ac:dyDescent="0.15">
      <c r="A18" s="267"/>
      <c r="AQ18" s="288"/>
      <c r="AR18" s="288"/>
    </row>
    <row r="19" spans="1:46" x14ac:dyDescent="0.15">
      <c r="A19" s="267"/>
      <c r="AK19" s="263" t="s">
        <v>531</v>
      </c>
    </row>
    <row r="20" spans="1:46" x14ac:dyDescent="0.15">
      <c r="A20" s="267"/>
      <c r="AK20" s="289"/>
      <c r="AL20" s="290"/>
      <c r="AM20" s="290"/>
      <c r="AN20" s="291"/>
      <c r="AO20" s="292" t="s">
        <v>532</v>
      </c>
      <c r="AP20" s="293" t="s">
        <v>533</v>
      </c>
      <c r="AQ20" s="294" t="s">
        <v>534</v>
      </c>
      <c r="AR20" s="295"/>
    </row>
    <row r="21" spans="1:46" s="268" customFormat="1" x14ac:dyDescent="0.15">
      <c r="A21" s="296"/>
      <c r="AK21" s="1138" t="s">
        <v>535</v>
      </c>
      <c r="AL21" s="1139"/>
      <c r="AM21" s="1139"/>
      <c r="AN21" s="1140"/>
      <c r="AO21" s="297">
        <v>11.9</v>
      </c>
      <c r="AP21" s="298">
        <v>10.26</v>
      </c>
      <c r="AQ21" s="299">
        <v>1.64</v>
      </c>
      <c r="AS21" s="300"/>
      <c r="AT21" s="296"/>
    </row>
    <row r="22" spans="1:46" s="268" customFormat="1" x14ac:dyDescent="0.15">
      <c r="A22" s="296"/>
      <c r="AK22" s="1138" t="s">
        <v>536</v>
      </c>
      <c r="AL22" s="1139"/>
      <c r="AM22" s="1139"/>
      <c r="AN22" s="1140"/>
      <c r="AO22" s="301">
        <v>97.6</v>
      </c>
      <c r="AP22" s="302">
        <v>97.6</v>
      </c>
      <c r="AQ22" s="303">
        <v>0</v>
      </c>
      <c r="AR22" s="288"/>
      <c r="AS22" s="300"/>
      <c r="AT22" s="296"/>
    </row>
    <row r="23" spans="1:46" s="268" customFormat="1" x14ac:dyDescent="0.15">
      <c r="A23" s="296"/>
      <c r="AP23" s="288"/>
      <c r="AQ23" s="288"/>
      <c r="AR23" s="288"/>
      <c r="AS23" s="300"/>
      <c r="AT23" s="296"/>
    </row>
    <row r="24" spans="1:46" s="268" customFormat="1" x14ac:dyDescent="0.15">
      <c r="A24" s="296"/>
      <c r="AP24" s="288"/>
      <c r="AQ24" s="288"/>
      <c r="AR24" s="288"/>
      <c r="AS24" s="300"/>
      <c r="AT24" s="296"/>
    </row>
    <row r="25" spans="1:46" s="268"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x14ac:dyDescent="0.15">
      <c r="A26" s="268" t="s">
        <v>537</v>
      </c>
      <c r="AP26" s="288"/>
      <c r="AQ26" s="288"/>
      <c r="AR26" s="288"/>
    </row>
    <row r="27" spans="1:46" x14ac:dyDescent="0.15">
      <c r="A27" s="308"/>
      <c r="AS27" s="263"/>
      <c r="AT27" s="263"/>
    </row>
    <row r="28" spans="1:46" ht="17.25" x14ac:dyDescent="0.15">
      <c r="A28" s="264" t="s">
        <v>538</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x14ac:dyDescent="0.15">
      <c r="A29" s="267"/>
      <c r="AK29" s="268" t="s">
        <v>539</v>
      </c>
      <c r="AL29" s="268"/>
      <c r="AM29" s="268"/>
      <c r="AN29" s="268"/>
      <c r="AS29" s="310"/>
    </row>
    <row r="30" spans="1:46" ht="13.5" customHeight="1" x14ac:dyDescent="0.15">
      <c r="A30" s="267"/>
      <c r="AK30" s="270"/>
      <c r="AL30" s="271"/>
      <c r="AM30" s="271"/>
      <c r="AN30" s="272"/>
      <c r="AO30" s="1141" t="s">
        <v>518</v>
      </c>
      <c r="AP30" s="273"/>
      <c r="AQ30" s="274" t="s">
        <v>519</v>
      </c>
      <c r="AR30" s="275"/>
    </row>
    <row r="31" spans="1:46" x14ac:dyDescent="0.15">
      <c r="A31" s="267"/>
      <c r="AK31" s="276"/>
      <c r="AL31" s="277"/>
      <c r="AM31" s="277"/>
      <c r="AN31" s="278"/>
      <c r="AO31" s="1142"/>
      <c r="AP31" s="279" t="s">
        <v>520</v>
      </c>
      <c r="AQ31" s="280" t="s">
        <v>521</v>
      </c>
      <c r="AR31" s="281" t="s">
        <v>522</v>
      </c>
    </row>
    <row r="32" spans="1:46" ht="27" customHeight="1" x14ac:dyDescent="0.15">
      <c r="A32" s="267"/>
      <c r="AK32" s="1121" t="s">
        <v>540</v>
      </c>
      <c r="AL32" s="1122"/>
      <c r="AM32" s="1122"/>
      <c r="AN32" s="1123"/>
      <c r="AO32" s="311">
        <v>3420422</v>
      </c>
      <c r="AP32" s="311">
        <v>133412</v>
      </c>
      <c r="AQ32" s="312">
        <v>68741</v>
      </c>
      <c r="AR32" s="313">
        <v>94.1</v>
      </c>
    </row>
    <row r="33" spans="1:46" ht="13.5" customHeight="1" x14ac:dyDescent="0.15">
      <c r="A33" s="267"/>
      <c r="AK33" s="1121" t="s">
        <v>541</v>
      </c>
      <c r="AL33" s="1122"/>
      <c r="AM33" s="1122"/>
      <c r="AN33" s="1123"/>
      <c r="AO33" s="311" t="s">
        <v>526</v>
      </c>
      <c r="AP33" s="311" t="s">
        <v>526</v>
      </c>
      <c r="AQ33" s="312" t="s">
        <v>526</v>
      </c>
      <c r="AR33" s="313" t="s">
        <v>526</v>
      </c>
    </row>
    <row r="34" spans="1:46" ht="27" customHeight="1" x14ac:dyDescent="0.15">
      <c r="A34" s="267"/>
      <c r="AK34" s="1121" t="s">
        <v>542</v>
      </c>
      <c r="AL34" s="1122"/>
      <c r="AM34" s="1122"/>
      <c r="AN34" s="1123"/>
      <c r="AO34" s="311" t="s">
        <v>526</v>
      </c>
      <c r="AP34" s="311" t="s">
        <v>526</v>
      </c>
      <c r="AQ34" s="312">
        <v>1</v>
      </c>
      <c r="AR34" s="313" t="s">
        <v>526</v>
      </c>
    </row>
    <row r="35" spans="1:46" ht="27" customHeight="1" x14ac:dyDescent="0.15">
      <c r="A35" s="267"/>
      <c r="AK35" s="1121" t="s">
        <v>543</v>
      </c>
      <c r="AL35" s="1122"/>
      <c r="AM35" s="1122"/>
      <c r="AN35" s="1123"/>
      <c r="AO35" s="311">
        <v>984961</v>
      </c>
      <c r="AP35" s="311">
        <v>38418</v>
      </c>
      <c r="AQ35" s="312">
        <v>17075</v>
      </c>
      <c r="AR35" s="313">
        <v>125</v>
      </c>
    </row>
    <row r="36" spans="1:46" ht="27" customHeight="1" x14ac:dyDescent="0.15">
      <c r="A36" s="267"/>
      <c r="AK36" s="1121" t="s">
        <v>544</v>
      </c>
      <c r="AL36" s="1122"/>
      <c r="AM36" s="1122"/>
      <c r="AN36" s="1123"/>
      <c r="AO36" s="311">
        <v>64876</v>
      </c>
      <c r="AP36" s="311">
        <v>2530</v>
      </c>
      <c r="AQ36" s="312">
        <v>2445</v>
      </c>
      <c r="AR36" s="313">
        <v>3.5</v>
      </c>
    </row>
    <row r="37" spans="1:46" ht="13.5" customHeight="1" x14ac:dyDescent="0.15">
      <c r="A37" s="267"/>
      <c r="AK37" s="1121" t="s">
        <v>545</v>
      </c>
      <c r="AL37" s="1122"/>
      <c r="AM37" s="1122"/>
      <c r="AN37" s="1123"/>
      <c r="AO37" s="311" t="s">
        <v>526</v>
      </c>
      <c r="AP37" s="311" t="s">
        <v>526</v>
      </c>
      <c r="AQ37" s="312">
        <v>621</v>
      </c>
      <c r="AR37" s="313" t="s">
        <v>526</v>
      </c>
    </row>
    <row r="38" spans="1:46" ht="27" customHeight="1" x14ac:dyDescent="0.15">
      <c r="A38" s="267"/>
      <c r="AK38" s="1118" t="s">
        <v>546</v>
      </c>
      <c r="AL38" s="1119"/>
      <c r="AM38" s="1119"/>
      <c r="AN38" s="1120"/>
      <c r="AO38" s="314" t="s">
        <v>526</v>
      </c>
      <c r="AP38" s="314" t="s">
        <v>526</v>
      </c>
      <c r="AQ38" s="315">
        <v>4</v>
      </c>
      <c r="AR38" s="303" t="s">
        <v>526</v>
      </c>
      <c r="AS38" s="310"/>
    </row>
    <row r="39" spans="1:46" x14ac:dyDescent="0.15">
      <c r="A39" s="267"/>
      <c r="AK39" s="1118" t="s">
        <v>547</v>
      </c>
      <c r="AL39" s="1119"/>
      <c r="AM39" s="1119"/>
      <c r="AN39" s="1120"/>
      <c r="AO39" s="311">
        <v>-244460</v>
      </c>
      <c r="AP39" s="311">
        <v>-9535</v>
      </c>
      <c r="AQ39" s="312">
        <v>-4161</v>
      </c>
      <c r="AR39" s="313">
        <v>129.19999999999999</v>
      </c>
      <c r="AS39" s="310"/>
    </row>
    <row r="40" spans="1:46" ht="27" customHeight="1" x14ac:dyDescent="0.15">
      <c r="A40" s="267"/>
      <c r="AK40" s="1121" t="s">
        <v>548</v>
      </c>
      <c r="AL40" s="1122"/>
      <c r="AM40" s="1122"/>
      <c r="AN40" s="1123"/>
      <c r="AO40" s="311">
        <v>-3242074</v>
      </c>
      <c r="AP40" s="311">
        <v>-126456</v>
      </c>
      <c r="AQ40" s="312">
        <v>-59663</v>
      </c>
      <c r="AR40" s="313">
        <v>112</v>
      </c>
      <c r="AS40" s="310"/>
    </row>
    <row r="41" spans="1:46" x14ac:dyDescent="0.15">
      <c r="A41" s="267"/>
      <c r="AK41" s="1124" t="s">
        <v>293</v>
      </c>
      <c r="AL41" s="1125"/>
      <c r="AM41" s="1125"/>
      <c r="AN41" s="1126"/>
      <c r="AO41" s="311">
        <v>983725</v>
      </c>
      <c r="AP41" s="311">
        <v>38370</v>
      </c>
      <c r="AQ41" s="312">
        <v>25063</v>
      </c>
      <c r="AR41" s="313">
        <v>53.1</v>
      </c>
      <c r="AS41" s="310"/>
    </row>
    <row r="42" spans="1:46" x14ac:dyDescent="0.15">
      <c r="A42" s="267"/>
      <c r="AK42" s="316" t="s">
        <v>549</v>
      </c>
      <c r="AQ42" s="288"/>
      <c r="AR42" s="288"/>
      <c r="AS42" s="310"/>
    </row>
    <row r="43" spans="1:46" x14ac:dyDescent="0.15">
      <c r="A43" s="267"/>
      <c r="AP43" s="317"/>
      <c r="AQ43" s="288"/>
      <c r="AS43" s="310"/>
    </row>
    <row r="44" spans="1:46" x14ac:dyDescent="0.15">
      <c r="A44" s="267"/>
      <c r="AQ44" s="288"/>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15">
      <c r="A47" s="320" t="s">
        <v>550</v>
      </c>
    </row>
    <row r="48" spans="1:46" x14ac:dyDescent="0.15">
      <c r="A48" s="267"/>
      <c r="AK48" s="321" t="s">
        <v>551</v>
      </c>
      <c r="AL48" s="321"/>
      <c r="AM48" s="321"/>
      <c r="AN48" s="321"/>
      <c r="AO48" s="321"/>
      <c r="AP48" s="321"/>
      <c r="AQ48" s="322"/>
      <c r="AR48" s="321"/>
    </row>
    <row r="49" spans="1:44" ht="13.5" customHeight="1" x14ac:dyDescent="0.15">
      <c r="A49" s="267"/>
      <c r="AK49" s="323"/>
      <c r="AL49" s="324"/>
      <c r="AM49" s="1127" t="s">
        <v>518</v>
      </c>
      <c r="AN49" s="1129" t="s">
        <v>552</v>
      </c>
      <c r="AO49" s="1130"/>
      <c r="AP49" s="1130"/>
      <c r="AQ49" s="1130"/>
      <c r="AR49" s="1131"/>
    </row>
    <row r="50" spans="1:44" x14ac:dyDescent="0.15">
      <c r="A50" s="267"/>
      <c r="AK50" s="325"/>
      <c r="AL50" s="326"/>
      <c r="AM50" s="1128"/>
      <c r="AN50" s="327" t="s">
        <v>553</v>
      </c>
      <c r="AO50" s="328" t="s">
        <v>554</v>
      </c>
      <c r="AP50" s="329" t="s">
        <v>555</v>
      </c>
      <c r="AQ50" s="330" t="s">
        <v>556</v>
      </c>
      <c r="AR50" s="331" t="s">
        <v>557</v>
      </c>
    </row>
    <row r="51" spans="1:44" x14ac:dyDescent="0.15">
      <c r="A51" s="267"/>
      <c r="AK51" s="323" t="s">
        <v>558</v>
      </c>
      <c r="AL51" s="324"/>
      <c r="AM51" s="332">
        <v>3601791</v>
      </c>
      <c r="AN51" s="333">
        <v>127393</v>
      </c>
      <c r="AO51" s="334">
        <v>-24.6</v>
      </c>
      <c r="AP51" s="335">
        <v>83280</v>
      </c>
      <c r="AQ51" s="336">
        <v>-2.5</v>
      </c>
      <c r="AR51" s="337">
        <v>-22.1</v>
      </c>
    </row>
    <row r="52" spans="1:44" x14ac:dyDescent="0.15">
      <c r="A52" s="267"/>
      <c r="AK52" s="338"/>
      <c r="AL52" s="339" t="s">
        <v>559</v>
      </c>
      <c r="AM52" s="340">
        <v>656632</v>
      </c>
      <c r="AN52" s="341">
        <v>23225</v>
      </c>
      <c r="AO52" s="342">
        <v>-48.5</v>
      </c>
      <c r="AP52" s="343">
        <v>43123</v>
      </c>
      <c r="AQ52" s="344">
        <v>-2.8</v>
      </c>
      <c r="AR52" s="345">
        <v>-45.7</v>
      </c>
    </row>
    <row r="53" spans="1:44" x14ac:dyDescent="0.15">
      <c r="A53" s="267"/>
      <c r="AK53" s="323" t="s">
        <v>560</v>
      </c>
      <c r="AL53" s="324"/>
      <c r="AM53" s="332">
        <v>5105084</v>
      </c>
      <c r="AN53" s="333">
        <v>183921</v>
      </c>
      <c r="AO53" s="334">
        <v>44.4</v>
      </c>
      <c r="AP53" s="335">
        <v>88968</v>
      </c>
      <c r="AQ53" s="336">
        <v>6.8</v>
      </c>
      <c r="AR53" s="337">
        <v>37.6</v>
      </c>
    </row>
    <row r="54" spans="1:44" x14ac:dyDescent="0.15">
      <c r="A54" s="267"/>
      <c r="AK54" s="338"/>
      <c r="AL54" s="339" t="s">
        <v>559</v>
      </c>
      <c r="AM54" s="340">
        <v>1160626</v>
      </c>
      <c r="AN54" s="341">
        <v>41814</v>
      </c>
      <c r="AO54" s="342">
        <v>80</v>
      </c>
      <c r="AP54" s="343">
        <v>45482</v>
      </c>
      <c r="AQ54" s="344">
        <v>5.5</v>
      </c>
      <c r="AR54" s="345">
        <v>74.5</v>
      </c>
    </row>
    <row r="55" spans="1:44" x14ac:dyDescent="0.15">
      <c r="A55" s="267"/>
      <c r="AK55" s="323" t="s">
        <v>561</v>
      </c>
      <c r="AL55" s="324"/>
      <c r="AM55" s="332">
        <v>3207104</v>
      </c>
      <c r="AN55" s="333">
        <v>118208</v>
      </c>
      <c r="AO55" s="334">
        <v>-35.700000000000003</v>
      </c>
      <c r="AP55" s="335">
        <v>85173</v>
      </c>
      <c r="AQ55" s="336">
        <v>-4.3</v>
      </c>
      <c r="AR55" s="337">
        <v>-31.4</v>
      </c>
    </row>
    <row r="56" spans="1:44" x14ac:dyDescent="0.15">
      <c r="A56" s="267"/>
      <c r="AK56" s="338"/>
      <c r="AL56" s="339" t="s">
        <v>559</v>
      </c>
      <c r="AM56" s="340">
        <v>670919</v>
      </c>
      <c r="AN56" s="341">
        <v>24729</v>
      </c>
      <c r="AO56" s="342">
        <v>-40.9</v>
      </c>
      <c r="AP56" s="343">
        <v>43913</v>
      </c>
      <c r="AQ56" s="344">
        <v>-3.4</v>
      </c>
      <c r="AR56" s="345">
        <v>-37.5</v>
      </c>
    </row>
    <row r="57" spans="1:44" x14ac:dyDescent="0.15">
      <c r="A57" s="267"/>
      <c r="AK57" s="323" t="s">
        <v>562</v>
      </c>
      <c r="AL57" s="324"/>
      <c r="AM57" s="332">
        <v>3442164</v>
      </c>
      <c r="AN57" s="333">
        <v>130336</v>
      </c>
      <c r="AO57" s="334">
        <v>10.3</v>
      </c>
      <c r="AP57" s="335">
        <v>94081</v>
      </c>
      <c r="AQ57" s="336">
        <v>10.5</v>
      </c>
      <c r="AR57" s="337">
        <v>-0.2</v>
      </c>
    </row>
    <row r="58" spans="1:44" x14ac:dyDescent="0.15">
      <c r="A58" s="267"/>
      <c r="AK58" s="338"/>
      <c r="AL58" s="339" t="s">
        <v>559</v>
      </c>
      <c r="AM58" s="340">
        <v>1169753</v>
      </c>
      <c r="AN58" s="341">
        <v>44292</v>
      </c>
      <c r="AO58" s="342">
        <v>79.099999999999994</v>
      </c>
      <c r="AP58" s="343">
        <v>48949</v>
      </c>
      <c r="AQ58" s="344">
        <v>11.5</v>
      </c>
      <c r="AR58" s="345">
        <v>67.599999999999994</v>
      </c>
    </row>
    <row r="59" spans="1:44" x14ac:dyDescent="0.15">
      <c r="A59" s="267"/>
      <c r="AK59" s="323" t="s">
        <v>563</v>
      </c>
      <c r="AL59" s="324"/>
      <c r="AM59" s="332">
        <v>6063632</v>
      </c>
      <c r="AN59" s="333">
        <v>236510</v>
      </c>
      <c r="AO59" s="334">
        <v>81.5</v>
      </c>
      <c r="AP59" s="335">
        <v>92632</v>
      </c>
      <c r="AQ59" s="336">
        <v>-1.5</v>
      </c>
      <c r="AR59" s="337">
        <v>83</v>
      </c>
    </row>
    <row r="60" spans="1:44" x14ac:dyDescent="0.15">
      <c r="A60" s="267"/>
      <c r="AK60" s="338"/>
      <c r="AL60" s="339" t="s">
        <v>559</v>
      </c>
      <c r="AM60" s="340">
        <v>3508563</v>
      </c>
      <c r="AN60" s="341">
        <v>136850</v>
      </c>
      <c r="AO60" s="342">
        <v>209</v>
      </c>
      <c r="AP60" s="343">
        <v>47978</v>
      </c>
      <c r="AQ60" s="344">
        <v>-2</v>
      </c>
      <c r="AR60" s="345">
        <v>211</v>
      </c>
    </row>
    <row r="61" spans="1:44" x14ac:dyDescent="0.15">
      <c r="A61" s="267"/>
      <c r="AK61" s="323" t="s">
        <v>564</v>
      </c>
      <c r="AL61" s="346"/>
      <c r="AM61" s="332">
        <v>4283955</v>
      </c>
      <c r="AN61" s="333">
        <v>159274</v>
      </c>
      <c r="AO61" s="334">
        <v>15.2</v>
      </c>
      <c r="AP61" s="335">
        <v>88827</v>
      </c>
      <c r="AQ61" s="347">
        <v>1.8</v>
      </c>
      <c r="AR61" s="337">
        <v>13.4</v>
      </c>
    </row>
    <row r="62" spans="1:44" x14ac:dyDescent="0.15">
      <c r="A62" s="267"/>
      <c r="AK62" s="338"/>
      <c r="AL62" s="339" t="s">
        <v>559</v>
      </c>
      <c r="AM62" s="340">
        <v>1433299</v>
      </c>
      <c r="AN62" s="341">
        <v>54182</v>
      </c>
      <c r="AO62" s="342">
        <v>55.7</v>
      </c>
      <c r="AP62" s="343">
        <v>45889</v>
      </c>
      <c r="AQ62" s="344">
        <v>1.8</v>
      </c>
      <c r="AR62" s="345">
        <v>53.9</v>
      </c>
    </row>
    <row r="63" spans="1:44" x14ac:dyDescent="0.15">
      <c r="A63" s="267"/>
    </row>
    <row r="64" spans="1:44" x14ac:dyDescent="0.15">
      <c r="A64" s="267"/>
    </row>
    <row r="65" spans="1:46" x14ac:dyDescent="0.15">
      <c r="A65" s="267"/>
    </row>
    <row r="66" spans="1:46" x14ac:dyDescent="0.15">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15">
      <c r="AS67" s="263"/>
      <c r="AT67" s="263"/>
    </row>
  </sheetData>
  <sheetProtection algorithmName="SHA-512" hashValue="FDzfz6MehZj68k0+i5i5Wk3TNfY2oMPKSWsVqHL/F46KsNNJNCewEVjjoCRw+pj/k32OWSsIiF8PFKRPtEN6yA==" saltValue="xj/SrUsrOlUDqU7gMuJq4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2" customWidth="1"/>
    <col min="126" max="16384" width="9" style="261" hidden="1"/>
  </cols>
  <sheetData>
    <row r="1" spans="2:125"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x14ac:dyDescent="0.15">
      <c r="B2" s="261"/>
      <c r="DG2" s="261"/>
    </row>
    <row r="3" spans="2: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x14ac:dyDescent="0.15"/>
    <row r="5" spans="2:125" x14ac:dyDescent="0.15"/>
    <row r="6" spans="2:125" x14ac:dyDescent="0.15"/>
    <row r="7" spans="2:125" x14ac:dyDescent="0.15"/>
    <row r="8" spans="2:125" x14ac:dyDescent="0.15"/>
    <row r="9" spans="2:125" x14ac:dyDescent="0.15">
      <c r="DU9" s="26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1"/>
    </row>
    <row r="18" spans="125:125" x14ac:dyDescent="0.15"/>
    <row r="19" spans="125:125" x14ac:dyDescent="0.15"/>
    <row r="20" spans="125:125" x14ac:dyDescent="0.15">
      <c r="DU20" s="261"/>
    </row>
    <row r="21" spans="125:125" x14ac:dyDescent="0.15">
      <c r="DU21" s="26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1"/>
    </row>
    <row r="29" spans="125:125" x14ac:dyDescent="0.15"/>
    <row r="30" spans="125:125" x14ac:dyDescent="0.15"/>
    <row r="31" spans="125:125" x14ac:dyDescent="0.15"/>
    <row r="32" spans="125:125" x14ac:dyDescent="0.15"/>
    <row r="33" spans="2:125" x14ac:dyDescent="0.15">
      <c r="B33" s="261"/>
      <c r="G33" s="261"/>
      <c r="I33" s="261"/>
    </row>
    <row r="34" spans="2:125" x14ac:dyDescent="0.15">
      <c r="C34" s="261"/>
      <c r="P34" s="261"/>
      <c r="DE34" s="261"/>
      <c r="DH34" s="261"/>
    </row>
    <row r="35" spans="2:125" x14ac:dyDescent="0.15">
      <c r="D35" s="261"/>
      <c r="E35" s="261"/>
      <c r="DG35" s="261"/>
      <c r="DJ35" s="261"/>
      <c r="DP35" s="261"/>
      <c r="DQ35" s="261"/>
      <c r="DR35" s="261"/>
      <c r="DS35" s="261"/>
      <c r="DT35" s="261"/>
      <c r="DU35" s="261"/>
    </row>
    <row r="36" spans="2:125" x14ac:dyDescent="0.1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x14ac:dyDescent="0.15">
      <c r="DU37" s="261"/>
    </row>
    <row r="38" spans="2:125" x14ac:dyDescent="0.15">
      <c r="DT38" s="261"/>
      <c r="DU38" s="261"/>
    </row>
    <row r="39" spans="2:125" x14ac:dyDescent="0.15"/>
    <row r="40" spans="2:125" x14ac:dyDescent="0.15">
      <c r="DH40" s="261"/>
    </row>
    <row r="41" spans="2:125" x14ac:dyDescent="0.15">
      <c r="DE41" s="261"/>
    </row>
    <row r="42" spans="2:125" x14ac:dyDescent="0.15">
      <c r="DG42" s="261"/>
      <c r="DJ42" s="261"/>
    </row>
    <row r="43" spans="2:125" x14ac:dyDescent="0.1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x14ac:dyDescent="0.15">
      <c r="DU44" s="261"/>
    </row>
    <row r="45" spans="2:125" x14ac:dyDescent="0.15"/>
    <row r="46" spans="2:125" x14ac:dyDescent="0.15"/>
    <row r="47" spans="2:125" x14ac:dyDescent="0.15"/>
    <row r="48" spans="2:125" x14ac:dyDescent="0.15">
      <c r="DT48" s="261"/>
      <c r="DU48" s="261"/>
    </row>
    <row r="49" spans="120:125" x14ac:dyDescent="0.15">
      <c r="DU49" s="261"/>
    </row>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1"/>
    </row>
    <row r="83" spans="116:125" x14ac:dyDescent="0.15">
      <c r="DM83" s="261"/>
      <c r="DN83" s="261"/>
      <c r="DO83" s="261"/>
      <c r="DP83" s="261"/>
      <c r="DQ83" s="261"/>
      <c r="DR83" s="261"/>
      <c r="DS83" s="261"/>
      <c r="DT83" s="261"/>
      <c r="DU83" s="261"/>
    </row>
    <row r="84" spans="116:125" x14ac:dyDescent="0.15"/>
    <row r="85" spans="116:125" x14ac:dyDescent="0.15"/>
    <row r="86" spans="116:125" x14ac:dyDescent="0.15"/>
    <row r="87" spans="116:125" x14ac:dyDescent="0.15"/>
    <row r="88" spans="116:125" x14ac:dyDescent="0.15">
      <c r="DU88" s="26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1"/>
      <c r="DT94" s="261"/>
      <c r="DU94" s="261"/>
    </row>
    <row r="95" spans="116:125" ht="13.5" customHeight="1" x14ac:dyDescent="0.15">
      <c r="DU95" s="26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566</v>
      </c>
    </row>
    <row r="121" spans="125:125" ht="13.5" hidden="1" customHeight="1" x14ac:dyDescent="0.15">
      <c r="DU121" s="261"/>
    </row>
  </sheetData>
  <sheetProtection algorithmName="SHA-512" hashValue="Ph+ucV79Oyv/bfy6Hr1gjh4T34N+M6FXkXryhrPPXNhp7FuFvTmoTHaNhnnfiyJeunjCrS4idJmJkH7KAEV+sA==" saltValue="DulNtOn4LQAg+lfm6+CHa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2" customWidth="1"/>
    <col min="126" max="142" width="0" style="261" hidden="1" customWidth="1"/>
    <col min="143"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T2" s="261"/>
    </row>
    <row r="3" spans="1:125"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1"/>
      <c r="G33" s="261"/>
      <c r="I33" s="261"/>
    </row>
    <row r="34" spans="2:125" x14ac:dyDescent="0.15">
      <c r="C34" s="261"/>
      <c r="P34" s="261"/>
      <c r="R34" s="261"/>
      <c r="U34" s="261"/>
    </row>
    <row r="35" spans="2:125" x14ac:dyDescent="0.1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x14ac:dyDescent="0.15">
      <c r="F36" s="261"/>
      <c r="H36" s="261"/>
      <c r="J36" s="261"/>
      <c r="K36" s="261"/>
      <c r="L36" s="261"/>
      <c r="M36" s="261"/>
      <c r="N36" s="261"/>
      <c r="O36" s="261"/>
      <c r="Q36" s="261"/>
      <c r="S36" s="261"/>
      <c r="V36" s="261"/>
    </row>
    <row r="37" spans="2:125" x14ac:dyDescent="0.15"/>
    <row r="38" spans="2:125" x14ac:dyDescent="0.15"/>
    <row r="39" spans="2:125" x14ac:dyDescent="0.15"/>
    <row r="40" spans="2:125" x14ac:dyDescent="0.15">
      <c r="U40" s="261"/>
    </row>
    <row r="41" spans="2:125" x14ac:dyDescent="0.15">
      <c r="R41" s="261"/>
    </row>
    <row r="42" spans="2:125" x14ac:dyDescent="0.1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x14ac:dyDescent="0.15">
      <c r="Q43" s="261"/>
      <c r="S43" s="261"/>
      <c r="V43" s="26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567</v>
      </c>
    </row>
  </sheetData>
  <sheetProtection algorithmName="SHA-512" hashValue="ZLdVpUIvQde3YYX7Yt62QwbD7Zeu+d3rht5jBpkOHWaNaPRWcr8OFWgHqS9ZUXQ6nq+cbsD3dP8X4E31eo+gig==" saltValue="sqR20zGgnbhD5/r5CBsx8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43" t="s">
        <v>3</v>
      </c>
      <c r="D47" s="1143"/>
      <c r="E47" s="1144"/>
      <c r="F47" s="11">
        <v>31.36</v>
      </c>
      <c r="G47" s="12">
        <v>29.12</v>
      </c>
      <c r="H47" s="12">
        <v>25.4</v>
      </c>
      <c r="I47" s="12">
        <v>22.94</v>
      </c>
      <c r="J47" s="13">
        <v>22.92</v>
      </c>
    </row>
    <row r="48" spans="2:10" ht="57.75" customHeight="1" x14ac:dyDescent="0.15">
      <c r="B48" s="14"/>
      <c r="C48" s="1145" t="s">
        <v>4</v>
      </c>
      <c r="D48" s="1145"/>
      <c r="E48" s="1146"/>
      <c r="F48" s="15">
        <v>3.04</v>
      </c>
      <c r="G48" s="16">
        <v>0.82</v>
      </c>
      <c r="H48" s="16">
        <v>0.79</v>
      </c>
      <c r="I48" s="16">
        <v>0.7</v>
      </c>
      <c r="J48" s="17">
        <v>5.74</v>
      </c>
    </row>
    <row r="49" spans="2:10" ht="57.75" customHeight="1" thickBot="1" x14ac:dyDescent="0.2">
      <c r="B49" s="18"/>
      <c r="C49" s="1147" t="s">
        <v>5</v>
      </c>
      <c r="D49" s="1147"/>
      <c r="E49" s="1148"/>
      <c r="F49" s="19">
        <v>4.6100000000000003</v>
      </c>
      <c r="G49" s="20">
        <v>0.56000000000000005</v>
      </c>
      <c r="H49" s="20" t="s">
        <v>573</v>
      </c>
      <c r="I49" s="20" t="s">
        <v>574</v>
      </c>
      <c r="J49" s="21">
        <v>5.07</v>
      </c>
    </row>
    <row r="50" spans="2:10" ht="13.5" customHeight="1" x14ac:dyDescent="0.15"/>
  </sheetData>
  <sheetProtection algorithmName="SHA-512" hashValue="z+kaxCbcVKQxysa0MXq31K1GR/5+fiJZTDmLqUgUun8gG0nhQBSzSAtVmRDwSDazcT9DGyryZ8g4a/ZnHfT+hQ==" saltValue="BsBg6/uSxQEt74zscWNO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2022-09-13T00:46:51Z</cp:lastPrinted>
  <dcterms:created xsi:type="dcterms:W3CDTF">2022-02-02T04:51:12Z</dcterms:created>
  <dcterms:modified xsi:type="dcterms:W3CDTF">2022-09-20T04:01:18Z</dcterms:modified>
  <cp:category/>
</cp:coreProperties>
</file>