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03 小松市〇\"/>
    </mc:Choice>
  </mc:AlternateContent>
  <xr:revisionPtr revIDLastSave="0" documentId="13_ncr:1_{486AC040-9280-44AF-A226-DD53A8270B79}"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C36" i="10"/>
  <c r="BE35" i="10"/>
  <c r="C35"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<sst xmlns="http://schemas.openxmlformats.org/spreadsheetml/2006/main" count="1095" uniqueCount="616">
  <si>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</si>
  <si>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</si>
  <si>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</si>
  <si>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</si>
  <si>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</si>
  <si>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</si>
  <si>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</si>
  <si>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</si>
  <si>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</si>
  <si>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</si>
  <si>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</si>
  <si>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</si>
  <si>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</si>
  <si>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</si>
  <si>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</si>
  <si>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</si>
  <si>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</si>
  <si>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</si>
  <si>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</si>
  <si>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</si>
  <si>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</si>
  <si>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</si>
  <si>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</si>
  <si>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</si>
  <si>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</si>
  <si>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</si>
  <si>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</si>
  <si>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</si>
  <si>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</si>
  <si>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</si>
  <si>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</si>
  <si>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</si>
  <si>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</si>
  <si>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</si>
  <si>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</si>
  <si>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</si>
  <si>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</si>
  <si>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</si>
  <si>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</si>
  <si>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</si>
  <si>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</si>
  <si>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</si>
  <si>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</si>
  <si>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</si>
  <si>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</si>
  <si>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</si>
  <si>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</si>
  <si>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</si>
  <si>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</si>
  <si>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</si>
  <si>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</si>
  <si>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</si>
  <si>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</si>
  <si>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</si>
  <si>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</si>
  <si>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</si>
  <si>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</si>
  <si>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</si>
  <si>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</si>
  <si>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</si>
  <si>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</si>
  <si>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</si>
  <si>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</si>
  <si>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</si>
  <si>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</si>
  <si>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</si>
  <si>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</si>
  <si>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</si>
  <si>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</si>
  <si>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</si>
  <si>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</si>
  <si>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</si>
  <si>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</si>
  <si>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</si>
  <si>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</si>
  <si>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</si>
  <si>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</si>
  <si>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</si>
  <si>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</si>
  <si>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</si>
  <si>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</si>
  <si>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</si>
  <si>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</si>
  <si>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</si>
  <si>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</si>
  <si>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</si>
  <si>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</si>
  <si>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</si>
  <si>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</si>
  <si>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</si>
  <si>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</si>
  <si>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</si>
  <si>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</si>
  <si>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</si>
  <si>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</si>
  <si>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</si>
  <si>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</si>
  <si>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</si>
  <si>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</si>
  <si>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</si>
  <si>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</si>
  <si>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</si>
  <si>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</si>
  <si>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</si>
  <si>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</si>
  <si>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</si>
  <si>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</si>
  <si>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</si>
  <si>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</si>
  <si>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</si>
  <si>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</si>
  <si>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</si>
  <si>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</si>
  <si>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</si>
  <si>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</si>
  <si>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</si>
  <si>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</si>
  <si>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</si>
  <si>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</si>
  <si>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</si>
  <si>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</si>
  <si>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</si>
  <si>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</si>
  <si>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</si>
  <si>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</si>
  <si>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</si>
  <si>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</si>
  <si>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</si>
  <si>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</si>
  <si>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</si>
  <si>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</si>
  <si>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</si>
  <si>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</si>
  <si>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</si>
  <si>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</si>
  <si>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</si>
  <si>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</si>
  <si>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</si>
  <si>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</si>
  <si>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</si>
  <si>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</si>
  <si>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</si>
  <si>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</si>
  <si>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</si>
  <si>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</si>
  <si>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</si>
  <si>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</si>
  <si>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</si>
  <si>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</si>
  <si>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</si>
  <si>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</si>
  <si>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</si>
  <si>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</si>
  <si>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</si>
  <si>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</si>
  <si>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</si>
  <si>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</si>
  <si>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</si>
  <si>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</si>
  <si>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</si>
  <si>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</si>
  <si>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</si>
  <si>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</si>
  <si>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</si>
  <si>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</si>
  <si>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</si>
  <si>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</si>
  <si>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</si>
  <si>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</si>
  <si>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</si>
  <si>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</si>
  <si>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</si>
  <si>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</si>
  <si>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</si>
  <si>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</si>
  <si>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</si>
  <si>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</si>
  <si>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</si>
  <si>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</si>
  <si>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</si>
  <si>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</si>
  <si>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</si>
  <si>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</si>
  <si>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</si>
  <si>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</si>
  <si>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</si>
  <si>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</si>
  <si>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</si>
  <si>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</si>
  <si>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</si>
  <si>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</si>
  <si>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</si>
  <si>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</si>
  <si>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</si>
  <si>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</si>
  <si>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</si>
  <si>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</si>
  <si>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</si>
  <si>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</si>
  <si>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</si>
  <si>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</si>
  <si>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</si>
  <si>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</si>
  <si>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</si>
  <si>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</si>
  <si>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</si>
  <si>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</si>
  <si>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</si>
  <si>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</si>
  <si>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</si>
  <si>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</si>
  <si>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</si>
  <si>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</si>
  <si>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</si>
  <si>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</si>
  <si>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</si>
  <si>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</si>
  <si>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</si>
  <si>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</si>
  <si>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石川県小松市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</si>
  <si>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</si>
  <si>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</si>
  <si>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</si>
  <si>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</si>
  <si>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</si>
  <si>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</si>
  <si>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</si>
  <si>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</si>
  <si>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</si>
  <si>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</si>
  <si>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</si>
  <si>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</si>
  <si>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</si>
  <si>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</si>
  <si>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</si>
  <si>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</si>
  <si>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</si>
  <si>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</si>
  <si>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</si>
  <si>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</si>
  <si>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</si>
  <si>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</si>
  <si>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</si>
  <si>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</si>
  <si>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</si>
  <si>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</si>
  <si>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</si>
  <si>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</si>
  <si>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</si>
  <si>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</si>
  <si>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</si>
  <si>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</si>
  <si>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</si>
  <si>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</si>
  <si>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</si>
  <si>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</si>
  <si>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</si>
  <si>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</si>
  <si>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</si>
  <si>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</si>
  <si>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</si>
  <si>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</si>
  <si>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</si>
  <si>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</si>
  <si>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</si>
  <si>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</si>
  <si>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</si>
  <si>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</si>
  <si>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</si>
  <si>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</si>
  <si>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</si>
  <si>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</si>
  <si>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</si>
  <si>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</si>
  <si>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</si>
  <si>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</si>
  <si>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</si>
  <si>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</si>
  <si>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</si>
  <si>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</si>
  <si>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</si>
  <si>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</si>
  <si>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</si>
  <si>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</si>
  <si>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</si>
  <si>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</si>
  <si>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</si>
  <si>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</si>
  <si>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</si>
  <si>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</si>
  <si>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</si>
  <si>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</si>
  <si>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</si>
  <si>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</si>
  <si>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</si>
  <si>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</si>
  <si>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</si>
  <si>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</si>
  <si>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</si>
  <si>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</si>
  <si>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</si>
  <si>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</si>
  <si>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</si>
  <si>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</si>
  <si>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</si>
  <si>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</si>
  <si>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</si>
  <si>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</si>
  <si>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</si>
  <si>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</si>
  <si>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</si>
  <si>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</si>
  <si>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</si>
  <si>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</si>
  <si>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</si>
  <si>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</si>
  <si>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</si>
  <si>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</si>
  <si>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</si>
  <si>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</si>
  <si>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</si>
  <si>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</si>
  <si>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</si>
  <si>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</si>
  <si>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</si>
  <si>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</si>
  <si>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</si>
  <si>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</si>
  <si>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</si>
  <si>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</si>
  <si>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</si>
  <si>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</si>
  <si>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</si>
  <si>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</si>
  <si>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</si>
  <si>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</si>
  <si>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</si>
  <si>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</si>
  <si>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</si>
  <si>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</si>
  <si>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</si>
  <si>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</si>
  <si>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</si>
  <si>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</si>
  <si>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</si>
  <si>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</si>
  <si>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</si>
  <si>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</si>
  <si>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</si>
  <si>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</si>
  <si>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</si>
  <si>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</si>
  <si>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</si>
  <si>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</si>
  <si>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</si>
  <si>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</si>
  <si>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</si>
  <si>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</si>
  <si>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</si>
  <si>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</si>
  <si>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</si>
  <si>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</si>
  <si>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</si>
  <si>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</si>
  <si>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</si>
  <si>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</si>
  <si>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</si>
  <si>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</si>
  <si>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</si>
  <si>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</si>
  <si>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</si>
  <si>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</si>
  <si>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石川県小松市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</si>
  <si>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</si>
  <si>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</si>
  <si>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</si>
  <si>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</si>
  <si>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</si>
  <si>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</si>
  <si>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</si>
  <si>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</si>
  <si>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</si>
  <si>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</si>
  <si>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</si>
  <si>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</si>
  <si>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</si>
  <si>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</si>
  <si>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</si>
  <si>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</si>
  <si>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</si>
  <si>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</si>
  <si>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</si>
  <si>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</si>
  <si>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</si>
  <si>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</si>
  <si>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</si>
  <si>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</si>
  <si>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</si>
  <si>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</si>
  <si>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</si>
  <si>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</si>
  <si>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</si>
  <si>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</si>
  <si>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</si>
  <si>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</si>
  <si>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</si>
  <si>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</si>
  <si>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</si>
  <si>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</si>
  <si>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</si>
  <si>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</si>
  <si>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</si>
  <si>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</si>
  <si>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小松市下水道事業会計</t>
    <phoneticPr fontId="5"/>
  </si>
  <si>
    <t>国民健康保険小松市民病院事業会計</t>
    <phoneticPr fontId="5"/>
  </si>
  <si>
    <t>法適用企業</t>
    <phoneticPr fontId="5"/>
  </si>
  <si>
    <t>小松市産業団地事業特別会計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</si>
  <si>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</si>
  <si>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</si>
  <si>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</si>
  <si>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</si>
  <si>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</si>
  <si>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</si>
  <si>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</si>
  <si>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</si>
  <si>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</si>
  <si>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</si>
  <si>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</si>
  <si>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</si>
  <si>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</si>
  <si>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</si>
  <si>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</si>
  <si>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</si>
  <si>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</si>
  <si>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</si>
  <si>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</si>
  <si>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</si>
  <si>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</si>
  <si>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</si>
  <si>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</si>
  <si>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</si>
  <si>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</si>
  <si>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</si>
  <si>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</si>
  <si>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</si>
  <si>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</si>
  <si>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</si>
  <si>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</si>
  <si>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</si>
  <si>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</si>
  <si>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</si>
  <si>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</si>
  <si>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</si>
  <si>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</si>
  <si>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</si>
  <si>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</si>
  <si>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</si>
  <si>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</si>
  <si>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</si>
  <si>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</si>
  <si>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</si>
  <si>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</si>
  <si>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</si>
  <si>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</si>
  <si>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</si>
  <si>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</si>
  <si>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</si>
  <si>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</si>
  <si>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</si>
  <si>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</si>
  <si>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</si>
  <si>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</si>
  <si>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</si>
  <si>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</si>
  <si>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</si>
  <si>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</si>
  <si>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</si>
  <si>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</si>
  <si>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</si>
  <si>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</si>
  <si>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</si>
  <si>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</si>
  <si>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</si>
  <si>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</si>
  <si>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</si>
  <si>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</si>
  <si>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</si>
  <si>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</si>
  <si>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</si>
  <si>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</si>
  <si>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国民健康保険小松市民病院事業会計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</si>
  <si>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</si>
  <si>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小松市水道事業会計</t>
    <phoneticPr fontId="5"/>
  </si>
  <si>
    <t>(Ｆ)</t>
    <phoneticPr fontId="5"/>
  </si>
  <si>
    <t>小松市介護保険事業特別会計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</si>
  <si>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</si>
  <si>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</si>
  <si>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</si>
  <si>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</si>
  <si>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</si>
  <si>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</si>
  <si>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</si>
  <si>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</si>
  <si>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</si>
  <si>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</si>
  <si>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</si>
  <si>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</si>
  <si>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</si>
  <si>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</si>
  <si>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</si>
  <si>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</si>
  <si>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</si>
  <si>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</si>
  <si>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</si>
  <si>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</si>
  <si>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</si>
  <si>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</si>
  <si>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</si>
  <si>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</si>
  <si>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</si>
  <si>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</si>
  <si>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</si>
  <si>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</si>
  <si>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</si>
  <si>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</si>
  <si>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</si>
  <si>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</si>
  <si>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</si>
  <si>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</si>
  <si>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</si>
  <si>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</si>
  <si>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</si>
  <si>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</si>
  <si>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</si>
  <si>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</si>
  <si>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</si>
  <si>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</si>
  <si>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</si>
  <si>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</si>
  <si>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</si>
  <si>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</si>
  <si>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</si>
  <si>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</si>
  <si>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</si>
  <si>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</si>
  <si>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</si>
  <si>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</si>
  <si>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</si>
  <si>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</si>
  <si>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</si>
  <si>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</si>
  <si>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</si>
  <si>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</si>
  <si>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</si>
  <si>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</si>
  <si>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</si>
  <si>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</si>
  <si>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</si>
  <si>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</si>
  <si>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</si>
  <si>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</si>
  <si>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</si>
  <si>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</si>
  <si>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</si>
  <si>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</si>
  <si>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</si>
  <si>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</si>
  <si>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</si>
  <si>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</si>
  <si>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</si>
  <si>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</si>
  <si>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</si>
  <si>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</si>
  <si>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</si>
  <si>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</si>
  <si>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</si>
  <si>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</si>
  <si>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</si>
  <si>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1.22</t>
  </si>
  <si>
    <t>▲ 1.89</t>
  </si>
  <si>
    <t>▲ 0.62</t>
  </si>
  <si>
    <t>国民健康保険小松市民病院事業会計</t>
  </si>
  <si>
    <t>小松市水道事業会計</t>
  </si>
  <si>
    <t>一般会計</t>
  </si>
  <si>
    <t>小松市下水道事業会計</t>
  </si>
  <si>
    <t>小松市介護保険事業特別会計</t>
  </si>
  <si>
    <t>小松市後期高齢者医療特別会計</t>
  </si>
  <si>
    <t>小松市公債管理特別会計</t>
  </si>
  <si>
    <t>小松市国民健康保険事業特別会計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</si>
  <si>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</si>
  <si>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</si>
  <si>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</si>
  <si>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</si>
  <si>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</si>
  <si>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</si>
  <si>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</si>
  <si>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</si>
  <si>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</si>
  <si>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小松市土地開発公社</t>
    <rPh sb="0" eb="3">
      <t>コマツシ</t>
    </rPh>
    <rPh sb="3" eb="5">
      <t>トチ</t>
    </rPh>
    <rPh sb="5" eb="7">
      <t>カイハツ</t>
    </rPh>
    <rPh sb="7" eb="9">
      <t>コウシャ</t>
    </rPh>
    <phoneticPr fontId="34"/>
  </si>
  <si>
    <t>小松市開発公社</t>
    <rPh sb="0" eb="3">
      <t>コマツシ</t>
    </rPh>
    <rPh sb="3" eb="5">
      <t>カイハツ</t>
    </rPh>
    <rPh sb="5" eb="7">
      <t>コウシャ</t>
    </rPh>
    <phoneticPr fontId="34"/>
  </si>
  <si>
    <t>小松市まちづくり市民財団</t>
    <rPh sb="0" eb="3">
      <t>コマツシ</t>
    </rPh>
    <rPh sb="8" eb="10">
      <t>シミン</t>
    </rPh>
    <rPh sb="10" eb="12">
      <t>ザイダン</t>
    </rPh>
    <phoneticPr fontId="34"/>
  </si>
  <si>
    <t>こまつ賑わいセンター</t>
    <rPh sb="3" eb="4">
      <t>ニギ</t>
    </rPh>
    <phoneticPr fontId="34"/>
  </si>
  <si>
    <t>公立小松大学</t>
    <rPh sb="0" eb="2">
      <t>コウリツ</t>
    </rPh>
    <rPh sb="2" eb="4">
      <t>コマツ</t>
    </rPh>
    <rPh sb="4" eb="6">
      <t>ダイガク</t>
    </rPh>
    <phoneticPr fontId="2"/>
  </si>
  <si>
    <t>木場潟公園協会</t>
  </si>
  <si>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</si>
  <si>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</si>
  <si>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</si>
  <si>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</si>
  <si>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南加賀広域圏事務組合(獣肉処理加工施設事業会計)</t>
    <rPh sb="0" eb="1">
      <t>ミナミ</t>
    </rPh>
    <rPh sb="1" eb="3">
      <t>カガ</t>
    </rPh>
    <rPh sb="3" eb="5">
      <t>コウイキ</t>
    </rPh>
    <rPh sb="5" eb="6">
      <t>ケン</t>
    </rPh>
    <rPh sb="6" eb="8">
      <t>ジム</t>
    </rPh>
    <rPh sb="8" eb="10">
      <t>クミアイ</t>
    </rPh>
    <rPh sb="11" eb="13">
      <t>ジュウニク</t>
    </rPh>
    <rPh sb="13" eb="15">
      <t>ショリ</t>
    </rPh>
    <rPh sb="15" eb="17">
      <t>カコウ</t>
    </rPh>
    <rPh sb="17" eb="19">
      <t>シセツ</t>
    </rPh>
    <rPh sb="19" eb="21">
      <t>ジギョウ</t>
    </rPh>
    <rPh sb="21" eb="23">
      <t>カイケイ</t>
    </rPh>
    <phoneticPr fontId="2"/>
  </si>
  <si>
    <t>南加賀広域圏事務組合(し尿処理事業特別会計）</t>
    <rPh sb="0" eb="1">
      <t>ミナミ</t>
    </rPh>
    <rPh sb="1" eb="3">
      <t>カガ</t>
    </rPh>
    <rPh sb="3" eb="6">
      <t>コウイキケン</t>
    </rPh>
    <rPh sb="6" eb="8">
      <t>ジム</t>
    </rPh>
    <rPh sb="8" eb="10">
      <t>クミアイ</t>
    </rPh>
    <rPh sb="12" eb="13">
      <t>ニョウ</t>
    </rPh>
    <rPh sb="13" eb="15">
      <t>ショリ</t>
    </rPh>
    <rPh sb="15" eb="17">
      <t>ジギョウ</t>
    </rPh>
    <rPh sb="17" eb="19">
      <t>トクベツ</t>
    </rPh>
    <rPh sb="19" eb="21">
      <t>カイケイ</t>
    </rPh>
    <phoneticPr fontId="2"/>
  </si>
  <si>
    <t>南加賀広域圏事務組合(斎場事業特別会計）</t>
    <rPh sb="0" eb="1">
      <t>ミナミ</t>
    </rPh>
    <rPh sb="1" eb="3">
      <t>カガ</t>
    </rPh>
    <rPh sb="3" eb="6">
      <t>コウイキケン</t>
    </rPh>
    <rPh sb="6" eb="8">
      <t>ジム</t>
    </rPh>
    <rPh sb="8" eb="10">
      <t>クミアイ</t>
    </rPh>
    <rPh sb="11" eb="13">
      <t>サイジョウ</t>
    </rPh>
    <rPh sb="13" eb="15">
      <t>ジギョウ</t>
    </rPh>
    <rPh sb="15" eb="17">
      <t>トクベツ</t>
    </rPh>
    <rPh sb="17" eb="19">
      <t>カイケイ</t>
    </rPh>
    <phoneticPr fontId="2"/>
  </si>
  <si>
    <t>手取川水防事務組合</t>
    <rPh sb="0" eb="2">
      <t>テドリ</t>
    </rPh>
    <rPh sb="2" eb="3">
      <t>ガワ</t>
    </rPh>
    <rPh sb="3" eb="5">
      <t>スイボウ</t>
    </rPh>
    <rPh sb="5" eb="7">
      <t>ジム</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</si>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</sst>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D59A-46D6-B33D-0AF462D066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84299</c:v>
                </c:pt>
                <c:pt idx="1">
                  <c:v>59164</c:v>
                </c:pt>
                <c:pt idx="2">
                  <c:v>65682</c:v>
                </c:pt>
                <c:pt idx="3">
                  <c:v>79966</c:v>
                </c:pt>
                <c:pt idx="4">
                  <c:v>85716</c:v>
                </c:pt>
              </c:numCache>
            </c:numRef>
          </c:val>
          <c:smooth val="0"/>
          <c:extLst>
            <c:ext xmlns:c16="http://schemas.microsoft.com/office/drawing/2014/chart" uri="{C3380CC4-5D6E-409C-BE32-E72D297353CC}">
              <c16:uniqueId val="{00000001-D59A-46D6-B33D-0AF462D066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2.04</c:v>
                </c:pt>
                <c:pt idx="1">
                  <c:v>2.69</c:v>
                </c:pt>
                <c:pt idx="2">
                  <c:v>2.37</c:v>
                </c:pt>
                <c:pt idx="3">
                  <c:v>2.36</c:v>
                </c:pt>
                <c:pt idx="4">
                  <c:v>2.76</c:v>
                </c:pt>
              </c:numCache>
            </c:numRef>
          </c:val>
          <c:extLst>
            <c:ext xmlns:c16="http://schemas.microsoft.com/office/drawing/2014/chart" uri="{C3380CC4-5D6E-409C-BE32-E72D297353CC}">
              <c16:uniqueId val="{00000000-5444-4846-81A5-165249137B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7.62</c:v>
                </c:pt>
                <c:pt idx="1">
                  <c:v>6.59</c:v>
                </c:pt>
                <c:pt idx="2">
                  <c:v>6.37</c:v>
                </c:pt>
                <c:pt idx="3">
                  <c:v>6.22</c:v>
                </c:pt>
                <c:pt idx="4">
                  <c:v>5.78</c:v>
                </c:pt>
              </c:numCache>
            </c:numRef>
          </c:val>
          <c:extLst>
            <c:ext xmlns:c16="http://schemas.microsoft.com/office/drawing/2014/chart" uri="{C3380CC4-5D6E-409C-BE32-E72D297353CC}">
              <c16:uniqueId val="{00000001-5444-4846-81A5-165249137B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0.11</c:v>
                </c:pt>
                <c:pt idx="1">
                  <c:v>-1.22</c:v>
                </c:pt>
                <c:pt idx="2">
                  <c:v>-1.89</c:v>
                </c:pt>
                <c:pt idx="3">
                  <c:v>-0.62</c:v>
                </c:pt>
                <c:pt idx="4">
                  <c:v>0.53</c:v>
                </c:pt>
              </c:numCache>
            </c:numRef>
          </c:val>
          <c:smooth val="0"/>
          <c:extLst>
            <c:ext xmlns:c16="http://schemas.microsoft.com/office/drawing/2014/chart" uri="{C3380CC4-5D6E-409C-BE32-E72D297353CC}">
              <c16:uniqueId val="{00000002-5444-4846-81A5-165249137B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C09-4613-A076-45E571BE5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09-4613-A076-45E571BE593F}"/>
            </c:ext>
          </c:extLst>
        </c:ser>
        <c:ser>
          <c:idx val="2"/>
          <c:order val="2"/>
          <c:tx>
            <c:strRef>
              <c:f>データシート!$A$29</c:f>
              <c:strCache>
                <c:ptCount val="1"/>
                <c:pt idx="0">
                  <c:v>小松市国民健康保険事業特別会計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c:v>
                </c:pt>
                <c:pt idx="2">
                  <c:v>#N/A</c:v>
                </c:pt>
                <c:pt idx="3">
                  <c:v>0.25</c:v>
                </c:pt>
                <c:pt idx="4">
                  <c:v>#N/A</c:v>
                </c:pt>
                <c:pt idx="5">
                  <c:v>0.23</c:v>
                </c:pt>
                <c:pt idx="6">
                  <c:v>#N/A</c:v>
                </c:pt>
                <c:pt idx="7">
                  <c:v>0.23</c:v>
                </c:pt>
                <c:pt idx="8">
                  <c:v>#N/A</c:v>
                </c:pt>
                <c:pt idx="9">
                  <c:v>0</c:v>
                </c:pt>
              </c:numCache>
            </c:numRef>
          </c:val>
          <c:extLst>
            <c:ext xmlns:c16="http://schemas.microsoft.com/office/drawing/2014/chart" uri="{C3380CC4-5D6E-409C-BE32-E72D297353CC}">
              <c16:uniqueId val="{00000002-AC09-4613-A076-45E571BE593F}"/>
            </c:ext>
          </c:extLst>
        </c:ser>
        <c:ser>
          <c:idx val="3"/>
          <c:order val="3"/>
          <c:tx>
            <c:strRef>
              <c:f>データシート!$A$30</c:f>
              <c:strCache>
                <c:ptCount val="1"/>
                <c:pt idx="0">
                  <c:v>小松市公債管理特別会計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C09-4613-A076-45E571BE593F}"/>
            </c:ext>
          </c:extLst>
        </c:ser>
        <c:ser>
          <c:idx val="4"/>
          <c:order val="4"/>
          <c:tx>
            <c:strRef>
              <c:f>データシート!$A$31</c:f>
              <c:strCache>
                <c:ptCount val="1"/>
                <c:pt idx="0">
                  <c:v>小松市後期高齢者医療特別会計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C09-4613-A076-45E571BE593F}"/>
            </c:ext>
          </c:extLst>
        </c:ser>
        <c:ser>
          <c:idx val="5"/>
          <c:order val="5"/>
          <c:tx>
            <c:strRef>
              <c:f>データシート!$A$32</c:f>
              <c:strCache>
                <c:ptCount val="1"/>
                <c:pt idx="0">
                  <c:v>小松市介護保険事業特別会計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0.69</c:v>
                </c:pt>
                <c:pt idx="4">
                  <c:v>#N/A</c:v>
                </c:pt>
                <c:pt idx="5">
                  <c:v>0.68</c:v>
                </c:pt>
                <c:pt idx="6">
                  <c:v>#N/A</c:v>
                </c:pt>
                <c:pt idx="7">
                  <c:v>0.67</c:v>
                </c:pt>
                <c:pt idx="8">
                  <c:v>#N/A</c:v>
                </c:pt>
                <c:pt idx="9">
                  <c:v>1.1499999999999999</c:v>
                </c:pt>
              </c:numCache>
            </c:numRef>
          </c:val>
          <c:extLst>
            <c:ext xmlns:c16="http://schemas.microsoft.com/office/drawing/2014/chart" uri="{C3380CC4-5D6E-409C-BE32-E72D297353CC}">
              <c16:uniqueId val="{00000005-AC09-4613-A076-45E571BE593F}"/>
            </c:ext>
          </c:extLst>
        </c:ser>
        <c:ser>
          <c:idx val="6"/>
          <c:order val="6"/>
          <c:tx>
            <c:strRef>
              <c:f>データシート!$A$33</c:f>
              <c:strCache>
                <c:ptCount val="1"/>
                <c:pt idx="0">
                  <c:v>小松市下水道事業会計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2.83</c:v>
                </c:pt>
                <c:pt idx="2">
                  <c:v>#N/A</c:v>
                </c:pt>
                <c:pt idx="3">
                  <c:v>2.73</c:v>
                </c:pt>
                <c:pt idx="4">
                  <c:v>#N/A</c:v>
                </c:pt>
                <c:pt idx="5">
                  <c:v>2.59</c:v>
                </c:pt>
                <c:pt idx="6">
                  <c:v>#N/A</c:v>
                </c:pt>
                <c:pt idx="7">
                  <c:v>2.14</c:v>
                </c:pt>
                <c:pt idx="8">
                  <c:v>#N/A</c:v>
                </c:pt>
                <c:pt idx="9">
                  <c:v>1.75</c:v>
                </c:pt>
              </c:numCache>
            </c:numRef>
          </c:val>
          <c:extLst>
            <c:ext xmlns:c16="http://schemas.microsoft.com/office/drawing/2014/chart" uri="{C3380CC4-5D6E-409C-BE32-E72D297353CC}">
              <c16:uniqueId val="{00000006-AC09-4613-A076-45E571BE593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c:v>
                </c:pt>
                <c:pt idx="2">
                  <c:v>#N/A</c:v>
                </c:pt>
                <c:pt idx="3">
                  <c:v>2.69</c:v>
                </c:pt>
                <c:pt idx="4">
                  <c:v>#N/A</c:v>
                </c:pt>
                <c:pt idx="5">
                  <c:v>2.37</c:v>
                </c:pt>
                <c:pt idx="6">
                  <c:v>#N/A</c:v>
                </c:pt>
                <c:pt idx="7">
                  <c:v>2.35</c:v>
                </c:pt>
                <c:pt idx="8">
                  <c:v>#N/A</c:v>
                </c:pt>
                <c:pt idx="9">
                  <c:v>2.75</c:v>
                </c:pt>
              </c:numCache>
            </c:numRef>
          </c:val>
          <c:extLst>
            <c:ext xmlns:c16="http://schemas.microsoft.com/office/drawing/2014/chart" uri="{C3380CC4-5D6E-409C-BE32-E72D297353CC}">
              <c16:uniqueId val="{00000007-AC09-4613-A076-45E571BE593F}"/>
            </c:ext>
          </c:extLst>
        </c:ser>
        <c:ser>
          <c:idx val="8"/>
          <c:order val="8"/>
          <c:tx>
            <c:strRef>
              <c:f>データシート!$A$35</c:f>
              <c:strCache>
                <c:ptCount val="1"/>
                <c:pt idx="0">
                  <c:v>小松市水道事業会計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9.52</c:v>
                </c:pt>
                <c:pt idx="2">
                  <c:v>#N/A</c:v>
                </c:pt>
                <c:pt idx="3">
                  <c:v>9.5399999999999991</c:v>
                </c:pt>
                <c:pt idx="4">
                  <c:v>#N/A</c:v>
                </c:pt>
                <c:pt idx="5">
                  <c:v>7.89</c:v>
                </c:pt>
                <c:pt idx="6">
                  <c:v>#N/A</c:v>
                </c:pt>
                <c:pt idx="7">
                  <c:v>8.61</c:v>
                </c:pt>
                <c:pt idx="8">
                  <c:v>#N/A</c:v>
                </c:pt>
                <c:pt idx="9">
                  <c:v>10.37</c:v>
                </c:pt>
              </c:numCache>
            </c:numRef>
          </c:val>
          <c:extLst>
            <c:ext xmlns:c16="http://schemas.microsoft.com/office/drawing/2014/chart" uri="{C3380CC4-5D6E-409C-BE32-E72D297353CC}">
              <c16:uniqueId val="{00000008-AC09-4613-A076-45E571BE593F}"/>
            </c:ext>
          </c:extLst>
        </c:ser>
        <c:ser>
          <c:idx val="9"/>
          <c:order val="9"/>
          <c:tx>
            <c:strRef>
              <c:f>データシート!$A$36</c:f>
              <c:strCache>
                <c:ptCount val="1"/>
                <c:pt idx="0">
                  <c:v>国民健康保険小松市民病院事業会計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9.2100000000000009</c:v>
                </c:pt>
                <c:pt idx="2">
                  <c:v>#N/A</c:v>
                </c:pt>
                <c:pt idx="3">
                  <c:v>9.15</c:v>
                </c:pt>
                <c:pt idx="4">
                  <c:v>#N/A</c:v>
                </c:pt>
                <c:pt idx="5">
                  <c:v>13.79</c:v>
                </c:pt>
                <c:pt idx="6">
                  <c:v>#N/A</c:v>
                </c:pt>
                <c:pt idx="7">
                  <c:v>15.67</c:v>
                </c:pt>
                <c:pt idx="8">
                  <c:v>#N/A</c:v>
                </c:pt>
                <c:pt idx="9">
                  <c:v>19.39</c:v>
                </c:pt>
              </c:numCache>
            </c:numRef>
          </c:val>
          <c:extLst>
            <c:ext xmlns:c16="http://schemas.microsoft.com/office/drawing/2014/chart" uri="{C3380CC4-5D6E-409C-BE32-E72D297353CC}">
              <c16:uniqueId val="{00000009-AC09-4613-A076-45E571BE59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5661</c:v>
                </c:pt>
                <c:pt idx="5">
                  <c:v>5546</c:v>
                </c:pt>
                <c:pt idx="8">
                  <c:v>5392</c:v>
                </c:pt>
                <c:pt idx="11">
                  <c:v>5783</c:v>
                </c:pt>
                <c:pt idx="14">
                  <c:v>5325</c:v>
                </c:pt>
              </c:numCache>
            </c:numRef>
          </c:val>
          <c:extLst>
            <c:ext xmlns:c16="http://schemas.microsoft.com/office/drawing/2014/chart" uri="{C3380CC4-5D6E-409C-BE32-E72D297353CC}">
              <c16:uniqueId val="{00000000-D803-40AC-B70C-846D3ADDFD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03-40AC-B70C-846D3ADDFD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c:v>
                </c:pt>
                <c:pt idx="3">
                  <c:v>26</c:v>
                </c:pt>
                <c:pt idx="6">
                  <c:v>22</c:v>
                </c:pt>
                <c:pt idx="9">
                  <c:v>2</c:v>
                </c:pt>
                <c:pt idx="12">
                  <c:v>2</c:v>
                </c:pt>
              </c:numCache>
            </c:numRef>
          </c:val>
          <c:extLst>
            <c:ext xmlns:c16="http://schemas.microsoft.com/office/drawing/2014/chart" uri="{C3380CC4-5D6E-409C-BE32-E72D297353CC}">
              <c16:uniqueId val="{00000002-D803-40AC-B70C-846D3ADDFD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3</c:v>
                </c:pt>
                <c:pt idx="9">
                  <c:v>1</c:v>
                </c:pt>
                <c:pt idx="12">
                  <c:v>1</c:v>
                </c:pt>
              </c:numCache>
            </c:numRef>
          </c:val>
          <c:extLst>
            <c:ext xmlns:c16="http://schemas.microsoft.com/office/drawing/2014/chart" uri="{C3380CC4-5D6E-409C-BE32-E72D297353CC}">
              <c16:uniqueId val="{00000003-D803-40AC-B70C-846D3ADDFD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2561</c:v>
                </c:pt>
                <c:pt idx="3">
                  <c:v>2245</c:v>
                </c:pt>
                <c:pt idx="6">
                  <c:v>2312</c:v>
                </c:pt>
                <c:pt idx="9">
                  <c:v>2324</c:v>
                </c:pt>
                <c:pt idx="12">
                  <c:v>2286</c:v>
                </c:pt>
              </c:numCache>
            </c:numRef>
          </c:val>
          <c:extLst>
            <c:ext xmlns:c16="http://schemas.microsoft.com/office/drawing/2014/chart" uri="{C3380CC4-5D6E-409C-BE32-E72D297353CC}">
              <c16:uniqueId val="{00000004-D803-40AC-B70C-846D3ADDFD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03-40AC-B70C-846D3ADDFD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03-40AC-B70C-846D3ADDFD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6175</c:v>
                </c:pt>
                <c:pt idx="3">
                  <c:v>5866</c:v>
                </c:pt>
                <c:pt idx="6">
                  <c:v>5745</c:v>
                </c:pt>
                <c:pt idx="9">
                  <c:v>6180</c:v>
                </c:pt>
                <c:pt idx="12">
                  <c:v>5662</c:v>
                </c:pt>
              </c:numCache>
            </c:numRef>
          </c:val>
          <c:extLst>
            <c:ext xmlns:c16="http://schemas.microsoft.com/office/drawing/2014/chart" uri="{C3380CC4-5D6E-409C-BE32-E72D297353CC}">
              <c16:uniqueId val="{00000007-D803-40AC-B70C-846D3ADDFD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3101</c:v>
                </c:pt>
                <c:pt idx="2">
                  <c:v>#N/A</c:v>
                </c:pt>
                <c:pt idx="3">
                  <c:v>#N/A</c:v>
                </c:pt>
                <c:pt idx="4">
                  <c:v>2591</c:v>
                </c:pt>
                <c:pt idx="5">
                  <c:v>#N/A</c:v>
                </c:pt>
                <c:pt idx="6">
                  <c:v>#N/A</c:v>
                </c:pt>
                <c:pt idx="7">
                  <c:v>2690</c:v>
                </c:pt>
                <c:pt idx="8">
                  <c:v>#N/A</c:v>
                </c:pt>
                <c:pt idx="9">
                  <c:v>#N/A</c:v>
                </c:pt>
                <c:pt idx="10">
                  <c:v>2724</c:v>
                </c:pt>
                <c:pt idx="11">
                  <c:v>#N/A</c:v>
                </c:pt>
                <c:pt idx="12">
                  <c:v>#N/A</c:v>
                </c:pt>
                <c:pt idx="13">
                  <c:v>2626</c:v>
                </c:pt>
                <c:pt idx="14">
                  <c:v>#N/A</c:v>
                </c:pt>
              </c:numCache>
            </c:numRef>
          </c:val>
          <c:smooth val="0"/>
          <c:extLst>
            <c:ext xmlns:c16="http://schemas.microsoft.com/office/drawing/2014/chart" uri="{C3380CC4-5D6E-409C-BE32-E72D297353CC}">
              <c16:uniqueId val="{00000008-D803-40AC-B70C-846D3ADDFD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57266</c:v>
                </c:pt>
                <c:pt idx="5">
                  <c:v>56692</c:v>
                </c:pt>
                <c:pt idx="8">
                  <c:v>56642</c:v>
                </c:pt>
                <c:pt idx="11">
                  <c:v>56056</c:v>
                </c:pt>
                <c:pt idx="14">
                  <c:v>54250</c:v>
                </c:pt>
              </c:numCache>
            </c:numRef>
          </c:val>
          <c:extLst>
            <c:ext xmlns:c16="http://schemas.microsoft.com/office/drawing/2014/chart" uri="{C3380CC4-5D6E-409C-BE32-E72D297353CC}">
              <c16:uniqueId val="{00000000-A616-44BB-8AEA-7DF37D603B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14722</c:v>
                </c:pt>
                <c:pt idx="5">
                  <c:v>14667</c:v>
                </c:pt>
                <c:pt idx="8">
                  <c:v>14628</c:v>
                </c:pt>
                <c:pt idx="11">
                  <c:v>14366</c:v>
                </c:pt>
                <c:pt idx="14">
                  <c:v>13925</c:v>
                </c:pt>
              </c:numCache>
            </c:numRef>
          </c:val>
          <c:extLst>
            <c:ext xmlns:c16="http://schemas.microsoft.com/office/drawing/2014/chart" uri="{C3380CC4-5D6E-409C-BE32-E72D297353CC}">
              <c16:uniqueId val="{00000001-A616-44BB-8AEA-7DF37D603B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4847</c:v>
                </c:pt>
                <c:pt idx="5">
                  <c:v>4611</c:v>
                </c:pt>
                <c:pt idx="8">
                  <c:v>4833</c:v>
                </c:pt>
                <c:pt idx="11">
                  <c:v>6002</c:v>
                </c:pt>
                <c:pt idx="14">
                  <c:v>6237</c:v>
                </c:pt>
              </c:numCache>
            </c:numRef>
          </c:val>
          <c:extLst>
            <c:ext xmlns:c16="http://schemas.microsoft.com/office/drawing/2014/chart" uri="{C3380CC4-5D6E-409C-BE32-E72D297353CC}">
              <c16:uniqueId val="{00000002-A616-44BB-8AEA-7DF37D603B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16-44BB-8AEA-7DF37D603B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16-44BB-8AEA-7DF37D603B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189</c:v>
                </c:pt>
                <c:pt idx="3">
                  <c:v>176</c:v>
                </c:pt>
                <c:pt idx="6">
                  <c:v>246</c:v>
                </c:pt>
                <c:pt idx="9">
                  <c:v>229</c:v>
                </c:pt>
                <c:pt idx="12">
                  <c:v>205</c:v>
                </c:pt>
              </c:numCache>
            </c:numRef>
          </c:val>
          <c:extLst>
            <c:ext xmlns:c16="http://schemas.microsoft.com/office/drawing/2014/chart" uri="{C3380CC4-5D6E-409C-BE32-E72D297353CC}">
              <c16:uniqueId val="{00000005-A616-44BB-8AEA-7DF37D603B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4274</c:v>
                </c:pt>
                <c:pt idx="3">
                  <c:v>3954</c:v>
                </c:pt>
                <c:pt idx="6">
                  <c:v>4276</c:v>
                </c:pt>
                <c:pt idx="9">
                  <c:v>4523</c:v>
                </c:pt>
                <c:pt idx="12">
                  <c:v>4551</c:v>
                </c:pt>
              </c:numCache>
            </c:numRef>
          </c:val>
          <c:extLst>
            <c:ext xmlns:c16="http://schemas.microsoft.com/office/drawing/2014/chart" uri="{C3380CC4-5D6E-409C-BE32-E72D297353CC}">
              <c16:uniqueId val="{00000006-A616-44BB-8AEA-7DF37D603B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96</c:v>
                </c:pt>
                <c:pt idx="6">
                  <c:v>578</c:v>
                </c:pt>
                <c:pt idx="9">
                  <c:v>649</c:v>
                </c:pt>
                <c:pt idx="12">
                  <c:v>649</c:v>
                </c:pt>
              </c:numCache>
            </c:numRef>
          </c:val>
          <c:extLst>
            <c:ext xmlns:c16="http://schemas.microsoft.com/office/drawing/2014/chart" uri="{C3380CC4-5D6E-409C-BE32-E72D297353CC}">
              <c16:uniqueId val="{00000007-A616-44BB-8AEA-7DF37D603B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37182</c:v>
                </c:pt>
                <c:pt idx="3">
                  <c:v>35980</c:v>
                </c:pt>
                <c:pt idx="6">
                  <c:v>34547</c:v>
                </c:pt>
                <c:pt idx="9">
                  <c:v>32118</c:v>
                </c:pt>
                <c:pt idx="12">
                  <c:v>30700</c:v>
                </c:pt>
              </c:numCache>
            </c:numRef>
          </c:val>
          <c:extLst>
            <c:ext xmlns:c16="http://schemas.microsoft.com/office/drawing/2014/chart" uri="{C3380CC4-5D6E-409C-BE32-E72D297353CC}">
              <c16:uniqueId val="{00000008-A616-44BB-8AEA-7DF37D603B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1400</c:v>
                </c:pt>
                <c:pt idx="3">
                  <c:v>1639</c:v>
                </c:pt>
                <c:pt idx="6">
                  <c:v>2148</c:v>
                </c:pt>
                <c:pt idx="9">
                  <c:v>1570</c:v>
                </c:pt>
                <c:pt idx="12">
                  <c:v>471</c:v>
                </c:pt>
              </c:numCache>
            </c:numRef>
          </c:val>
          <c:extLst>
            <c:ext xmlns:c16="http://schemas.microsoft.com/office/drawing/2014/chart" uri="{C3380CC4-5D6E-409C-BE32-E72D297353CC}">
              <c16:uniqueId val="{00000009-A616-44BB-8AEA-7DF37D603B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65487</c:v>
                </c:pt>
                <c:pt idx="3">
                  <c:v>64992</c:v>
                </c:pt>
                <c:pt idx="6">
                  <c:v>64967</c:v>
                </c:pt>
                <c:pt idx="9">
                  <c:v>65040</c:v>
                </c:pt>
                <c:pt idx="12">
                  <c:v>63312</c:v>
                </c:pt>
              </c:numCache>
            </c:numRef>
          </c:val>
          <c:extLst>
            <c:ext xmlns:c16="http://schemas.microsoft.com/office/drawing/2014/chart" uri="{C3380CC4-5D6E-409C-BE32-E72D297353CC}">
              <c16:uniqueId val="{0000000A-A616-44BB-8AEA-7DF37D603B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31699</c:v>
                </c:pt>
                <c:pt idx="2">
                  <c:v>#N/A</c:v>
                </c:pt>
                <c:pt idx="3">
                  <c:v>#N/A</c:v>
                </c:pt>
                <c:pt idx="4">
                  <c:v>30867</c:v>
                </c:pt>
                <c:pt idx="5">
                  <c:v>#N/A</c:v>
                </c:pt>
                <c:pt idx="6">
                  <c:v>#N/A</c:v>
                </c:pt>
                <c:pt idx="7">
                  <c:v>30659</c:v>
                </c:pt>
                <c:pt idx="8">
                  <c:v>#N/A</c:v>
                </c:pt>
                <c:pt idx="9">
                  <c:v>#N/A</c:v>
                </c:pt>
                <c:pt idx="10">
                  <c:v>27707</c:v>
                </c:pt>
                <c:pt idx="11">
                  <c:v>#N/A</c:v>
                </c:pt>
                <c:pt idx="12">
                  <c:v>#N/A</c:v>
                </c:pt>
                <c:pt idx="13">
                  <c:v>25475</c:v>
                </c:pt>
                <c:pt idx="14">
                  <c:v>#N/A</c:v>
                </c:pt>
              </c:numCache>
            </c:numRef>
          </c:val>
          <c:smooth val="0"/>
          <c:extLst>
            <c:ext xmlns:c16="http://schemas.microsoft.com/office/drawing/2014/chart" uri="{C3380CC4-5D6E-409C-BE32-E72D297353CC}">
              <c16:uniqueId val="{0000000B-A616-44BB-8AEA-7DF37D603B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1693</c:v>
                </c:pt>
                <c:pt idx="1">
                  <c:v>1713</c:v>
                </c:pt>
                <c:pt idx="2">
                  <c:v>1554</c:v>
                </c:pt>
              </c:numCache>
            </c:numRef>
          </c:val>
          <c:extLst>
            <c:ext xmlns:c16="http://schemas.microsoft.com/office/drawing/2014/chart" uri="{C3380CC4-5D6E-409C-BE32-E72D297353CC}">
              <c16:uniqueId val="{00000000-9527-417E-8B2C-7E18282887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112</c:v>
                </c:pt>
                <c:pt idx="1">
                  <c:v>619</c:v>
                </c:pt>
                <c:pt idx="2">
                  <c:v>219</c:v>
                </c:pt>
              </c:numCache>
            </c:numRef>
          </c:val>
          <c:extLst>
            <c:ext xmlns:c16="http://schemas.microsoft.com/office/drawing/2014/chart" uri="{C3380CC4-5D6E-409C-BE32-E72D297353CC}">
              <c16:uniqueId val="{00000001-9527-417E-8B2C-7E18282887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1544</c:v>
                </c:pt>
                <c:pt idx="1">
                  <c:v>2006</c:v>
                </c:pt>
                <c:pt idx="2">
                  <c:v>2800</c:v>
                </c:pt>
              </c:numCache>
            </c:numRef>
          </c:val>
          <c:extLst>
            <c:ext xmlns:c16="http://schemas.microsoft.com/office/drawing/2014/chart" uri="{C3380CC4-5D6E-409C-BE32-E72D297353CC}">
              <c16:uniqueId val="{00000002-9527-417E-8B2C-7E18282887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元利償還金等については、事業の選択と集中による市債発行額の管理、財政状況に応じた繰上償還等の実施により年々減少しており、市債償還のピーク期は過ぎたと言える。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に実施した大型プロジェクトや国の経済対策に伴って発行した市債の償還の影響が依然として残っており、類似団体、全国平均及び県内平均を大きく上回っている状況となっているため、引続き、実質公債費比率の改善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過去に実施した大型プロジェクト、道路や学校等の社会資本整備や国の数次にわたる経済対策に伴う市債発行により、全国平均、県内平均、類似団体内平均を大きく上回っている。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また、本市は人口規模に比べて市域が広く、集落が点在しているため、下水道事業を実施するにあたり、管渠延長が長くなるなど、整備に多大な経費を要していることも要因の一つである。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令和４年度は市債の新規発行抑制や繰上償還等による市債残高の減少等により、前年度より改善。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NEXT10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年ビジョン</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・アクションプラン（平成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年度策定）の目標値として定めているとおり、全会計の市債残高を圧縮し、将来負担の軽減に努める。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石川県小松市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決算剰余金として財政調整基金に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億円を積み立て，税収の上振れの影響から交付金，交付税の増収分を地域活性化対策基金や減債基金に積み立てを行った。新型コロナウイルス感染症対策，大雨災害対応のために財政調整基金より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億円の取崩しや繰上償還のため減債基金から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億円の取崩しを行ったが，基金全体としては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財政調整基金・減債基金・地域経済活性化対策基金を合わせて主要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基金として位置づけ、標準財政規模の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億円程度）を目安に基金の確保に努めている。平成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年秋のリーマンショックの影響による歳入不足の補填や，市債の繰上返済を優先的に行っていたため、平成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年度末まで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億円を下回っていたが、近年の積み増しにより令和３年度末で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億円の基金残高となっている。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今後も、突発的な財政需要に対応できるよう基金を確保し、安定的な財政運営を図っていく。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地域経済活性化対策基金：都市基盤の整備、地域産業の振興、生活環境の整備、文化の向上等地域経済活性化を推進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未来教育推進基金：科学教育･外国語教育等，地域と世界で活躍する人材育成教育の推進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エコロジーパークこまつ基金：ごみ処理施設の整備を図る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後年度の企業誘致活動に係る費用に備えて地域経済活性化対策基金に積立（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スクール機器の更新（約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年後）に備えて未来教育推進基金に積立（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クリーンセンター売電収入分の一部をエコロジーパークこまつ基金に積立て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クリーンセンターの運営費に充当するため，エコロジーパークこまつ基金の取崩（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令和４年度は、決算剰余金積立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億円に対し、新型コロナウイルス感染症対策，大雨災害へに対応として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減債基金・地域経済活性化対策基金と合わせて主要３基金として位置づけており、標準財政規模の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令和４年度は，決算見込を踏まえ将来負担軽減への備えとして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億円積立し，地方債の繰上げ償還の財源とするため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満期一括償還地方債を発行していないことから，減債基金は年度間の公債費負担平準化を図るための繰上償還財源として考えている。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実質公債費比率・将来負担比率とも類似団体中最も高い比率であり、本市における財政上の大きな課題となっている。今後も、ＮＥＸＴ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年ビジョン・アクションプラン（平成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年度策定）の目標値として定めているとおり、市債残高を圧縮するため、将来負担の軽減に努める。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106,405
103,797
371.05
55,336,355
54,093,573
741,430
26,880,394
63,311,709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と変動がなかったところであるが、令和３年度は臨時財政対策債償還基金費など基準財政需要額の臨時費目の追加があったため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に，令和４年度は全国的な収入回復や国税収入の増加から臨時財政対策債が大きく減少するなどの要因により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に低下。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全国平均や県内平均を上回っているものの、　類似団体内では下位に位置していることから、財政基盤の強化が必要。</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令和４年度の経常収支比率は，税収が約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億円増，臨時財政対策債が約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億円減となり，分母が減少したことで前年度比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今後とも、事業の選択と集中による市債発行額の抑制、財政状況に応じた繰上償還の実施等により、公債費の圧縮に努めるなど、経常的経費の削減に努める。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72072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22610"/>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9207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22610"/>
          <a:ext cx="889000" cy="2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9207</xdr:rowOff>
    </xdr:from>
    <xdr:to>
      <xdr:col>15</xdr:col>
      <xdr:colOff>82550</xdr:colOff>
      <xdr:row>64</xdr:row>
      <xdr:rowOff>93663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820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93663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6739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164799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129857</xdr:rowOff>
    </xdr:from>
    <xdr:to>
      <xdr:col>15</xdr:col>
      <xdr:colOff>133350</xdr:colOff>
      <xdr:row>64</xdr:row>
      <xdr:rowOff>60007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44784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42863</xdr:rowOff>
    </xdr:from>
    <xdr:to>
      <xdr:col>11</xdr:col>
      <xdr:colOff>82550</xdr:colOff>
      <xdr:row>64</xdr:row>
      <xdr:rowOff>144463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129240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集中改革プラン等の実施による職員数の見直しにより人口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人当たり人件費・物件費等決算額は全国平均、県内平均、類似団体内平均を下回っていることから、適正な定員管理、固定費圧縮による物件費の削減への取組みを進めていく。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23668</xdr:rowOff>
    </xdr:from>
    <xdr:to>
      <xdr:col>23</xdr:col>
      <xdr:colOff>133350</xdr:colOff>
      <xdr:row>82</xdr:row>
      <xdr:rowOff>85872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2568"/>
          <a:ext cx="8382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161113</xdr:rowOff>
    </xdr:from>
    <xdr:to>
      <xdr:col>19</xdr:col>
      <xdr:colOff>133350</xdr:colOff>
      <xdr:row>82</xdr:row>
      <xdr:rowOff>23668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8563"/>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3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106584</xdr:rowOff>
    </xdr:from>
    <xdr:to>
      <xdr:col>15</xdr:col>
      <xdr:colOff>82550</xdr:colOff>
      <xdr:row>81</xdr:row>
      <xdr:rowOff>161113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2584"/>
          <a:ext cx="889000" cy="2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37159</xdr:rowOff>
    </xdr:from>
    <xdr:to>
      <xdr:col>11</xdr:col>
      <xdr:colOff>31750</xdr:colOff>
      <xdr:row>80</xdr:row>
      <xdr:rowOff>106584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53159"/>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35072</xdr:rowOff>
    </xdr:from>
    <xdr:to>
      <xdr:col>23</xdr:col>
      <xdr:colOff>184150</xdr:colOff>
      <xdr:row>82</xdr:row>
      <xdr:rowOff>136672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51599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144318</xdr:rowOff>
    </xdr:from>
    <xdr:to>
      <xdr:col>19</xdr:col>
      <xdr:colOff>184150</xdr:colOff>
      <xdr:row>82</xdr:row>
      <xdr:rowOff>74468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84645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110313</xdr:rowOff>
    </xdr:from>
    <xdr:to>
      <xdr:col>15</xdr:col>
      <xdr:colOff>133350</xdr:colOff>
      <xdr:row>82</xdr:row>
      <xdr:rowOff>40463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50640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55784</xdr:rowOff>
    </xdr:from>
    <xdr:to>
      <xdr:col>11</xdr:col>
      <xdr:colOff>82550</xdr:colOff>
      <xdr:row>80</xdr:row>
      <xdr:rowOff>157384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167561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4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157809</xdr:rowOff>
    </xdr:from>
    <xdr:to>
      <xdr:col>7</xdr:col>
      <xdr:colOff>31750</xdr:colOff>
      <xdr:row>80</xdr:row>
      <xdr:rowOff>87959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98136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特殊勤務手当の見直しなどを通じて行財政改革に努めており、全国市平均、類似団体内平均と比べ、低い水準となっている。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42334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86</xdr:row>
      <xdr:rowOff>1059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24025"/>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41275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457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62036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集中改革プラン等の実施による職員数の見直しに努めており、人口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人当たり職員数は減少傾向にあり、全国平均、県内平均、類似団体内平均をいずれも下回っている。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今後も、必要な人員を確保した上で、適正な定員管理に努める。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107224</xdr:rowOff>
    </xdr:from>
    <xdr:to>
      <xdr:col>81</xdr:col>
      <xdr:colOff>44450</xdr:colOff>
      <xdr:row>59</xdr:row>
      <xdr:rowOff>114119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227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96883</xdr:rowOff>
    </xdr:from>
    <xdr:to>
      <xdr:col>77</xdr:col>
      <xdr:colOff>44450</xdr:colOff>
      <xdr:row>59</xdr:row>
      <xdr:rowOff>114119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1243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86541</xdr:rowOff>
    </xdr:from>
    <xdr:to>
      <xdr:col>72</xdr:col>
      <xdr:colOff>203200</xdr:colOff>
      <xdr:row>59</xdr:row>
      <xdr:rowOff>96883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0209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86541</xdr:rowOff>
    </xdr:from>
    <xdr:to>
      <xdr:col>68</xdr:col>
      <xdr:colOff>152400</xdr:colOff>
      <xdr:row>59</xdr:row>
      <xdr:rowOff>107224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020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56424</xdr:rowOff>
    </xdr:from>
    <xdr:to>
      <xdr:col>81</xdr:col>
      <xdr:colOff>95250</xdr:colOff>
      <xdr:row>59</xdr:row>
      <xdr:rowOff>158024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72951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46083</xdr:rowOff>
    </xdr:from>
    <xdr:to>
      <xdr:col>73</xdr:col>
      <xdr:colOff>44450</xdr:colOff>
      <xdr:row>59</xdr:row>
      <xdr:rowOff>147683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157860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35741</xdr:rowOff>
    </xdr:from>
    <xdr:to>
      <xdr:col>68</xdr:col>
      <xdr:colOff>203200</xdr:colOff>
      <xdr:row>59</xdr:row>
      <xdr:rowOff>137341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147518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実質公債費比率は改善しているものの、過去に実施した大型プロジェクト、道路や学校等の社会資本整備や国の数次にわたる経済対策に伴う市債発行等が影響しており、全国平均、県内平均、類似団体内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NEXT10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年ビジョン・アクションプラン（平成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年策定）における、市債残高の削減目標達成のため、事業の選択と集中、財政状況に応じた繰上償還等により実質公債費比率改善、財政の健全化に努める。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18034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61100"/>
          <a:ext cx="0" cy="1129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161561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36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18034</xdr:rowOff>
    </xdr:from>
    <xdr:to>
      <xdr:col>81</xdr:col>
      <xdr:colOff>133350</xdr:colOff>
      <xdr:row>43</xdr:row>
      <xdr:rowOff>18034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3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37338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903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42181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5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133858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096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16002</xdr:rowOff>
    </xdr:from>
    <xdr:to>
      <xdr:col>77</xdr:col>
      <xdr:colOff>95250</xdr:colOff>
      <xdr:row>39</xdr:row>
      <xdr:rowOff>117602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97536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062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97536</xdr:rowOff>
    </xdr:from>
    <xdr:to>
      <xdr:col>68</xdr:col>
      <xdr:colOff>152400</xdr:colOff>
      <xdr:row>45</xdr:row>
      <xdr:rowOff>51562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413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16002</xdr:rowOff>
    </xdr:from>
    <xdr:to>
      <xdr:col>68</xdr:col>
      <xdr:colOff>203200</xdr:colOff>
      <xdr:row>39</xdr:row>
      <xdr:rowOff>117602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34561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46736</xdr:rowOff>
    </xdr:from>
    <xdr:to>
      <xdr:col>68</xdr:col>
      <xdr:colOff>203200</xdr:colOff>
      <xdr:row>44</xdr:row>
      <xdr:rowOff>148336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133113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将来負担比率は改善しているものの、過去に実施した大型プロジェクト、道路や学校等の社会資本整備や国の数次にわたる経済対策に伴う市債発行により、全国平均、県内平均、類似団体内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NEXT10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年ビジョン・アクションプラン（平成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年策定）において、市債残高の削減目標を設定しており将来負担比率改善、財政の健全化に努める。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137871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115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109948</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53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137871</xdr:rowOff>
    </xdr:from>
    <xdr:to>
      <xdr:col>81</xdr:col>
      <xdr:colOff>133350</xdr:colOff>
      <xdr:row>20</xdr:row>
      <xdr:rowOff>137871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5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106019</xdr:rowOff>
    </xdr:from>
    <xdr:to>
      <xdr:col>81</xdr:col>
      <xdr:colOff>44450</xdr:colOff>
      <xdr:row>20</xdr:row>
      <xdr:rowOff>168758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535019"/>
          <a:ext cx="8382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168758</xdr:rowOff>
    </xdr:from>
    <xdr:to>
      <xdr:col>77</xdr:col>
      <xdr:colOff>44450</xdr:colOff>
      <xdr:row>22</xdr:row>
      <xdr:rowOff>7315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597758"/>
          <a:ext cx="889000" cy="1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39573</xdr:rowOff>
    </xdr:from>
    <xdr:to>
      <xdr:col>77</xdr:col>
      <xdr:colOff>95250</xdr:colOff>
      <xdr:row>14</xdr:row>
      <xdr:rowOff>141173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151350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0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7315</xdr:rowOff>
    </xdr:from>
    <xdr:to>
      <xdr:col>72</xdr:col>
      <xdr:colOff>203200</xdr:colOff>
      <xdr:row>22</xdr:row>
      <xdr:rowOff>51714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77921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56947</xdr:rowOff>
    </xdr:from>
    <xdr:to>
      <xdr:col>73</xdr:col>
      <xdr:colOff>44450</xdr:colOff>
      <xdr:row>14</xdr:row>
      <xdr:rowOff>158547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5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168724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2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51714</xdr:rowOff>
    </xdr:from>
    <xdr:to>
      <xdr:col>68</xdr:col>
      <xdr:colOff>152400</xdr:colOff>
      <xdr:row>22</xdr:row>
      <xdr:rowOff>132791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823614"/>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4826</xdr:rowOff>
    </xdr:from>
    <xdr:to>
      <xdr:col>68</xdr:col>
      <xdr:colOff>203200</xdr:colOff>
      <xdr:row>14</xdr:row>
      <xdr:rowOff>106426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116603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26060</xdr:rowOff>
    </xdr:from>
    <xdr:to>
      <xdr:col>64</xdr:col>
      <xdr:colOff>152400</xdr:colOff>
      <xdr:row>14</xdr:row>
      <xdr:rowOff>127660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137837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55219</xdr:rowOff>
    </xdr:from>
    <xdr:to>
      <xdr:col>81</xdr:col>
      <xdr:colOff>95250</xdr:colOff>
      <xdr:row>20</xdr:row>
      <xdr:rowOff>156819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122546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3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117958</xdr:rowOff>
    </xdr:from>
    <xdr:to>
      <xdr:col>77</xdr:col>
      <xdr:colOff>95250</xdr:colOff>
      <xdr:row>21</xdr:row>
      <xdr:rowOff>48108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5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32885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633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127965</xdr:rowOff>
    </xdr:from>
    <xdr:to>
      <xdr:col>73</xdr:col>
      <xdr:colOff>44450</xdr:colOff>
      <xdr:row>22</xdr:row>
      <xdr:rowOff>58115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42892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8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914</xdr:rowOff>
    </xdr:from>
    <xdr:to>
      <xdr:col>68</xdr:col>
      <xdr:colOff>203200</xdr:colOff>
      <xdr:row>22</xdr:row>
      <xdr:rowOff>102514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7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87291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85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81991</xdr:rowOff>
    </xdr:from>
    <xdr:to>
      <xdr:col>64</xdr:col>
      <xdr:colOff>152400</xdr:colOff>
      <xdr:row>23</xdr:row>
      <xdr:rowOff>12141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168368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9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106,405
103,797
371.05
55,336,355
54,093,573
741,430
26,880,394
63,311,709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集中改革プラン等の実施による職員数の見直しにより全国平均、県内平均、類似団体内平均を下回っている。今後とも必要な人員を確保したうえで、適正な定員管理に努める。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116114</xdr:rowOff>
    </xdr:from>
    <xdr:to>
      <xdr:col>24</xdr:col>
      <xdr:colOff>25400</xdr:colOff>
      <xdr:row>41</xdr:row>
      <xdr:rowOff>48078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945414"/>
          <a:ext cx="0" cy="1132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20155</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48078</xdr:rowOff>
    </xdr:from>
    <xdr:to>
      <xdr:col>24</xdr:col>
      <xdr:colOff>114300</xdr:colOff>
      <xdr:row>41</xdr:row>
      <xdr:rowOff>48078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116114</xdr:rowOff>
    </xdr:from>
    <xdr:to>
      <xdr:col>24</xdr:col>
      <xdr:colOff>114300</xdr:colOff>
      <xdr:row>34</xdr:row>
      <xdr:rowOff>116114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94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116114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23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94343</xdr:rowOff>
    </xdr:from>
    <xdr:to>
      <xdr:col>19</xdr:col>
      <xdr:colOff>187325</xdr:colOff>
      <xdr:row>35</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23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73478</xdr:rowOff>
    </xdr:from>
    <xdr:to>
      <xdr:col>20</xdr:col>
      <xdr:colOff>38100</xdr:colOff>
      <xdr:row>38</xdr:row>
      <xdr:rowOff>3628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159855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72572</xdr:rowOff>
    </xdr:from>
    <xdr:to>
      <xdr:col>15</xdr:col>
      <xdr:colOff>98425</xdr:colOff>
      <xdr:row>35</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0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34</xdr:row>
      <xdr:rowOff>72572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6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136072</xdr:rowOff>
    </xdr:from>
    <xdr:to>
      <xdr:col>11</xdr:col>
      <xdr:colOff>60325</xdr:colOff>
      <xdr:row>37</xdr:row>
      <xdr:rowOff>66222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50999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136072</xdr:rowOff>
    </xdr:from>
    <xdr:to>
      <xdr:col>6</xdr:col>
      <xdr:colOff>171450</xdr:colOff>
      <xdr:row>37</xdr:row>
      <xdr:rowOff>66222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50999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65314</xdr:rowOff>
    </xdr:from>
    <xdr:to>
      <xdr:col>24</xdr:col>
      <xdr:colOff>76200</xdr:colOff>
      <xdr:row>34</xdr:row>
      <xdr:rowOff>166914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145341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0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21772</xdr:rowOff>
    </xdr:from>
    <xdr:to>
      <xdr:col>11</xdr:col>
      <xdr:colOff>60325</xdr:colOff>
      <xdr:row>34</xdr:row>
      <xdr:rowOff>123372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133549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ポイント増加。燃料費高騰による学校等の施設での維持管理費増が増加した要因。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事業の３ム（ムリ・ムダ・ムラ）改善や委託料の精査・見直し等による固定費の圧縮を図る。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287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48079</xdr:rowOff>
    </xdr:from>
    <xdr:to>
      <xdr:col>78</xdr:col>
      <xdr:colOff>69850</xdr:colOff>
      <xdr:row>13</xdr:row>
      <xdr:rowOff>58964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76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48079</xdr:rowOff>
    </xdr:from>
    <xdr:to>
      <xdr:col>73</xdr:col>
      <xdr:colOff>180975</xdr:colOff>
      <xdr:row>14</xdr:row>
      <xdr:rowOff>72571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769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72571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8164</xdr:rowOff>
    </xdr:from>
    <xdr:to>
      <xdr:col>78</xdr:col>
      <xdr:colOff>120650</xdr:colOff>
      <xdr:row>13</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119941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扶助費に係る経常収支比率が県内平均、類似団体内平均を上回っている。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扶助費は各福祉分野で増加傾向にある。制度の周知等により運用の適正化（ジェネリック医薬品の推進等）に努め、財政への影響を抑える。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58</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4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59</xdr:row>
      <xdr:rowOff>46990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60</xdr:row>
      <xdr:rowOff>58420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62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138430</xdr:rowOff>
    </xdr:from>
    <xdr:to>
      <xdr:col>11</xdr:col>
      <xdr:colOff>9525</xdr:colOff>
      <xdr:row>60</xdr:row>
      <xdr:rowOff>58420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87630</xdr:rowOff>
    </xdr:from>
    <xdr:to>
      <xdr:col>6</xdr:col>
      <xdr:colOff>171450</xdr:colOff>
      <xdr:row>60</xdr:row>
      <xdr:rowOff>17780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2557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公債費の割合が高いことから、全国平均と比較すると公債費以外の割合が低くなっている。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特に人件費については、職員数の見直し効果も相まって相対的に数値が低く、物件費についても事業の３ム（ムリ・ムダ・ムラ）改善や固定費の圧縮、委託料の精査・見直し等に努めている。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56</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19050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年度～令和２年度は、公立小松大学への運営交付金，令和４年度は，学校給食無償化対象学年拡大が主な上昇要因。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団体に比べ率が大きい要因は公共下水道事業への繰出しの割合の高さにある。公共下水道事業においては、①市域が広い、②集落が平坦部に点在している、などにより整備費用が多額となるため企業債発行額が増加した結果、公債費繰出が多額となっている。整備計画の見直しや接続促進策の実施による料金収入の確保などにより繰出金の圧縮を目指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85090</xdr:rowOff>
    </xdr:from>
    <xdr:to>
      <xdr:col>82</xdr:col>
      <xdr:colOff>107950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428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168910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37</xdr:row>
      <xdr:rowOff>168910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2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34290</xdr:rowOff>
    </xdr:from>
    <xdr:to>
      <xdr:col>78</xdr:col>
      <xdr:colOff>120650</xdr:colOff>
      <xdr:row>37</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120667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118110</xdr:rowOff>
    </xdr:from>
    <xdr:to>
      <xdr:col>74</xdr:col>
      <xdr:colOff>31750</xdr:colOff>
      <xdr:row>38</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33037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公債費に係る経常収支比率は改善しているものの、過去に実施した大型プロジェクト、道路や学校等の社会資本整備や国の数次にわたる経済対策に伴う市債発行等の影響が依然として残っており、全国平均、県内平均、類似団体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引続き、事業の選択と集中、財政状況に応じた繰上償還等により公債費の抑制に努める。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599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168911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6067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96520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5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公債費の割合が高いことから、全国平均と比較すると公債費以外の割合が低くなっている。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特に人件費については、職員数の見直し効果も相まって相対的に数値が低く、物件費についても事業の３ム（ムリ・ムダ・ムラ）改善や固定費の圧縮、委託料の精査・見直し等に努めている。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15468"/>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117856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154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154432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48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154432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017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121899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111722</xdr:rowOff>
    </xdr:from>
    <xdr:to>
      <xdr:col>29</xdr:col>
      <xdr:colOff>127000</xdr:colOff>
      <xdr:row>18</xdr:row>
      <xdr:rowOff>112065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5447"/>
          <a:ext cx="6477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112065</xdr:rowOff>
    </xdr:from>
    <xdr:to>
      <xdr:col>26</xdr:col>
      <xdr:colOff>50800</xdr:colOff>
      <xdr:row>18</xdr:row>
      <xdr:rowOff>112636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5790"/>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112636</xdr:rowOff>
    </xdr:from>
    <xdr:to>
      <xdr:col>22</xdr:col>
      <xdr:colOff>114300</xdr:colOff>
      <xdr:row>18</xdr:row>
      <xdr:rowOff>126143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6361"/>
          <a:ext cx="6985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126143</xdr:rowOff>
    </xdr:from>
    <xdr:to>
      <xdr:col>18</xdr:col>
      <xdr:colOff>177800</xdr:colOff>
      <xdr:row>18</xdr:row>
      <xdr:rowOff>150965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9868"/>
          <a:ext cx="698500" cy="2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60922</xdr:rowOff>
    </xdr:from>
    <xdr:to>
      <xdr:col>29</xdr:col>
      <xdr:colOff>177800</xdr:colOff>
      <xdr:row>18</xdr:row>
      <xdr:rowOff>162522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140949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61265</xdr:rowOff>
    </xdr:from>
    <xdr:to>
      <xdr:col>26</xdr:col>
      <xdr:colOff>101600</xdr:colOff>
      <xdr:row>18</xdr:row>
      <xdr:rowOff>162865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147642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61836</xdr:rowOff>
    </xdr:from>
    <xdr:to>
      <xdr:col>22</xdr:col>
      <xdr:colOff>165100</xdr:colOff>
      <xdr:row>18</xdr:row>
      <xdr:rowOff>163437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55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148213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75343</xdr:rowOff>
    </xdr:from>
    <xdr:to>
      <xdr:col>19</xdr:col>
      <xdr:colOff>38100</xdr:colOff>
      <xdr:row>19</xdr:row>
      <xdr:rowOff>5493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161720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100165</xdr:rowOff>
    </xdr:from>
    <xdr:to>
      <xdr:col>15</xdr:col>
      <xdr:colOff>101600</xdr:colOff>
      <xdr:row>19</xdr:row>
      <xdr:rowOff>30315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47584</xdr:rowOff>
    </xdr:from>
    <xdr:to>
      <xdr:col>29</xdr:col>
      <xdr:colOff>127000</xdr:colOff>
      <xdr:row>34</xdr:row>
      <xdr:rowOff>84206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315034"/>
          <a:ext cx="647700" cy="3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47584</xdr:rowOff>
    </xdr:from>
    <xdr:to>
      <xdr:col>26</xdr:col>
      <xdr:colOff>50800</xdr:colOff>
      <xdr:row>34</xdr:row>
      <xdr:rowOff>70536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315034"/>
          <a:ext cx="698500" cy="2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70536</xdr:rowOff>
    </xdr:from>
    <xdr:to>
      <xdr:col>22</xdr:col>
      <xdr:colOff>114300</xdr:colOff>
      <xdr:row>34</xdr:row>
      <xdr:rowOff>118176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37986"/>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251724</xdr:rowOff>
    </xdr:from>
    <xdr:to>
      <xdr:col>18</xdr:col>
      <xdr:colOff>177800</xdr:colOff>
      <xdr:row>34</xdr:row>
      <xdr:rowOff>118176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176274"/>
          <a:ext cx="698500" cy="209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33406</xdr:rowOff>
    </xdr:from>
    <xdr:to>
      <xdr:col>29</xdr:col>
      <xdr:colOff>177800</xdr:colOff>
      <xdr:row>34</xdr:row>
      <xdr:rowOff>135006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0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294454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1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339684</xdr:rowOff>
    </xdr:from>
    <xdr:to>
      <xdr:col>26</xdr:col>
      <xdr:colOff>101600</xdr:colOff>
      <xdr:row>34</xdr:row>
      <xdr:rowOff>98384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26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108561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3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19736</xdr:rowOff>
    </xdr:from>
    <xdr:to>
      <xdr:col>22</xdr:col>
      <xdr:colOff>165100</xdr:colOff>
      <xdr:row>34</xdr:row>
      <xdr:rowOff>121336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8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131513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67376</xdr:rowOff>
    </xdr:from>
    <xdr:to>
      <xdr:col>19</xdr:col>
      <xdr:colOff>38100</xdr:colOff>
      <xdr:row>34</xdr:row>
      <xdr:rowOff>168976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3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179153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200924</xdr:rowOff>
    </xdr:from>
    <xdr:to>
      <xdr:col>15</xdr:col>
      <xdr:colOff>101600</xdr:colOff>
      <xdr:row>33</xdr:row>
      <xdr:rowOff>302524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12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141251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8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106,405
103,797
371.05
55,336,355
54,093,573
741,430
26,880,394
63,311,709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162429</xdr:rowOff>
    </xdr:from>
    <xdr:to>
      <xdr:col>24</xdr:col>
      <xdr:colOff>62865</xdr:colOff>
      <xdr:row>37</xdr:row>
      <xdr:rowOff>110047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4479"/>
          <a:ext cx="1270" cy="131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113874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110047</xdr:rowOff>
    </xdr:from>
    <xdr:to>
      <xdr:col>24</xdr:col>
      <xdr:colOff>152400</xdr:colOff>
      <xdr:row>37</xdr:row>
      <xdr:rowOff>110047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5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109106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162429</xdr:rowOff>
    </xdr:from>
    <xdr:to>
      <xdr:col>24</xdr:col>
      <xdr:colOff>152400</xdr:colOff>
      <xdr:row>29</xdr:row>
      <xdr:rowOff>162429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132842</xdr:rowOff>
    </xdr:from>
    <xdr:to>
      <xdr:col>24</xdr:col>
      <xdr:colOff>63500</xdr:colOff>
      <xdr:row>36</xdr:row>
      <xdr:rowOff>154036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05042"/>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71054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48177</xdr:rowOff>
    </xdr:from>
    <xdr:to>
      <xdr:col>24</xdr:col>
      <xdr:colOff>114300</xdr:colOff>
      <xdr:row>34</xdr:row>
      <xdr:rowOff>149777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132842</xdr:rowOff>
    </xdr:from>
    <xdr:to>
      <xdr:col>19</xdr:col>
      <xdr:colOff>177800</xdr:colOff>
      <xdr:row>37</xdr:row>
      <xdr:rowOff>32617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05042"/>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48699</xdr:rowOff>
    </xdr:from>
    <xdr:to>
      <xdr:col>20</xdr:col>
      <xdr:colOff>38100</xdr:colOff>
      <xdr:row>34</xdr:row>
      <xdr:rowOff>150299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166826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32617</xdr:rowOff>
    </xdr:from>
    <xdr:to>
      <xdr:col>15</xdr:col>
      <xdr:colOff>50800</xdr:colOff>
      <xdr:row>37</xdr:row>
      <xdr:rowOff>161417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6267"/>
          <a:ext cx="889000" cy="1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142947</xdr:rowOff>
    </xdr:from>
    <xdr:to>
      <xdr:col>15</xdr:col>
      <xdr:colOff>101600</xdr:colOff>
      <xdr:row>35</xdr:row>
      <xdr:rowOff>73097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89624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161417</xdr:rowOff>
    </xdr:from>
    <xdr:to>
      <xdr:col>10</xdr:col>
      <xdr:colOff>114300</xdr:colOff>
      <xdr:row>38</xdr:row>
      <xdr:rowOff>79056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5067"/>
          <a:ext cx="889000" cy="8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17936</xdr:rowOff>
    </xdr:from>
    <xdr:to>
      <xdr:col>10</xdr:col>
      <xdr:colOff>165100</xdr:colOff>
      <xdr:row>36</xdr:row>
      <xdr:rowOff>119536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136063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38641</xdr:rowOff>
    </xdr:from>
    <xdr:to>
      <xdr:col>6</xdr:col>
      <xdr:colOff>38100</xdr:colOff>
      <xdr:row>36</xdr:row>
      <xdr:rowOff>140241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103236</xdr:rowOff>
    </xdr:from>
    <xdr:to>
      <xdr:col>24</xdr:col>
      <xdr:colOff>114300</xdr:colOff>
      <xdr:row>37</xdr:row>
      <xdr:rowOff>33386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81663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82042</xdr:rowOff>
    </xdr:from>
    <xdr:to>
      <xdr:col>20</xdr:col>
      <xdr:colOff>38100</xdr:colOff>
      <xdr:row>37</xdr:row>
      <xdr:rowOff>12192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153267</xdr:rowOff>
    </xdr:from>
    <xdr:to>
      <xdr:col>15</xdr:col>
      <xdr:colOff>101600</xdr:colOff>
      <xdr:row>37</xdr:row>
      <xdr:rowOff>83417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74544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110617</xdr:rowOff>
    </xdr:from>
    <xdr:to>
      <xdr:col>10</xdr:col>
      <xdr:colOff>165100</xdr:colOff>
      <xdr:row>38</xdr:row>
      <xdr:rowOff>40767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31894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28256</xdr:rowOff>
    </xdr:from>
    <xdr:to>
      <xdr:col>6</xdr:col>
      <xdr:colOff>38100</xdr:colOff>
      <xdr:row>38</xdr:row>
      <xdr:rowOff>129856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120983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145938</xdr:rowOff>
    </xdr:from>
    <xdr:to>
      <xdr:col>24</xdr:col>
      <xdr:colOff>63500</xdr:colOff>
      <xdr:row>57</xdr:row>
      <xdr:rowOff>72655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7138"/>
          <a:ext cx="8382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22689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5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72655</xdr:rowOff>
    </xdr:from>
    <xdr:to>
      <xdr:col>19</xdr:col>
      <xdr:colOff>177800</xdr:colOff>
      <xdr:row>57</xdr:row>
      <xdr:rowOff>117918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4530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60299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117918</xdr:rowOff>
    </xdr:from>
    <xdr:to>
      <xdr:col>15</xdr:col>
      <xdr:colOff>50800</xdr:colOff>
      <xdr:row>58</xdr:row>
      <xdr:rowOff>19097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90568"/>
          <a:ext cx="889000" cy="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19097</xdr:rowOff>
    </xdr:from>
    <xdr:to>
      <xdr:col>10</xdr:col>
      <xdr:colOff>114300</xdr:colOff>
      <xdr:row>58</xdr:row>
      <xdr:rowOff>151359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319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138251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95138</xdr:rowOff>
    </xdr:from>
    <xdr:to>
      <xdr:col>24</xdr:col>
      <xdr:colOff>114300</xdr:colOff>
      <xdr:row>57</xdr:row>
      <xdr:rowOff>25288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73565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21855</xdr:rowOff>
    </xdr:from>
    <xdr:to>
      <xdr:col>20</xdr:col>
      <xdr:colOff>38100</xdr:colOff>
      <xdr:row>57</xdr:row>
      <xdr:rowOff>123455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114582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67118</xdr:rowOff>
    </xdr:from>
    <xdr:to>
      <xdr:col>15</xdr:col>
      <xdr:colOff>101600</xdr:colOff>
      <xdr:row>57</xdr:row>
      <xdr:rowOff>168718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139747</xdr:rowOff>
    </xdr:from>
    <xdr:to>
      <xdr:col>10</xdr:col>
      <xdr:colOff>165100</xdr:colOff>
      <xdr:row>58</xdr:row>
      <xdr:rowOff>69897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61024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100559</xdr:rowOff>
    </xdr:from>
    <xdr:to>
      <xdr:col>6</xdr:col>
      <xdr:colOff>38100</xdr:colOff>
      <xdr:row>59</xdr:row>
      <xdr:rowOff>30709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21836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51943</xdr:rowOff>
    </xdr:from>
    <xdr:to>
      <xdr:col>24</xdr:col>
      <xdr:colOff>63500</xdr:colOff>
      <xdr:row>75</xdr:row>
      <xdr:rowOff>125984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910693"/>
          <a:ext cx="8382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64135</xdr:rowOff>
    </xdr:from>
    <xdr:to>
      <xdr:col>19</xdr:col>
      <xdr:colOff>177800</xdr:colOff>
      <xdr:row>75</xdr:row>
      <xdr:rowOff>125984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922885"/>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64135</xdr:rowOff>
    </xdr:from>
    <xdr:to>
      <xdr:col>15</xdr:col>
      <xdr:colOff>50800</xdr:colOff>
      <xdr:row>77</xdr:row>
      <xdr:rowOff>77088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922885"/>
          <a:ext cx="889000" cy="35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55880</xdr:rowOff>
    </xdr:from>
    <xdr:to>
      <xdr:col>10</xdr:col>
      <xdr:colOff>114300</xdr:colOff>
      <xdr:row>77</xdr:row>
      <xdr:rowOff>77088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57530"/>
          <a:ext cx="889000" cy="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1143</xdr:rowOff>
    </xdr:from>
    <xdr:to>
      <xdr:col>24</xdr:col>
      <xdr:colOff>114300</xdr:colOff>
      <xdr:row>75</xdr:row>
      <xdr:rowOff>102743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8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24020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1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75184</xdr:rowOff>
    </xdr:from>
    <xdr:to>
      <xdr:col>20</xdr:col>
      <xdr:colOff>38100</xdr:colOff>
      <xdr:row>76</xdr:row>
      <xdr:rowOff>5333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33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21861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7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13335</xdr:rowOff>
    </xdr:from>
    <xdr:to>
      <xdr:col>15</xdr:col>
      <xdr:colOff>101600</xdr:colOff>
      <xdr:row>75</xdr:row>
      <xdr:rowOff>114935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131462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6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26288</xdr:rowOff>
    </xdr:from>
    <xdr:to>
      <xdr:col>10</xdr:col>
      <xdr:colOff>165100</xdr:colOff>
      <xdr:row>77</xdr:row>
      <xdr:rowOff>127888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119015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5080</xdr:rowOff>
    </xdr:from>
    <xdr:to>
      <xdr:col>6</xdr:col>
      <xdr:colOff>38100</xdr:colOff>
      <xdr:row>77</xdr:row>
      <xdr:rowOff>106680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97807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149563</xdr:rowOff>
    </xdr:from>
    <xdr:to>
      <xdr:col>24</xdr:col>
      <xdr:colOff>62865</xdr:colOff>
      <xdr:row>99</xdr:row>
      <xdr:rowOff>9203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751513"/>
          <a:ext cx="1270" cy="123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13030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9203</xdr:rowOff>
    </xdr:from>
    <xdr:to>
      <xdr:col>24</xdr:col>
      <xdr:colOff>152400</xdr:colOff>
      <xdr:row>99</xdr:row>
      <xdr:rowOff>9203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8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96240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52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149563</xdr:rowOff>
    </xdr:from>
    <xdr:to>
      <xdr:col>24</xdr:col>
      <xdr:colOff>152400</xdr:colOff>
      <xdr:row>91</xdr:row>
      <xdr:rowOff>149563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7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157269</xdr:rowOff>
    </xdr:from>
    <xdr:to>
      <xdr:col>24</xdr:col>
      <xdr:colOff>63500</xdr:colOff>
      <xdr:row>93</xdr:row>
      <xdr:rowOff>121576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587769"/>
          <a:ext cx="838200" cy="4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45283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3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66856</xdr:rowOff>
    </xdr:from>
    <xdr:to>
      <xdr:col>24</xdr:col>
      <xdr:colOff>114300</xdr:colOff>
      <xdr:row>95</xdr:row>
      <xdr:rowOff>168456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5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157269</xdr:rowOff>
    </xdr:from>
    <xdr:to>
      <xdr:col>19</xdr:col>
      <xdr:colOff>177800</xdr:colOff>
      <xdr:row>95</xdr:row>
      <xdr:rowOff>68050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587769"/>
          <a:ext cx="889000" cy="7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11633</xdr:rowOff>
    </xdr:from>
    <xdr:to>
      <xdr:col>20</xdr:col>
      <xdr:colOff>38100</xdr:colOff>
      <xdr:row>93</xdr:row>
      <xdr:rowOff>113233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59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104360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0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68050</xdr:rowOff>
    </xdr:from>
    <xdr:to>
      <xdr:col>15</xdr:col>
      <xdr:colOff>50800</xdr:colOff>
      <xdr:row>96</xdr:row>
      <xdr:rowOff>62858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55800"/>
          <a:ext cx="889000" cy="16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96084</xdr:rowOff>
    </xdr:from>
    <xdr:to>
      <xdr:col>15</xdr:col>
      <xdr:colOff>101600</xdr:colOff>
      <xdr:row>98</xdr:row>
      <xdr:rowOff>26234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17361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62858</xdr:rowOff>
    </xdr:from>
    <xdr:to>
      <xdr:col>10</xdr:col>
      <xdr:colOff>114300</xdr:colOff>
      <xdr:row>97</xdr:row>
      <xdr:rowOff>94405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22058"/>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49809</xdr:rowOff>
    </xdr:from>
    <xdr:to>
      <xdr:col>10</xdr:col>
      <xdr:colOff>165100</xdr:colOff>
      <xdr:row>98</xdr:row>
      <xdr:rowOff>151409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8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55166</xdr:rowOff>
    </xdr:from>
    <xdr:to>
      <xdr:col>6</xdr:col>
      <xdr:colOff>38100</xdr:colOff>
      <xdr:row>99</xdr:row>
      <xdr:rowOff>156766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70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147893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71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70776</xdr:rowOff>
    </xdr:from>
    <xdr:to>
      <xdr:col>24</xdr:col>
      <xdr:colOff>114300</xdr:colOff>
      <xdr:row>94</xdr:row>
      <xdr:rowOff>926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93653</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106469</xdr:rowOff>
    </xdr:from>
    <xdr:to>
      <xdr:col>20</xdr:col>
      <xdr:colOff>38100</xdr:colOff>
      <xdr:row>91</xdr:row>
      <xdr:rowOff>36619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5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53146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3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17250</xdr:rowOff>
    </xdr:from>
    <xdr:to>
      <xdr:col>15</xdr:col>
      <xdr:colOff>101600</xdr:colOff>
      <xdr:row>95</xdr:row>
      <xdr:rowOff>118850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135377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08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12058</xdr:rowOff>
    </xdr:from>
    <xdr:to>
      <xdr:col>10</xdr:col>
      <xdr:colOff>165100</xdr:colOff>
      <xdr:row>96</xdr:row>
      <xdr:rowOff>113658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130185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24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43605</xdr:rowOff>
    </xdr:from>
    <xdr:to>
      <xdr:col>6</xdr:col>
      <xdr:colOff>38100</xdr:colOff>
      <xdr:row>97</xdr:row>
      <xdr:rowOff>145205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161732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4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139787</xdr:rowOff>
    </xdr:from>
    <xdr:to>
      <xdr:col>55</xdr:col>
      <xdr:colOff>0</xdr:colOff>
      <xdr:row>36</xdr:row>
      <xdr:rowOff>160676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11987"/>
          <a:ext cx="8382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165616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3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39743</xdr:rowOff>
    </xdr:from>
    <xdr:to>
      <xdr:col>50</xdr:col>
      <xdr:colOff>114300</xdr:colOff>
      <xdr:row>36</xdr:row>
      <xdr:rowOff>160676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869043"/>
          <a:ext cx="889000" cy="46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39743</xdr:rowOff>
    </xdr:from>
    <xdr:to>
      <xdr:col>45</xdr:col>
      <xdr:colOff>177800</xdr:colOff>
      <xdr:row>37</xdr:row>
      <xdr:rowOff>50089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869043"/>
          <a:ext cx="889000" cy="5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50089</xdr:rowOff>
    </xdr:from>
    <xdr:to>
      <xdr:col>41</xdr:col>
      <xdr:colOff>50800</xdr:colOff>
      <xdr:row>37</xdr:row>
      <xdr:rowOff>57230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93739"/>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88987</xdr:rowOff>
    </xdr:from>
    <xdr:to>
      <xdr:col>55</xdr:col>
      <xdr:colOff>50800</xdr:colOff>
      <xdr:row>37</xdr:row>
      <xdr:rowOff>19137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111864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109876</xdr:rowOff>
    </xdr:from>
    <xdr:to>
      <xdr:col>50</xdr:col>
      <xdr:colOff>165100</xdr:colOff>
      <xdr:row>37</xdr:row>
      <xdr:rowOff>40026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56553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5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160393</xdr:rowOff>
    </xdr:from>
    <xdr:to>
      <xdr:col>46</xdr:col>
      <xdr:colOff>38100</xdr:colOff>
      <xdr:row>34</xdr:row>
      <xdr:rowOff>90543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8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107070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5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170739</xdr:rowOff>
    </xdr:from>
    <xdr:to>
      <xdr:col>41</xdr:col>
      <xdr:colOff>101600</xdr:colOff>
      <xdr:row>37</xdr:row>
      <xdr:rowOff>100889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117416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6430</xdr:rowOff>
    </xdr:from>
    <xdr:to>
      <xdr:col>36</xdr:col>
      <xdr:colOff>165100</xdr:colOff>
      <xdr:row>37</xdr:row>
      <xdr:rowOff>108030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124557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164161</xdr:rowOff>
    </xdr:from>
    <xdr:to>
      <xdr:col>55</xdr:col>
      <xdr:colOff>0</xdr:colOff>
      <xdr:row>52</xdr:row>
      <xdr:rowOff>102248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908111"/>
          <a:ext cx="838200" cy="1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102248</xdr:rowOff>
    </xdr:from>
    <xdr:to>
      <xdr:col>50</xdr:col>
      <xdr:colOff>114300</xdr:colOff>
      <xdr:row>54</xdr:row>
      <xdr:rowOff>31458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017648"/>
          <a:ext cx="889000" cy="27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44143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31458</xdr:rowOff>
    </xdr:from>
    <xdr:to>
      <xdr:col>45</xdr:col>
      <xdr:colOff>177800</xdr:colOff>
      <xdr:row>54</xdr:row>
      <xdr:rowOff>155626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289758"/>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19704</xdr:rowOff>
    </xdr:from>
    <xdr:to>
      <xdr:col>41</xdr:col>
      <xdr:colOff>50800</xdr:colOff>
      <xdr:row>54</xdr:row>
      <xdr:rowOff>155626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935104"/>
          <a:ext cx="889000" cy="4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113361</xdr:rowOff>
    </xdr:from>
    <xdr:to>
      <xdr:col>55</xdr:col>
      <xdr:colOff>50800</xdr:colOff>
      <xdr:row>52</xdr:row>
      <xdr:rowOff>43511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8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136238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7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51448</xdr:rowOff>
    </xdr:from>
    <xdr:to>
      <xdr:col>50</xdr:col>
      <xdr:colOff>165100</xdr:colOff>
      <xdr:row>52</xdr:row>
      <xdr:rowOff>153048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9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169575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7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152108</xdr:rowOff>
    </xdr:from>
    <xdr:to>
      <xdr:col>46</xdr:col>
      <xdr:colOff>38100</xdr:colOff>
      <xdr:row>54</xdr:row>
      <xdr:rowOff>82258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98785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0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104826</xdr:rowOff>
    </xdr:from>
    <xdr:to>
      <xdr:col>41</xdr:col>
      <xdr:colOff>101600</xdr:colOff>
      <xdr:row>55</xdr:row>
      <xdr:rowOff>34976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26103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140354</xdr:rowOff>
    </xdr:from>
    <xdr:to>
      <xdr:col>36</xdr:col>
      <xdr:colOff>165100</xdr:colOff>
      <xdr:row>52</xdr:row>
      <xdr:rowOff>70504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8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87031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6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159798</xdr:rowOff>
    </xdr:from>
    <xdr:to>
      <xdr:col>55</xdr:col>
      <xdr:colOff>0</xdr:colOff>
      <xdr:row>77</xdr:row>
      <xdr:rowOff>142387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89998"/>
          <a:ext cx="838200" cy="1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118533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2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142387</xdr:rowOff>
    </xdr:from>
    <xdr:to>
      <xdr:col>50</xdr:col>
      <xdr:colOff>114300</xdr:colOff>
      <xdr:row>78</xdr:row>
      <xdr:rowOff>29305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344037"/>
          <a:ext cx="889000" cy="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171095</xdr:rowOff>
    </xdr:from>
    <xdr:to>
      <xdr:col>45</xdr:col>
      <xdr:colOff>177800</xdr:colOff>
      <xdr:row>78</xdr:row>
      <xdr:rowOff>29305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372745"/>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142081</xdr:rowOff>
    </xdr:from>
    <xdr:to>
      <xdr:col>41</xdr:col>
      <xdr:colOff>50800</xdr:colOff>
      <xdr:row>77</xdr:row>
      <xdr:rowOff>171095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343731"/>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108998</xdr:rowOff>
    </xdr:from>
    <xdr:to>
      <xdr:col>55</xdr:col>
      <xdr:colOff>50800</xdr:colOff>
      <xdr:row>77</xdr:row>
      <xdr:rowOff>39148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131875</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9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91587</xdr:rowOff>
    </xdr:from>
    <xdr:to>
      <xdr:col>50</xdr:col>
      <xdr:colOff>165100</xdr:colOff>
      <xdr:row>78</xdr:row>
      <xdr:rowOff>21737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38264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149955</xdr:rowOff>
    </xdr:from>
    <xdr:to>
      <xdr:col>46</xdr:col>
      <xdr:colOff>38100</xdr:colOff>
      <xdr:row>78</xdr:row>
      <xdr:rowOff>80105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71232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120295</xdr:rowOff>
    </xdr:from>
    <xdr:to>
      <xdr:col>41</xdr:col>
      <xdr:colOff>101600</xdr:colOff>
      <xdr:row>78</xdr:row>
      <xdr:rowOff>50445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41572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91281</xdr:rowOff>
    </xdr:from>
    <xdr:to>
      <xdr:col>36</xdr:col>
      <xdr:colOff>165100</xdr:colOff>
      <xdr:row>78</xdr:row>
      <xdr:rowOff>21431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37958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28239</xdr:rowOff>
    </xdr:from>
    <xdr:to>
      <xdr:col>55</xdr:col>
      <xdr:colOff>0</xdr:colOff>
      <xdr:row>94</xdr:row>
      <xdr:rowOff>137337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144539"/>
          <a:ext cx="838200" cy="10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28239</xdr:rowOff>
    </xdr:from>
    <xdr:to>
      <xdr:col>50</xdr:col>
      <xdr:colOff>114300</xdr:colOff>
      <xdr:row>94</xdr:row>
      <xdr:rowOff>149053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144539"/>
          <a:ext cx="889000" cy="1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90225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149053</xdr:rowOff>
    </xdr:from>
    <xdr:to>
      <xdr:col>45</xdr:col>
      <xdr:colOff>177800</xdr:colOff>
      <xdr:row>95</xdr:row>
      <xdr:rowOff>149530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265353"/>
          <a:ext cx="889000" cy="17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60891</xdr:rowOff>
    </xdr:from>
    <xdr:to>
      <xdr:col>41</xdr:col>
      <xdr:colOff>50800</xdr:colOff>
      <xdr:row>95</xdr:row>
      <xdr:rowOff>149530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005741"/>
          <a:ext cx="889000" cy="4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86537</xdr:rowOff>
    </xdr:from>
    <xdr:to>
      <xdr:col>55</xdr:col>
      <xdr:colOff>50800</xdr:colOff>
      <xdr:row>95</xdr:row>
      <xdr:rowOff>16687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109414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0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148889</xdr:rowOff>
    </xdr:from>
    <xdr:to>
      <xdr:col>50</xdr:col>
      <xdr:colOff>165100</xdr:colOff>
      <xdr:row>94</xdr:row>
      <xdr:rowOff>79039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0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95566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8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98253</xdr:rowOff>
    </xdr:from>
    <xdr:to>
      <xdr:col>46</xdr:col>
      <xdr:colOff>38100</xdr:colOff>
      <xdr:row>95</xdr:row>
      <xdr:rowOff>28403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44930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98730</xdr:rowOff>
    </xdr:from>
    <xdr:to>
      <xdr:col>41</xdr:col>
      <xdr:colOff>101600</xdr:colOff>
      <xdr:row>96</xdr:row>
      <xdr:rowOff>28880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45407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10091</xdr:rowOff>
    </xdr:from>
    <xdr:to>
      <xdr:col>36</xdr:col>
      <xdr:colOff>165100</xdr:colOff>
      <xdr:row>93</xdr:row>
      <xdr:rowOff>111691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59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128218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7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114326</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115076"/>
          <a:ext cx="838200" cy="6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9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36678</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232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63526</xdr:rowOff>
    </xdr:from>
    <xdr:to>
      <xdr:col>85</xdr:col>
      <xdr:colOff>177800</xdr:colOff>
      <xdr:row>35</xdr:row>
      <xdr:rowOff>165126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86403</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9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157328</xdr:rowOff>
    </xdr:from>
    <xdr:to>
      <xdr:col>67</xdr:col>
      <xdr:colOff>101600</xdr:colOff>
      <xdr:row>39</xdr:row>
      <xdr:rowOff>87478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78605</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123203</xdr:rowOff>
    </xdr:from>
    <xdr:to>
      <xdr:col>85</xdr:col>
      <xdr:colOff>127000</xdr:colOff>
      <xdr:row>72</xdr:row>
      <xdr:rowOff>134385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467603"/>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123203</xdr:rowOff>
    </xdr:from>
    <xdr:to>
      <xdr:col>81</xdr:col>
      <xdr:colOff>50800</xdr:colOff>
      <xdr:row>73</xdr:row>
      <xdr:rowOff>57138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467603"/>
          <a:ext cx="8890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40907</xdr:rowOff>
    </xdr:from>
    <xdr:to>
      <xdr:col>76</xdr:col>
      <xdr:colOff>114300</xdr:colOff>
      <xdr:row>73</xdr:row>
      <xdr:rowOff>57138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55675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92456</xdr:rowOff>
    </xdr:from>
    <xdr:to>
      <xdr:col>71</xdr:col>
      <xdr:colOff>177800</xdr:colOff>
      <xdr:row>73</xdr:row>
      <xdr:rowOff>40907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436856"/>
          <a:ext cx="889000" cy="1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83585</xdr:rowOff>
    </xdr:from>
    <xdr:to>
      <xdr:col>85</xdr:col>
      <xdr:colOff>177800</xdr:colOff>
      <xdr:row>73</xdr:row>
      <xdr:rowOff>13735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106462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2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72403</xdr:rowOff>
    </xdr:from>
    <xdr:to>
      <xdr:col>81</xdr:col>
      <xdr:colOff>101600</xdr:colOff>
      <xdr:row>73</xdr:row>
      <xdr:rowOff>2553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4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19080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1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6338</xdr:rowOff>
    </xdr:from>
    <xdr:to>
      <xdr:col>76</xdr:col>
      <xdr:colOff>165100</xdr:colOff>
      <xdr:row>73</xdr:row>
      <xdr:rowOff>107938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5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124465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2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161557</xdr:rowOff>
    </xdr:from>
    <xdr:to>
      <xdr:col>72</xdr:col>
      <xdr:colOff>38100</xdr:colOff>
      <xdr:row>73</xdr:row>
      <xdr:rowOff>91707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5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108234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2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41656</xdr:rowOff>
    </xdr:from>
    <xdr:to>
      <xdr:col>67</xdr:col>
      <xdr:colOff>101600</xdr:colOff>
      <xdr:row>72</xdr:row>
      <xdr:rowOff>143256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3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159783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141300</xdr:rowOff>
    </xdr:from>
    <xdr:to>
      <xdr:col>85</xdr:col>
      <xdr:colOff>127000</xdr:colOff>
      <xdr:row>97</xdr:row>
      <xdr:rowOff>160350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7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141300</xdr:rowOff>
    </xdr:from>
    <xdr:to>
      <xdr:col>81</xdr:col>
      <xdr:colOff>50800</xdr:colOff>
      <xdr:row>98</xdr:row>
      <xdr:rowOff>148444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1950"/>
          <a:ext cx="889000" cy="1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148444</xdr:rowOff>
    </xdr:from>
    <xdr:to>
      <xdr:col>76</xdr:col>
      <xdr:colOff>114300</xdr:colOff>
      <xdr:row>98</xdr:row>
      <xdr:rowOff>161741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5054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149816</xdr:rowOff>
    </xdr:from>
    <xdr:to>
      <xdr:col>71</xdr:col>
      <xdr:colOff>177800</xdr:colOff>
      <xdr:row>98</xdr:row>
      <xdr:rowOff>161741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5191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109550</xdr:rowOff>
    </xdr:from>
    <xdr:to>
      <xdr:col>85</xdr:col>
      <xdr:colOff>177800</xdr:colOff>
      <xdr:row>98</xdr:row>
      <xdr:rowOff>39700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87977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90500</xdr:rowOff>
    </xdr:from>
    <xdr:to>
      <xdr:col>81</xdr:col>
      <xdr:colOff>101600</xdr:colOff>
      <xdr:row>98</xdr:row>
      <xdr:rowOff>20650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11777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97644</xdr:rowOff>
    </xdr:from>
    <xdr:to>
      <xdr:col>76</xdr:col>
      <xdr:colOff>165100</xdr:colOff>
      <xdr:row>99</xdr:row>
      <xdr:rowOff>27794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18921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110941</xdr:rowOff>
    </xdr:from>
    <xdr:to>
      <xdr:col>72</xdr:col>
      <xdr:colOff>38100</xdr:colOff>
      <xdr:row>99</xdr:row>
      <xdr:rowOff>41091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32218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0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99016</xdr:rowOff>
    </xdr:from>
    <xdr:to>
      <xdr:col>67</xdr:col>
      <xdr:colOff>101600</xdr:colOff>
      <xdr:row>99</xdr:row>
      <xdr:rowOff>29166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20293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9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32385</xdr:rowOff>
    </xdr:from>
    <xdr:to>
      <xdr:col>116</xdr:col>
      <xdr:colOff>63500</xdr:colOff>
      <xdr:row>39</xdr:row>
      <xdr:rowOff>32766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1893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32766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19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32766</xdr:rowOff>
    </xdr:from>
    <xdr:to>
      <xdr:col>107</xdr:col>
      <xdr:colOff>50800</xdr:colOff>
      <xdr:row>39</xdr:row>
      <xdr:rowOff>33528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193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32766</xdr:rowOff>
    </xdr:from>
    <xdr:to>
      <xdr:col>102</xdr:col>
      <xdr:colOff>114300</xdr:colOff>
      <xdr:row>39</xdr:row>
      <xdr:rowOff>33528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93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67962</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83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74693</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61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153416</xdr:rowOff>
    </xdr:from>
    <xdr:to>
      <xdr:col>107</xdr:col>
      <xdr:colOff>101600</xdr:colOff>
      <xdr:row>39</xdr:row>
      <xdr:rowOff>83566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74693</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61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154178</xdr:rowOff>
    </xdr:from>
    <xdr:to>
      <xdr:col>102</xdr:col>
      <xdr:colOff>165100</xdr:colOff>
      <xdr:row>39</xdr:row>
      <xdr:rowOff>84328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75455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62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153416</xdr:rowOff>
    </xdr:from>
    <xdr:to>
      <xdr:col>98</xdr:col>
      <xdr:colOff>38100</xdr:colOff>
      <xdr:row>39</xdr:row>
      <xdr:rowOff>83566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74693</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61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79064</xdr:rowOff>
    </xdr:from>
    <xdr:to>
      <xdr:col>116</xdr:col>
      <xdr:colOff>63500</xdr:colOff>
      <xdr:row>57</xdr:row>
      <xdr:rowOff>162960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680264"/>
          <a:ext cx="838200" cy="2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79064</xdr:rowOff>
    </xdr:from>
    <xdr:to>
      <xdr:col>111</xdr:col>
      <xdr:colOff>177800</xdr:colOff>
      <xdr:row>57</xdr:row>
      <xdr:rowOff>151187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680264"/>
          <a:ext cx="889000" cy="2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146844</xdr:rowOff>
    </xdr:from>
    <xdr:to>
      <xdr:col>107</xdr:col>
      <xdr:colOff>50800</xdr:colOff>
      <xdr:row>57</xdr:row>
      <xdr:rowOff>151187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9194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145473</xdr:rowOff>
    </xdr:from>
    <xdr:to>
      <xdr:col>102</xdr:col>
      <xdr:colOff>114300</xdr:colOff>
      <xdr:row>57</xdr:row>
      <xdr:rowOff>146844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91812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112160</xdr:rowOff>
    </xdr:from>
    <xdr:to>
      <xdr:col>116</xdr:col>
      <xdr:colOff>114300</xdr:colOff>
      <xdr:row>58</xdr:row>
      <xdr:rowOff>42310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27087</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79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28264</xdr:rowOff>
    </xdr:from>
    <xdr:to>
      <xdr:col>112</xdr:col>
      <xdr:colOff>38100</xdr:colOff>
      <xdr:row>56</xdr:row>
      <xdr:rowOff>129864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146391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4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100387</xdr:rowOff>
    </xdr:from>
    <xdr:to>
      <xdr:col>107</xdr:col>
      <xdr:colOff>101600</xdr:colOff>
      <xdr:row>58</xdr:row>
      <xdr:rowOff>30537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21664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996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96044</xdr:rowOff>
    </xdr:from>
    <xdr:to>
      <xdr:col>102</xdr:col>
      <xdr:colOff>165100</xdr:colOff>
      <xdr:row>58</xdr:row>
      <xdr:rowOff>26194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17321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99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94673</xdr:rowOff>
    </xdr:from>
    <xdr:to>
      <xdr:col>98</xdr:col>
      <xdr:colOff>38100</xdr:colOff>
      <xdr:row>58</xdr:row>
      <xdr:rowOff>24823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15950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99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5100</xdr:rowOff>
    </xdr:from>
    <xdr:to>
      <xdr:col>116</xdr:col>
      <xdr:colOff>63500</xdr:colOff>
      <xdr:row>75</xdr:row>
      <xdr:rowOff>23388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6385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23388</xdr:rowOff>
    </xdr:from>
    <xdr:to>
      <xdr:col>111</xdr:col>
      <xdr:colOff>177800</xdr:colOff>
      <xdr:row>75</xdr:row>
      <xdr:rowOff>82367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82138"/>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82367</xdr:rowOff>
    </xdr:from>
    <xdr:to>
      <xdr:col>107</xdr:col>
      <xdr:colOff>50800</xdr:colOff>
      <xdr:row>75</xdr:row>
      <xdr:rowOff>102804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41117"/>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102804</xdr:rowOff>
    </xdr:from>
    <xdr:to>
      <xdr:col>102</xdr:col>
      <xdr:colOff>114300</xdr:colOff>
      <xdr:row>75</xdr:row>
      <xdr:rowOff>164205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61554"/>
          <a:ext cx="889000" cy="6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125750</xdr:rowOff>
    </xdr:from>
    <xdr:to>
      <xdr:col>116</xdr:col>
      <xdr:colOff>114300</xdr:colOff>
      <xdr:row>75</xdr:row>
      <xdr:rowOff>55900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104177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144038</xdr:rowOff>
    </xdr:from>
    <xdr:to>
      <xdr:col>112</xdr:col>
      <xdr:colOff>38100</xdr:colOff>
      <xdr:row>75</xdr:row>
      <xdr:rowOff>74188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65315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9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31567</xdr:rowOff>
    </xdr:from>
    <xdr:to>
      <xdr:col>107</xdr:col>
      <xdr:colOff>101600</xdr:colOff>
      <xdr:row>75</xdr:row>
      <xdr:rowOff>133167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124294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9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52004</xdr:rowOff>
    </xdr:from>
    <xdr:to>
      <xdr:col>102</xdr:col>
      <xdr:colOff>165100</xdr:colOff>
      <xdr:row>75</xdr:row>
      <xdr:rowOff>153603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107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144732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113406</xdr:rowOff>
    </xdr:from>
    <xdr:to>
      <xdr:col>98</xdr:col>
      <xdr:colOff>38100</xdr:colOff>
      <xdr:row>76</xdr:row>
      <xdr:rowOff>43557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72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34682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ける性質別歳出の特徴は，公債費と扶助費。公債費については全国平均、類似団体内平均と比べて大きく上回っており過去に実施した大型プロジェクトや国の経済対策に伴って発行した市債の影響が依然として残っている。扶助費については県内平均、類似団体内平均と比べて大きく上回っており，子育て世帯臨時特別給付費の影響で令和３年度からは減少しているが増加傾向が続い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また，令和４年８月大雨被害により，災害復旧事業費が大幅に増加している。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人件費・物件費については、全国平均、県内平均、類似団体内平均を下回っており、特に人件費については、集中改革プラン等の実施による職員数の見直しの効果が表れている。今後、必要な人員を確保したうえで、適正な定員管理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その他の特徴としては、新ごみ焼却施設整備のため平成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年度の普通建設事業（更新整備）が増加しており、公立小松大学開学による運営交付金のため平成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年度から補助費等が増加している。また、平成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年度の維持補修費の突出は、大雪による除雪費の増加によるものである。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106,405
103,797
371.05
55,336,355
54,093,573
741,430
26,880,394
63,311,709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161472</xdr:rowOff>
    </xdr:from>
    <xdr:to>
      <xdr:col>24</xdr:col>
      <xdr:colOff>63500</xdr:colOff>
      <xdr:row>30</xdr:row>
      <xdr:rowOff>163649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0497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163649</xdr:rowOff>
    </xdr:from>
    <xdr:to>
      <xdr:col>19</xdr:col>
      <xdr:colOff>177800</xdr:colOff>
      <xdr:row>31</xdr:row>
      <xdr:rowOff>65133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07149"/>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161472</xdr:rowOff>
    </xdr:from>
    <xdr:to>
      <xdr:col>15</xdr:col>
      <xdr:colOff>50800</xdr:colOff>
      <xdr:row>31</xdr:row>
      <xdr:rowOff>65133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0497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161472</xdr:rowOff>
    </xdr:from>
    <xdr:to>
      <xdr:col>10</xdr:col>
      <xdr:colOff>114300</xdr:colOff>
      <xdr:row>32</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04972"/>
          <a:ext cx="88900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110672</xdr:rowOff>
    </xdr:from>
    <xdr:to>
      <xdr:col>24</xdr:col>
      <xdr:colOff>114300</xdr:colOff>
      <xdr:row>31</xdr:row>
      <xdr:rowOff>40822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63699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0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112849</xdr:rowOff>
    </xdr:from>
    <xdr:to>
      <xdr:col>20</xdr:col>
      <xdr:colOff>38100</xdr:colOff>
      <xdr:row>31</xdr:row>
      <xdr:rowOff>42999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59526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14333</xdr:rowOff>
    </xdr:from>
    <xdr:to>
      <xdr:col>15</xdr:col>
      <xdr:colOff>101600</xdr:colOff>
      <xdr:row>31</xdr:row>
      <xdr:rowOff>115933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132460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110672</xdr:rowOff>
    </xdr:from>
    <xdr:to>
      <xdr:col>10</xdr:col>
      <xdr:colOff>165100</xdr:colOff>
      <xdr:row>31</xdr:row>
      <xdr:rowOff>40822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57349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2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142784</xdr:rowOff>
    </xdr:from>
    <xdr:to>
      <xdr:col>6</xdr:col>
      <xdr:colOff>38100</xdr:colOff>
      <xdr:row>32</xdr:row>
      <xdr:rowOff>72934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89461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87478</xdr:rowOff>
    </xdr:from>
    <xdr:to>
      <xdr:col>24</xdr:col>
      <xdr:colOff>63500</xdr:colOff>
      <xdr:row>58</xdr:row>
      <xdr:rowOff>119749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31578"/>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89535</xdr:rowOff>
    </xdr:from>
    <xdr:to>
      <xdr:col>19</xdr:col>
      <xdr:colOff>177800</xdr:colOff>
      <xdr:row>58</xdr:row>
      <xdr:rowOff>87478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33485"/>
          <a:ext cx="889000" cy="11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89535</xdr:rowOff>
    </xdr:from>
    <xdr:to>
      <xdr:col>15</xdr:col>
      <xdr:colOff>50800</xdr:colOff>
      <xdr:row>58</xdr:row>
      <xdr:rowOff>160833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33485"/>
          <a:ext cx="889000" cy="127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160833</xdr:rowOff>
    </xdr:from>
    <xdr:to>
      <xdr:col>10</xdr:col>
      <xdr:colOff>114300</xdr:colOff>
      <xdr:row>59</xdr:row>
      <xdr:rowOff>43790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0493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68949</xdr:rowOff>
    </xdr:from>
    <xdr:to>
      <xdr:col>24</xdr:col>
      <xdr:colOff>114300</xdr:colOff>
      <xdr:row>58</xdr:row>
      <xdr:rowOff>170549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155326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36678</xdr:rowOff>
    </xdr:from>
    <xdr:to>
      <xdr:col>20</xdr:col>
      <xdr:colOff>38100</xdr:colOff>
      <xdr:row>58</xdr:row>
      <xdr:rowOff>138278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129405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38735</xdr:rowOff>
    </xdr:from>
    <xdr:to>
      <xdr:col>15</xdr:col>
      <xdr:colOff>101600</xdr:colOff>
      <xdr:row>51</xdr:row>
      <xdr:rowOff>140335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131462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87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110033</xdr:rowOff>
    </xdr:from>
    <xdr:to>
      <xdr:col>10</xdr:col>
      <xdr:colOff>165100</xdr:colOff>
      <xdr:row>59</xdr:row>
      <xdr:rowOff>40183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31310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164440</xdr:rowOff>
    </xdr:from>
    <xdr:to>
      <xdr:col>6</xdr:col>
      <xdr:colOff>38100</xdr:colOff>
      <xdr:row>59</xdr:row>
      <xdr:rowOff>94590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85717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68700</xdr:rowOff>
    </xdr:from>
    <xdr:to>
      <xdr:col>24</xdr:col>
      <xdr:colOff>63500</xdr:colOff>
      <xdr:row>74</xdr:row>
      <xdr:rowOff>166675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413100"/>
          <a:ext cx="838200" cy="4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68700</xdr:rowOff>
    </xdr:from>
    <xdr:to>
      <xdr:col>19</xdr:col>
      <xdr:colOff>177800</xdr:colOff>
      <xdr:row>75</xdr:row>
      <xdr:rowOff>159474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413100"/>
          <a:ext cx="889000" cy="6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159474</xdr:rowOff>
    </xdr:from>
    <xdr:to>
      <xdr:col>15</xdr:col>
      <xdr:colOff>50800</xdr:colOff>
      <xdr:row>77</xdr:row>
      <xdr:rowOff>52012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18224"/>
          <a:ext cx="889000" cy="2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52012</xdr:rowOff>
    </xdr:from>
    <xdr:to>
      <xdr:col>10</xdr:col>
      <xdr:colOff>114300</xdr:colOff>
      <xdr:row>77</xdr:row>
      <xdr:rowOff>115373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53662"/>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115875</xdr:rowOff>
    </xdr:from>
    <xdr:to>
      <xdr:col>24</xdr:col>
      <xdr:colOff>114300</xdr:colOff>
      <xdr:row>75</xdr:row>
      <xdr:rowOff>46025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94302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8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17900</xdr:rowOff>
    </xdr:from>
    <xdr:to>
      <xdr:col>20</xdr:col>
      <xdr:colOff>38100</xdr:colOff>
      <xdr:row>72</xdr:row>
      <xdr:rowOff>119500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3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136027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13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108674</xdr:rowOff>
    </xdr:from>
    <xdr:to>
      <xdr:col>15</xdr:col>
      <xdr:colOff>101600</xdr:colOff>
      <xdr:row>76</xdr:row>
      <xdr:rowOff>38824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55351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4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1212</xdr:rowOff>
    </xdr:from>
    <xdr:to>
      <xdr:col>10</xdr:col>
      <xdr:colOff>165100</xdr:colOff>
      <xdr:row>77</xdr:row>
      <xdr:rowOff>102812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93939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9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64573</xdr:rowOff>
    </xdr:from>
    <xdr:to>
      <xdr:col>6</xdr:col>
      <xdr:colOff>38100</xdr:colOff>
      <xdr:row>77</xdr:row>
      <xdr:rowOff>166173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11250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4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105296</xdr:rowOff>
    </xdr:from>
    <xdr:to>
      <xdr:col>24</xdr:col>
      <xdr:colOff>63500</xdr:colOff>
      <xdr:row>97</xdr:row>
      <xdr:rowOff>27229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64496"/>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105296</xdr:rowOff>
    </xdr:from>
    <xdr:to>
      <xdr:col>19</xdr:col>
      <xdr:colOff>177800</xdr:colOff>
      <xdr:row>97</xdr:row>
      <xdr:rowOff>152433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4496"/>
          <a:ext cx="889000" cy="21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152433</xdr:rowOff>
    </xdr:from>
    <xdr:to>
      <xdr:col>15</xdr:col>
      <xdr:colOff>50800</xdr:colOff>
      <xdr:row>98</xdr:row>
      <xdr:rowOff>40830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3083"/>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60513</xdr:rowOff>
    </xdr:from>
    <xdr:to>
      <xdr:col>10</xdr:col>
      <xdr:colOff>114300</xdr:colOff>
      <xdr:row>98</xdr:row>
      <xdr:rowOff>40830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48263"/>
          <a:ext cx="889000" cy="49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147879</xdr:rowOff>
    </xdr:from>
    <xdr:to>
      <xdr:col>24</xdr:col>
      <xdr:colOff>114300</xdr:colOff>
      <xdr:row>97</xdr:row>
      <xdr:rowOff>78029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62806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54496</xdr:rowOff>
    </xdr:from>
    <xdr:to>
      <xdr:col>20</xdr:col>
      <xdr:colOff>38100</xdr:colOff>
      <xdr:row>96</xdr:row>
      <xdr:rowOff>156096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147223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101633</xdr:rowOff>
    </xdr:from>
    <xdr:to>
      <xdr:col>15</xdr:col>
      <xdr:colOff>101600</xdr:colOff>
      <xdr:row>98</xdr:row>
      <xdr:rowOff>31783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22910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161480</xdr:rowOff>
    </xdr:from>
    <xdr:to>
      <xdr:col>10</xdr:col>
      <xdr:colOff>165100</xdr:colOff>
      <xdr:row>98</xdr:row>
      <xdr:rowOff>91630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9713</xdr:rowOff>
    </xdr:from>
    <xdr:to>
      <xdr:col>6</xdr:col>
      <xdr:colOff>38100</xdr:colOff>
      <xdr:row>95</xdr:row>
      <xdr:rowOff>111313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127840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130008</xdr:rowOff>
    </xdr:from>
    <xdr:to>
      <xdr:col>55</xdr:col>
      <xdr:colOff>0</xdr:colOff>
      <xdr:row>38</xdr:row>
      <xdr:rowOff>131287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5108"/>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125070</xdr:rowOff>
    </xdr:from>
    <xdr:to>
      <xdr:col>50</xdr:col>
      <xdr:colOff>114300</xdr:colOff>
      <xdr:row>38</xdr:row>
      <xdr:rowOff>130008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017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125070</xdr:rowOff>
    </xdr:from>
    <xdr:to>
      <xdr:col>45</xdr:col>
      <xdr:colOff>177800</xdr:colOff>
      <xdr:row>38</xdr:row>
      <xdr:rowOff>128453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40170"/>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127905</xdr:rowOff>
    </xdr:from>
    <xdr:to>
      <xdr:col>41</xdr:col>
      <xdr:colOff>50800</xdr:colOff>
      <xdr:row>38</xdr:row>
      <xdr:rowOff>128453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300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80487</xdr:rowOff>
    </xdr:from>
    <xdr:to>
      <xdr:col>55</xdr:col>
      <xdr:colOff>50800</xdr:colOff>
      <xdr:row>39</xdr:row>
      <xdr:rowOff>10637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166864</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79208</xdr:rowOff>
    </xdr:from>
    <xdr:to>
      <xdr:col>50</xdr:col>
      <xdr:colOff>165100</xdr:colOff>
      <xdr:row>39</xdr:row>
      <xdr:rowOff>9358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8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74270</xdr:rowOff>
    </xdr:from>
    <xdr:to>
      <xdr:col>46</xdr:col>
      <xdr:colOff>38100</xdr:colOff>
      <xdr:row>39</xdr:row>
      <xdr:rowOff>4420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166997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77653</xdr:rowOff>
    </xdr:from>
    <xdr:to>
      <xdr:col>41</xdr:col>
      <xdr:colOff>101600</xdr:colOff>
      <xdr:row>39</xdr:row>
      <xdr:rowOff>7803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170380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77105</xdr:rowOff>
    </xdr:from>
    <xdr:to>
      <xdr:col>36</xdr:col>
      <xdr:colOff>165100</xdr:colOff>
      <xdr:row>39</xdr:row>
      <xdr:rowOff>7255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169832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9215</xdr:rowOff>
    </xdr:from>
    <xdr:to>
      <xdr:col>55</xdr:col>
      <xdr:colOff>0</xdr:colOff>
      <xdr:row>55</xdr:row>
      <xdr:rowOff>115514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67515"/>
          <a:ext cx="8382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9215</xdr:rowOff>
    </xdr:from>
    <xdr:to>
      <xdr:col>50</xdr:col>
      <xdr:colOff>114300</xdr:colOff>
      <xdr:row>55</xdr:row>
      <xdr:rowOff>31801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67515"/>
          <a:ext cx="889000" cy="19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31801</xdr:rowOff>
    </xdr:from>
    <xdr:to>
      <xdr:col>45</xdr:col>
      <xdr:colOff>177800</xdr:colOff>
      <xdr:row>55</xdr:row>
      <xdr:rowOff>68376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61551"/>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6517</xdr:rowOff>
    </xdr:from>
    <xdr:to>
      <xdr:col>41</xdr:col>
      <xdr:colOff>50800</xdr:colOff>
      <xdr:row>55</xdr:row>
      <xdr:rowOff>68376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436267"/>
          <a:ext cx="889000" cy="6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58000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64714</xdr:rowOff>
    </xdr:from>
    <xdr:to>
      <xdr:col>55</xdr:col>
      <xdr:colOff>50800</xdr:colOff>
      <xdr:row>55</xdr:row>
      <xdr:rowOff>166314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9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87591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129865</xdr:rowOff>
    </xdr:from>
    <xdr:to>
      <xdr:col>50</xdr:col>
      <xdr:colOff>165100</xdr:colOff>
      <xdr:row>54</xdr:row>
      <xdr:rowOff>60015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76542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9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152451</xdr:rowOff>
    </xdr:from>
    <xdr:to>
      <xdr:col>46</xdr:col>
      <xdr:colOff>38100</xdr:colOff>
      <xdr:row>55</xdr:row>
      <xdr:rowOff>82601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99128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17576</xdr:rowOff>
    </xdr:from>
    <xdr:to>
      <xdr:col>41</xdr:col>
      <xdr:colOff>101600</xdr:colOff>
      <xdr:row>55</xdr:row>
      <xdr:rowOff>119176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135703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127167</xdr:rowOff>
    </xdr:from>
    <xdr:to>
      <xdr:col>36</xdr:col>
      <xdr:colOff>165100</xdr:colOff>
      <xdr:row>55</xdr:row>
      <xdr:rowOff>57317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73844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1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133071</xdr:rowOff>
    </xdr:from>
    <xdr:to>
      <xdr:col>55</xdr:col>
      <xdr:colOff>0</xdr:colOff>
      <xdr:row>75</xdr:row>
      <xdr:rowOff>80683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20371"/>
          <a:ext cx="8382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80683</xdr:rowOff>
    </xdr:from>
    <xdr:to>
      <xdr:col>50</xdr:col>
      <xdr:colOff>114300</xdr:colOff>
      <xdr:row>75</xdr:row>
      <xdr:rowOff>160770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39433"/>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160770</xdr:rowOff>
    </xdr:from>
    <xdr:to>
      <xdr:col>45</xdr:col>
      <xdr:colOff>177800</xdr:colOff>
      <xdr:row>76</xdr:row>
      <xdr:rowOff>118250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19520"/>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118250</xdr:rowOff>
    </xdr:from>
    <xdr:to>
      <xdr:col>41</xdr:col>
      <xdr:colOff>50800</xdr:colOff>
      <xdr:row>77</xdr:row>
      <xdr:rowOff>34392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48450"/>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82271</xdr:rowOff>
    </xdr:from>
    <xdr:to>
      <xdr:col>55</xdr:col>
      <xdr:colOff>50800</xdr:colOff>
      <xdr:row>75</xdr:row>
      <xdr:rowOff>12421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105148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29883</xdr:rowOff>
    </xdr:from>
    <xdr:to>
      <xdr:col>50</xdr:col>
      <xdr:colOff>165100</xdr:colOff>
      <xdr:row>75</xdr:row>
      <xdr:rowOff>131483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148010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109969</xdr:rowOff>
    </xdr:from>
    <xdr:to>
      <xdr:col>46</xdr:col>
      <xdr:colOff>38100</xdr:colOff>
      <xdr:row>76</xdr:row>
      <xdr:rowOff>40118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687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56646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67450</xdr:rowOff>
    </xdr:from>
    <xdr:to>
      <xdr:col>41</xdr:col>
      <xdr:colOff>101600</xdr:colOff>
      <xdr:row>76</xdr:row>
      <xdr:rowOff>169050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14126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155042</xdr:rowOff>
    </xdr:from>
    <xdr:to>
      <xdr:col>36</xdr:col>
      <xdr:colOff>165100</xdr:colOff>
      <xdr:row>77</xdr:row>
      <xdr:rowOff>85192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76319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105118</xdr:rowOff>
    </xdr:from>
    <xdr:to>
      <xdr:col>55</xdr:col>
      <xdr:colOff>0</xdr:colOff>
      <xdr:row>96</xdr:row>
      <xdr:rowOff>171343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64318"/>
          <a:ext cx="838200" cy="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171343</xdr:rowOff>
    </xdr:from>
    <xdr:to>
      <xdr:col>50</xdr:col>
      <xdr:colOff>114300</xdr:colOff>
      <xdr:row>97</xdr:row>
      <xdr:rowOff>62940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30543"/>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62940</xdr:rowOff>
    </xdr:from>
    <xdr:to>
      <xdr:col>45</xdr:col>
      <xdr:colOff>177800</xdr:colOff>
      <xdr:row>97</xdr:row>
      <xdr:rowOff>73890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9359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43135</xdr:rowOff>
    </xdr:from>
    <xdr:to>
      <xdr:col>41</xdr:col>
      <xdr:colOff>50800</xdr:colOff>
      <xdr:row>97</xdr:row>
      <xdr:rowOff>73890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73785"/>
          <a:ext cx="889000" cy="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54318</xdr:rowOff>
    </xdr:from>
    <xdr:to>
      <xdr:col>55</xdr:col>
      <xdr:colOff>50800</xdr:colOff>
      <xdr:row>96</xdr:row>
      <xdr:rowOff>155918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77195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3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120543</xdr:rowOff>
    </xdr:from>
    <xdr:to>
      <xdr:col>50</xdr:col>
      <xdr:colOff>165100</xdr:colOff>
      <xdr:row>97</xdr:row>
      <xdr:rowOff>50693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67220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3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12140</xdr:rowOff>
    </xdr:from>
    <xdr:to>
      <xdr:col>46</xdr:col>
      <xdr:colOff>38100</xdr:colOff>
      <xdr:row>97</xdr:row>
      <xdr:rowOff>113740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130267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1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23090</xdr:rowOff>
    </xdr:from>
    <xdr:to>
      <xdr:col>41</xdr:col>
      <xdr:colOff>101600</xdr:colOff>
      <xdr:row>97</xdr:row>
      <xdr:rowOff>124690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115817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163785</xdr:rowOff>
    </xdr:from>
    <xdr:to>
      <xdr:col>36</xdr:col>
      <xdr:colOff>165100</xdr:colOff>
      <xdr:row>97</xdr:row>
      <xdr:rowOff>93935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110462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3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128651</xdr:rowOff>
    </xdr:from>
    <xdr:to>
      <xdr:col>85</xdr:col>
      <xdr:colOff>127000</xdr:colOff>
      <xdr:row>38</xdr:row>
      <xdr:rowOff>25591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72301"/>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25591</xdr:rowOff>
    </xdr:from>
    <xdr:to>
      <xdr:col>81</xdr:col>
      <xdr:colOff>50800</xdr:colOff>
      <xdr:row>38</xdr:row>
      <xdr:rowOff>27495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40691"/>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27495</xdr:rowOff>
    </xdr:from>
    <xdr:to>
      <xdr:col>76</xdr:col>
      <xdr:colOff>114300</xdr:colOff>
      <xdr:row>38</xdr:row>
      <xdr:rowOff>121317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2595"/>
          <a:ext cx="889000" cy="9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98171</xdr:rowOff>
    </xdr:from>
    <xdr:to>
      <xdr:col>71</xdr:col>
      <xdr:colOff>177800</xdr:colOff>
      <xdr:row>38</xdr:row>
      <xdr:rowOff>121317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13271"/>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77851</xdr:rowOff>
    </xdr:from>
    <xdr:to>
      <xdr:col>85</xdr:col>
      <xdr:colOff>177800</xdr:colOff>
      <xdr:row>38</xdr:row>
      <xdr:rowOff>8001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56278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146241</xdr:rowOff>
    </xdr:from>
    <xdr:to>
      <xdr:col>81</xdr:col>
      <xdr:colOff>101600</xdr:colOff>
      <xdr:row>38</xdr:row>
      <xdr:rowOff>76391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67518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148146</xdr:rowOff>
    </xdr:from>
    <xdr:to>
      <xdr:col>76</xdr:col>
      <xdr:colOff>165100</xdr:colOff>
      <xdr:row>38</xdr:row>
      <xdr:rowOff>78296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69422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70517</xdr:rowOff>
    </xdr:from>
    <xdr:to>
      <xdr:col>72</xdr:col>
      <xdr:colOff>38100</xdr:colOff>
      <xdr:row>39</xdr:row>
      <xdr:rowOff>667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163244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47371</xdr:rowOff>
    </xdr:from>
    <xdr:to>
      <xdr:col>67</xdr:col>
      <xdr:colOff>101600</xdr:colOff>
      <xdr:row>38</xdr:row>
      <xdr:rowOff>148971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140098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99630</xdr:rowOff>
    </xdr:from>
    <xdr:to>
      <xdr:col>85</xdr:col>
      <xdr:colOff>127000</xdr:colOff>
      <xdr:row>54</xdr:row>
      <xdr:rowOff>108904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186480"/>
          <a:ext cx="838200" cy="18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71348</xdr:rowOff>
    </xdr:from>
    <xdr:to>
      <xdr:col>81</xdr:col>
      <xdr:colOff>50800</xdr:colOff>
      <xdr:row>54</xdr:row>
      <xdr:rowOff>108904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158198"/>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71348</xdr:rowOff>
    </xdr:from>
    <xdr:to>
      <xdr:col>76</xdr:col>
      <xdr:colOff>114300</xdr:colOff>
      <xdr:row>54</xdr:row>
      <xdr:rowOff>125119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158198"/>
          <a:ext cx="889000" cy="2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125119</xdr:rowOff>
    </xdr:from>
    <xdr:to>
      <xdr:col>71</xdr:col>
      <xdr:colOff>177800</xdr:colOff>
      <xdr:row>55</xdr:row>
      <xdr:rowOff>113917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383419"/>
          <a:ext cx="889000" cy="1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48830</xdr:rowOff>
    </xdr:from>
    <xdr:to>
      <xdr:col>85</xdr:col>
      <xdr:colOff>177800</xdr:colOff>
      <xdr:row>53</xdr:row>
      <xdr:rowOff>150430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71707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98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58104</xdr:rowOff>
    </xdr:from>
    <xdr:to>
      <xdr:col>81</xdr:col>
      <xdr:colOff>101600</xdr:colOff>
      <xdr:row>54</xdr:row>
      <xdr:rowOff>159704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4781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0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20548</xdr:rowOff>
    </xdr:from>
    <xdr:to>
      <xdr:col>76</xdr:col>
      <xdr:colOff>165100</xdr:colOff>
      <xdr:row>53</xdr:row>
      <xdr:rowOff>122148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138675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8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74319</xdr:rowOff>
    </xdr:from>
    <xdr:to>
      <xdr:col>72</xdr:col>
      <xdr:colOff>38100</xdr:colOff>
      <xdr:row>55</xdr:row>
      <xdr:rowOff>4469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20996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63117</xdr:rowOff>
    </xdr:from>
    <xdr:to>
      <xdr:col>67</xdr:col>
      <xdr:colOff>101600</xdr:colOff>
      <xdr:row>55</xdr:row>
      <xdr:rowOff>164717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114326</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973076"/>
          <a:ext cx="838200" cy="6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87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36677</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122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63526</xdr:rowOff>
    </xdr:from>
    <xdr:to>
      <xdr:col>85</xdr:col>
      <xdr:colOff>177800</xdr:colOff>
      <xdr:row>75</xdr:row>
      <xdr:rowOff>165125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86403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77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157327</xdr:rowOff>
    </xdr:from>
    <xdr:to>
      <xdr:col>67</xdr:col>
      <xdr:colOff>101600</xdr:colOff>
      <xdr:row>79</xdr:row>
      <xdr:rowOff>87477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78604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123203</xdr:rowOff>
    </xdr:from>
    <xdr:to>
      <xdr:col>85</xdr:col>
      <xdr:colOff>127000</xdr:colOff>
      <xdr:row>92</xdr:row>
      <xdr:rowOff>134386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896603"/>
          <a:ext cx="8382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123203</xdr:rowOff>
    </xdr:from>
    <xdr:to>
      <xdr:col>81</xdr:col>
      <xdr:colOff>50800</xdr:colOff>
      <xdr:row>93</xdr:row>
      <xdr:rowOff>57138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896603"/>
          <a:ext cx="889000" cy="1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40906</xdr:rowOff>
    </xdr:from>
    <xdr:to>
      <xdr:col>76</xdr:col>
      <xdr:colOff>114300</xdr:colOff>
      <xdr:row>93</xdr:row>
      <xdr:rowOff>57138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5985756"/>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92456</xdr:rowOff>
    </xdr:from>
    <xdr:to>
      <xdr:col>71</xdr:col>
      <xdr:colOff>177800</xdr:colOff>
      <xdr:row>93</xdr:row>
      <xdr:rowOff>40906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5865856"/>
          <a:ext cx="889000" cy="11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83586</xdr:rowOff>
    </xdr:from>
    <xdr:to>
      <xdr:col>85</xdr:col>
      <xdr:colOff>177800</xdr:colOff>
      <xdr:row>93</xdr:row>
      <xdr:rowOff>13736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106463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7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72403</xdr:rowOff>
    </xdr:from>
    <xdr:to>
      <xdr:col>81</xdr:col>
      <xdr:colOff>101600</xdr:colOff>
      <xdr:row>93</xdr:row>
      <xdr:rowOff>2553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84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19080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6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6338</xdr:rowOff>
    </xdr:from>
    <xdr:to>
      <xdr:col>76</xdr:col>
      <xdr:colOff>165100</xdr:colOff>
      <xdr:row>93</xdr:row>
      <xdr:rowOff>107938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9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124465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7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161556</xdr:rowOff>
    </xdr:from>
    <xdr:to>
      <xdr:col>72</xdr:col>
      <xdr:colOff>38100</xdr:colOff>
      <xdr:row>93</xdr:row>
      <xdr:rowOff>91706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9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108233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7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41656</xdr:rowOff>
    </xdr:from>
    <xdr:to>
      <xdr:col>67</xdr:col>
      <xdr:colOff>101600</xdr:colOff>
      <xdr:row>92</xdr:row>
      <xdr:rowOff>143256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8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159783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ける目的別歳出の特徴は，性質別と同様に公債費が大きいことである。類似団体中の順位はワースト５位であるが，本市は合併団体ではなく過疎地域も有しないため実質公債費比率で比較するとワースト１位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全国平均、類似団体内平均を大きく上回っている項目としては、議会費と教育費。特に教育費については増加傾向にあり、平成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立小松大学開学による運営交付金が始まったことや新校舎の建設、松東みどり学園の建設などが要因である。一方、全国平均、類似団体内平均を大きく下回っている項目としては衛生費で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年度においては新ごみ焼却施設建設に伴い一時的に増加している。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その他の特徴として、商工費については令和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年の新幹線小松駅開業に向け増加傾向にある。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 入 </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市税では，企業業績や個人消費の回復などにより，市税全体では前年度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164.7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億円となったほか，令和４年８月大雨災害により特別交付税は前年度比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億円となった。また，</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国県支出金は、新型コロナ対策に係るものの減少に伴い大きく減少（▲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 出 </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引き続き，北陸新幹線小松駅開業に向けた小松駅周辺整備のほか，幸八幡線の整備，学校改修などの大型建設事業が増加したことや，大雨による災害復旧・救助対策など早期復旧と生活再建支援に取り組んだことから，歳出総額は前年度に次ぐ過去３番目の決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一般会計をはじめ、令和４年度の全ての会計で実質赤字額は発生していない。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55336355</v>
      </c>
      <c r="BO4" s="371"/>
      <c r="BP4" s="371"/>
      <c r="BQ4" s="371"/>
      <c r="BR4" s="371"/>
      <c r="BS4" s="371"/>
      <c r="BT4" s="371"/>
      <c r="BU4" s="372"/>
      <c r="BV4" s="370">
        <v>55453635</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2.8</v>
      </c>
      <c r="CU4" s="377"/>
      <c r="CV4" s="377"/>
      <c r="CW4" s="377"/>
      <c r="CX4" s="377"/>
      <c r="CY4" s="377"/>
      <c r="CZ4" s="377"/>
      <c r="DA4" s="378"/>
      <c r="DB4" s="376">
        <v>2.4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54093573</v>
      </c>
      <c r="BO5" s="408"/>
      <c r="BP5" s="408"/>
      <c r="BQ5" s="408"/>
      <c r="BR5" s="408"/>
      <c r="BS5" s="408"/>
      <c r="BT5" s="408"/>
      <c r="BU5" s="409"/>
      <c r="BV5" s="407">
        <v>54223034</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91.3</v>
      </c>
      <c r="CU5" s="405"/>
      <c r="CV5" s="405"/>
      <c r="CW5" s="405"/>
      <c r="CX5" s="405"/>
      <c r="CY5" s="405"/>
      <c r="CZ5" s="405"/>
      <c r="DA5" s="406"/>
      <c r="DB5" s="404">
        <v>88.8</v>
      </c>
      <c r="DC5" s="405"/>
      <c r="DD5" s="405"/>
      <c r="DE5" s="405"/>
      <c r="DF5" s="405"/>
      <c r="DG5" s="405"/>
      <c r="DH5" s="405"/>
      <c r="DI5" s="406"/>
    </row>
    <row r="6" spans="1:119" ht="18.75" customHeight="1" x14ac:dyDescent="0.2">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105</v>
      </c>
      <c r="AV6" s="440"/>
      <c r="AW6" s="440"/>
      <c r="AX6" s="440"/>
      <c r="AY6" s="441" t="s">
        <v>106</v>
      </c>
      <c r="AZ6" s="442"/>
      <c r="BA6" s="442"/>
      <c r="BB6" s="442"/>
      <c r="BC6" s="442"/>
      <c r="BD6" s="442"/>
      <c r="BE6" s="442"/>
      <c r="BF6" s="442"/>
      <c r="BG6" s="442"/>
      <c r="BH6" s="442"/>
      <c r="BI6" s="442"/>
      <c r="BJ6" s="442"/>
      <c r="BK6" s="442"/>
      <c r="BL6" s="442"/>
      <c r="BM6" s="443"/>
      <c r="BN6" s="407">
        <v>1242782</v>
      </c>
      <c r="BO6" s="408"/>
      <c r="BP6" s="408"/>
      <c r="BQ6" s="408"/>
      <c r="BR6" s="408"/>
      <c r="BS6" s="408"/>
      <c r="BT6" s="408"/>
      <c r="BU6" s="409"/>
      <c r="BV6" s="407">
        <v>1230601</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93.4</v>
      </c>
      <c r="CU6" s="445"/>
      <c r="CV6" s="445"/>
      <c r="CW6" s="445"/>
      <c r="CX6" s="445"/>
      <c r="CY6" s="445"/>
      <c r="CZ6" s="445"/>
      <c r="DA6" s="446"/>
      <c r="DB6" s="444">
        <v>96.4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97</v>
      </c>
      <c r="AV7" s="440"/>
      <c r="AW7" s="440"/>
      <c r="AX7" s="440"/>
      <c r="AY7" s="441" t="s">
        <v>109</v>
      </c>
      <c r="AZ7" s="442"/>
      <c r="BA7" s="442"/>
      <c r="BB7" s="442"/>
      <c r="BC7" s="442"/>
      <c r="BD7" s="442"/>
      <c r="BE7" s="442"/>
      <c r="BF7" s="442"/>
      <c r="BG7" s="442"/>
      <c r="BH7" s="442"/>
      <c r="BI7" s="442"/>
      <c r="BJ7" s="442"/>
      <c r="BK7" s="442"/>
      <c r="BL7" s="442"/>
      <c r="BM7" s="443"/>
      <c r="BN7" s="407">
        <v>501352</v>
      </c>
      <c r="BO7" s="408"/>
      <c r="BP7" s="408"/>
      <c r="BQ7" s="408"/>
      <c r="BR7" s="408"/>
      <c r="BS7" s="408"/>
      <c r="BT7" s="408"/>
      <c r="BU7" s="409"/>
      <c r="BV7" s="407">
        <v>581490</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26880394</v>
      </c>
      <c r="CU7" s="408"/>
      <c r="CV7" s="408"/>
      <c r="CW7" s="408"/>
      <c r="CX7" s="408"/>
      <c r="CY7" s="408"/>
      <c r="CZ7" s="408"/>
      <c r="DA7" s="409"/>
      <c r="DB7" s="407">
        <v>27562819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741430</v>
      </c>
      <c r="BO8" s="408"/>
      <c r="BP8" s="408"/>
      <c r="BQ8" s="408"/>
      <c r="BR8" s="408"/>
      <c r="BS8" s="408"/>
      <c r="BT8" s="408"/>
      <c r="BU8" s="409"/>
      <c r="BV8" s="407">
        <v>649111</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0.69</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106216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92319</v>
      </c>
      <c r="BO9" s="408"/>
      <c r="BP9" s="408"/>
      <c r="BQ9" s="408"/>
      <c r="BR9" s="408"/>
      <c r="BS9" s="408"/>
      <c r="BT9" s="408"/>
      <c r="BU9" s="409"/>
      <c r="BV9" s="407">
        <v>18684</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17.5</v>
      </c>
      <c r="CU9" s="405"/>
      <c r="CV9" s="405"/>
      <c r="CW9" s="405"/>
      <c r="CX9" s="405"/>
      <c r="CY9" s="405"/>
      <c r="CZ9" s="405"/>
      <c r="DA9" s="406"/>
      <c r="DB9" s="404">
        <v>17.100000000000001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106919</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1190</v>
      </c>
      <c r="BO10" s="408"/>
      <c r="BP10" s="408"/>
      <c r="BQ10" s="408"/>
      <c r="BR10" s="408"/>
      <c r="BS10" s="408"/>
      <c r="BT10" s="408"/>
      <c r="BU10" s="409"/>
      <c r="BV10" s="407">
        <v>215</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538650</v>
      </c>
      <c r="BO11" s="408"/>
      <c r="BP11" s="408"/>
      <c r="BQ11" s="408"/>
      <c r="BR11" s="408"/>
      <c r="BS11" s="408"/>
      <c r="BT11" s="408"/>
      <c r="BU11" s="409"/>
      <c r="BV11" s="407">
        <v>111500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106405</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97</v>
      </c>
      <c r="AV12" s="440"/>
      <c r="AW12" s="440"/>
      <c r="AX12" s="440"/>
      <c r="AY12" s="441" t="s">
        <v>139</v>
      </c>
      <c r="AZ12" s="442"/>
      <c r="BA12" s="442"/>
      <c r="BB12" s="442"/>
      <c r="BC12" s="442"/>
      <c r="BD12" s="442"/>
      <c r="BE12" s="442"/>
      <c r="BF12" s="442"/>
      <c r="BG12" s="442"/>
      <c r="BH12" s="442"/>
      <c r="BI12" s="442"/>
      <c r="BJ12" s="442"/>
      <c r="BK12" s="442"/>
      <c r="BL12" s="442"/>
      <c r="BM12" s="443"/>
      <c r="BN12" s="407">
        <v>490000</v>
      </c>
      <c r="BO12" s="408"/>
      <c r="BP12" s="408"/>
      <c r="BQ12" s="408"/>
      <c r="BR12" s="408"/>
      <c r="BS12" s="408"/>
      <c r="BT12" s="408"/>
      <c r="BU12" s="409"/>
      <c r="BV12" s="407">
        <v>300000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103797</v>
      </c>
      <c r="S13" s="492"/>
      <c r="T13" s="492"/>
      <c r="U13" s="492"/>
      <c r="V13" s="493"/>
      <c r="W13" s="423" t="s">
        <v>143</v>
      </c>
      <c r="X13" s="424"/>
      <c r="Y13" s="424"/>
      <c r="Z13" s="424"/>
      <c r="AA13" s="424"/>
      <c r="AB13" s="414"/>
      <c r="AC13" s="458">
        <v>1035</v>
      </c>
      <c r="AD13" s="459"/>
      <c r="AE13" s="459"/>
      <c r="AF13" s="459"/>
      <c r="AG13" s="501"/>
      <c r="AH13" s="458">
        <v>1146</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142159</v>
      </c>
      <c r="BO13" s="408"/>
      <c r="BP13" s="408"/>
      <c r="BQ13" s="408"/>
      <c r="BR13" s="408"/>
      <c r="BS13" s="408"/>
      <c r="BT13" s="408"/>
      <c r="BU13" s="409"/>
      <c r="BV13" s="407">
        <v>-169601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11.7</v>
      </c>
      <c r="CU13" s="405"/>
      <c r="CV13" s="405"/>
      <c r="CW13" s="405"/>
      <c r="CX13" s="405"/>
      <c r="CY13" s="405"/>
      <c r="CZ13" s="405"/>
      <c r="DA13" s="406"/>
      <c r="DB13" s="404">
        <v>11.9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106877</v>
      </c>
      <c r="S14" s="492"/>
      <c r="T14" s="492"/>
      <c r="U14" s="492"/>
      <c r="V14" s="493"/>
      <c r="W14" s="397"/>
      <c r="X14" s="398"/>
      <c r="Y14" s="398"/>
      <c r="Z14" s="398"/>
      <c r="AA14" s="398"/>
      <c r="AB14" s="387"/>
      <c r="AC14" s="494">
        <v>1.9</v>
      </c>
      <c r="AD14" s="495"/>
      <c r="AE14" s="495"/>
      <c r="AF14" s="495"/>
      <c r="AG14" s="496"/>
      <c r="AH14" s="494">
        <v>2.2000000000000002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112.3</v>
      </c>
      <c r="CU14" s="506"/>
      <c r="CV14" s="506"/>
      <c r="CW14" s="506"/>
      <c r="CX14" s="506"/>
      <c r="CY14" s="506"/>
      <c r="CZ14" s="506"/>
      <c r="DA14" s="507"/>
      <c r="DB14" s="505">
        <v>118.8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104573</v>
      </c>
      <c r="S15" s="492"/>
      <c r="T15" s="492"/>
      <c r="U15" s="492"/>
      <c r="V15" s="493"/>
      <c r="W15" s="423" t="s">
        <v>150</v>
      </c>
      <c r="X15" s="424"/>
      <c r="Y15" s="424"/>
      <c r="Z15" s="424"/>
      <c r="AA15" s="424"/>
      <c r="AB15" s="414"/>
      <c r="AC15" s="458">
        <v>20468</v>
      </c>
      <c r="AD15" s="459"/>
      <c r="AE15" s="459"/>
      <c r="AF15" s="459"/>
      <c r="AG15" s="501"/>
      <c r="AH15" s="458">
        <v>20224</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14495691</v>
      </c>
      <c r="BO15" s="371"/>
      <c r="BP15" s="371"/>
      <c r="BQ15" s="371"/>
      <c r="BR15" s="371"/>
      <c r="BS15" s="371"/>
      <c r="BT15" s="371"/>
      <c r="BU15" s="372"/>
      <c r="BV15" s="370">
        <v>14022792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38</v>
      </c>
      <c r="AD16" s="495"/>
      <c r="AE16" s="495"/>
      <c r="AF16" s="495"/>
      <c r="AG16" s="496"/>
      <c r="AH16" s="494">
        <v>38.200000000000003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22563608</v>
      </c>
      <c r="BO16" s="408"/>
      <c r="BP16" s="408"/>
      <c r="BQ16" s="408"/>
      <c r="BR16" s="408"/>
      <c r="BS16" s="408"/>
      <c r="BT16" s="408"/>
      <c r="BU16" s="409"/>
      <c r="BV16" s="407">
        <v>21628316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32311</v>
      </c>
      <c r="AD17" s="459"/>
      <c r="AE17" s="459"/>
      <c r="AF17" s="459"/>
      <c r="AG17" s="501"/>
      <c r="AH17" s="458">
        <v>31617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18289531</v>
      </c>
      <c r="BO17" s="408"/>
      <c r="BP17" s="408"/>
      <c r="BQ17" s="408"/>
      <c r="BR17" s="408"/>
      <c r="BS17" s="408"/>
      <c r="BT17" s="408"/>
      <c r="BU17" s="409"/>
      <c r="BV17" s="407">
        <v>17699898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371.05</v>
      </c>
      <c r="M18" s="531"/>
      <c r="N18" s="531"/>
      <c r="O18" s="531"/>
      <c r="P18" s="531"/>
      <c r="Q18" s="531"/>
      <c r="R18" s="532"/>
      <c r="S18" s="532"/>
      <c r="T18" s="532"/>
      <c r="U18" s="532"/>
      <c r="V18" s="533"/>
      <c r="W18" s="425"/>
      <c r="X18" s="426"/>
      <c r="Y18" s="426"/>
      <c r="Z18" s="426"/>
      <c r="AA18" s="426"/>
      <c r="AB18" s="417"/>
      <c r="AC18" s="534">
        <v>60</v>
      </c>
      <c r="AD18" s="535"/>
      <c r="AE18" s="535"/>
      <c r="AF18" s="535"/>
      <c r="AG18" s="536"/>
      <c r="AH18" s="534">
        <v>59.7</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25945777</v>
      </c>
      <c r="BO18" s="408"/>
      <c r="BP18" s="408"/>
      <c r="BQ18" s="408"/>
      <c r="BR18" s="408"/>
      <c r="BS18" s="408"/>
      <c r="BT18" s="408"/>
      <c r="BU18" s="409"/>
      <c r="BV18" s="407">
        <v>25602293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286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34534463</v>
      </c>
      <c r="BO19" s="408"/>
      <c r="BP19" s="408"/>
      <c r="BQ19" s="408"/>
      <c r="BR19" s="408"/>
      <c r="BS19" s="408"/>
      <c r="BT19" s="408"/>
      <c r="BU19" s="409"/>
      <c r="BV19" s="407">
        <v>33403011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41312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63311709</v>
      </c>
      <c r="BO22" s="371"/>
      <c r="BP22" s="371"/>
      <c r="BQ22" s="371"/>
      <c r="BR22" s="371"/>
      <c r="BS22" s="371"/>
      <c r="BT22" s="371"/>
      <c r="BU22" s="372"/>
      <c r="BV22" s="370">
        <v>65040231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27818101</v>
      </c>
      <c r="BO23" s="408"/>
      <c r="BP23" s="408"/>
      <c r="BQ23" s="408"/>
      <c r="BR23" s="408"/>
      <c r="BS23" s="408"/>
      <c r="BT23" s="408"/>
      <c r="BU23" s="409"/>
      <c r="BV23" s="407">
        <v>28752721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9450</v>
      </c>
      <c r="R24" s="459"/>
      <c r="S24" s="459"/>
      <c r="T24" s="459"/>
      <c r="U24" s="459"/>
      <c r="V24" s="501"/>
      <c r="W24" s="553"/>
      <c r="X24" s="554"/>
      <c r="Y24" s="555"/>
      <c r="Z24" s="457" t="s">
        <v>175</v>
      </c>
      <c r="AA24" s="437"/>
      <c r="AB24" s="437"/>
      <c r="AC24" s="437"/>
      <c r="AD24" s="437"/>
      <c r="AE24" s="437"/>
      <c r="AF24" s="437"/>
      <c r="AG24" s="438"/>
      <c r="AH24" s="458">
        <v>583</v>
      </c>
      <c r="AI24" s="459"/>
      <c r="AJ24" s="459"/>
      <c r="AK24" s="459"/>
      <c r="AL24" s="501"/>
      <c r="AM24" s="458">
        <v>1821875</v>
      </c>
      <c r="AN24" s="459"/>
      <c r="AO24" s="459"/>
      <c r="AP24" s="459"/>
      <c r="AQ24" s="459"/>
      <c r="AR24" s="501"/>
      <c r="AS24" s="458">
        <v>3125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42467812</v>
      </c>
      <c r="BO24" s="408"/>
      <c r="BP24" s="408"/>
      <c r="BQ24" s="408"/>
      <c r="BR24" s="408"/>
      <c r="BS24" s="408"/>
      <c r="BT24" s="408"/>
      <c r="BU24" s="409"/>
      <c r="BV24" s="407">
        <v>42951893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7740</v>
      </c>
      <c r="R25" s="459"/>
      <c r="S25" s="459"/>
      <c r="T25" s="459"/>
      <c r="U25" s="459"/>
      <c r="V25" s="501"/>
      <c r="W25" s="553"/>
      <c r="X25" s="554"/>
      <c r="Y25" s="555"/>
      <c r="Z25" s="457" t="s">
        <v>178</v>
      </c>
      <c r="AA25" s="437"/>
      <c r="AB25" s="437"/>
      <c r="AC25" s="437"/>
      <c r="AD25" s="437"/>
      <c r="AE25" s="437"/>
      <c r="AF25" s="437"/>
      <c r="AG25" s="438"/>
      <c r="AH25" s="458">
        <v>132</v>
      </c>
      <c r="AI25" s="459"/>
      <c r="AJ25" s="459"/>
      <c r="AK25" s="459"/>
      <c r="AL25" s="501"/>
      <c r="AM25" s="458">
        <v>369072</v>
      </c>
      <c r="AN25" s="459"/>
      <c r="AO25" s="459"/>
      <c r="AP25" s="459"/>
      <c r="AQ25" s="459"/>
      <c r="AR25" s="501"/>
      <c r="AS25" s="458">
        <v>2796</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7676173</v>
      </c>
      <c r="BO25" s="371"/>
      <c r="BP25" s="371"/>
      <c r="BQ25" s="371"/>
      <c r="BR25" s="371"/>
      <c r="BS25" s="371"/>
      <c r="BT25" s="371"/>
      <c r="BU25" s="372"/>
      <c r="BV25" s="370">
        <v>8601739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6660</v>
      </c>
      <c r="R26" s="459"/>
      <c r="S26" s="459"/>
      <c r="T26" s="459"/>
      <c r="U26" s="459"/>
      <c r="V26" s="501"/>
      <c r="W26" s="553"/>
      <c r="X26" s="554"/>
      <c r="Y26" s="555"/>
      <c r="Z26" s="457" t="s">
        <v>181</v>
      </c>
      <c r="AA26" s="559"/>
      <c r="AB26" s="559"/>
      <c r="AC26" s="559"/>
      <c r="AD26" s="559"/>
      <c r="AE26" s="559"/>
      <c r="AF26" s="559"/>
      <c r="AG26" s="560"/>
      <c r="AH26" s="458">
        <v>36</v>
      </c>
      <c r="AI26" s="459"/>
      <c r="AJ26" s="459"/>
      <c r="AK26" s="459"/>
      <c r="AL26" s="501"/>
      <c r="AM26" s="458">
        <v>109368</v>
      </c>
      <c r="AN26" s="459"/>
      <c r="AO26" s="459"/>
      <c r="AP26" s="459"/>
      <c r="AQ26" s="459"/>
      <c r="AR26" s="501"/>
      <c r="AS26" s="458">
        <v>3038</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6200</v>
      </c>
      <c r="R27" s="459"/>
      <c r="S27" s="459"/>
      <c r="T27" s="459"/>
      <c r="U27" s="459"/>
      <c r="V27" s="501"/>
      <c r="W27" s="553"/>
      <c r="X27" s="554"/>
      <c r="Y27" s="555"/>
      <c r="Z27" s="457" t="s">
        <v>185</v>
      </c>
      <c r="AA27" s="437"/>
      <c r="AB27" s="437"/>
      <c r="AC27" s="437"/>
      <c r="AD27" s="437"/>
      <c r="AE27" s="437"/>
      <c r="AF27" s="437"/>
      <c r="AG27" s="438"/>
      <c r="AH27" s="458">
        <v>35</v>
      </c>
      <c r="AI27" s="459"/>
      <c r="AJ27" s="459"/>
      <c r="AK27" s="459"/>
      <c r="AL27" s="501"/>
      <c r="AM27" s="458">
        <v>134085</v>
      </c>
      <c r="AN27" s="459"/>
      <c r="AO27" s="459"/>
      <c r="AP27" s="459"/>
      <c r="AQ27" s="459"/>
      <c r="AR27" s="501"/>
      <c r="AS27" s="458">
        <v>3831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v>282000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5500</v>
      </c>
      <c r="R28" s="459"/>
      <c r="S28" s="459"/>
      <c r="T28" s="459"/>
      <c r="U28" s="459"/>
      <c r="V28" s="501"/>
      <c r="W28" s="553"/>
      <c r="X28" s="554"/>
      <c r="Y28" s="555"/>
      <c r="Z28" s="457" t="s">
        <v>188</v>
      </c>
      <c r="AA28" s="437"/>
      <c r="AB28" s="437"/>
      <c r="AC28" s="437"/>
      <c r="AD28" s="437"/>
      <c r="AE28" s="437"/>
      <c r="AF28" s="437"/>
      <c r="AG28" s="438"/>
      <c r="AH28" s="458">
        <v>3</v>
      </c>
      <c r="AI28" s="459"/>
      <c r="AJ28" s="459"/>
      <c r="AK28" s="459"/>
      <c r="AL28" s="501"/>
      <c r="AM28" s="458">
        <v>8205</v>
      </c>
      <c r="AN28" s="459"/>
      <c r="AO28" s="459"/>
      <c r="AP28" s="459"/>
      <c r="AQ28" s="459"/>
      <c r="AR28" s="501"/>
      <c r="AS28" s="458">
        <v>2735</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1554446</v>
      </c>
      <c r="BO28" s="371"/>
      <c r="BP28" s="371"/>
      <c r="BQ28" s="371"/>
      <c r="BR28" s="371"/>
      <c r="BS28" s="371"/>
      <c r="BT28" s="371"/>
      <c r="BU28" s="372"/>
      <c r="BV28" s="370">
        <v>1713256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20</v>
      </c>
      <c r="M29" s="459"/>
      <c r="N29" s="459"/>
      <c r="O29" s="459"/>
      <c r="P29" s="501"/>
      <c r="Q29" s="458">
        <v>5200</v>
      </c>
      <c r="R29" s="459"/>
      <c r="S29" s="459"/>
      <c r="T29" s="459"/>
      <c r="U29" s="459"/>
      <c r="V29" s="501"/>
      <c r="W29" s="556"/>
      <c r="X29" s="557"/>
      <c r="Y29" s="558"/>
      <c r="Z29" s="457" t="s">
        <v>191</v>
      </c>
      <c r="AA29" s="437"/>
      <c r="AB29" s="437"/>
      <c r="AC29" s="437"/>
      <c r="AD29" s="437"/>
      <c r="AE29" s="437"/>
      <c r="AF29" s="437"/>
      <c r="AG29" s="438"/>
      <c r="AH29" s="458">
        <v>621</v>
      </c>
      <c r="AI29" s="459"/>
      <c r="AJ29" s="459"/>
      <c r="AK29" s="459"/>
      <c r="AL29" s="501"/>
      <c r="AM29" s="458">
        <v>1964165</v>
      </c>
      <c r="AN29" s="459"/>
      <c r="AO29" s="459"/>
      <c r="AP29" s="459"/>
      <c r="AQ29" s="459"/>
      <c r="AR29" s="501"/>
      <c r="AS29" s="458">
        <v>3163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219114</v>
      </c>
      <c r="BO29" s="408"/>
      <c r="BP29" s="408"/>
      <c r="BQ29" s="408"/>
      <c r="BR29" s="408"/>
      <c r="BS29" s="408"/>
      <c r="BT29" s="408"/>
      <c r="BU29" s="409"/>
      <c r="BV29" s="407">
        <v>619103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2800401</v>
      </c>
      <c r="BO30" s="527"/>
      <c r="BP30" s="527"/>
      <c r="BQ30" s="527"/>
      <c r="BR30" s="527"/>
      <c r="BS30" s="527"/>
      <c r="BT30" s="527"/>
      <c r="BU30" s="528"/>
      <c r="BV30" s="526">
        <v>2006118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小松市国民健康保険事業特別会計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小松市水道事業会計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小松市産業団地事業特別会計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南加賀広域圏事務組合(一般会計)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小松市土地開発公社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小松市公債管理特別会計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小松市介護保険事業特別会計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小松市下水道事業会計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南加賀広域圏事務組合(ふるさと振興事業会計)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小松市開発公社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小松市後期高齢者医療特別会計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国民健康保険小松市民病院事業会計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南加賀広域圏事務組合(急病センター事業会計)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小松市まちづくり市民財団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南加賀広域圏事務組合(公設地方卸売市場事業会計)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こまつ賑わいセンター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南加賀広域圏事務組合(獣肉処理加工施設事業会計)</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公立小松大学</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南加賀広域圏事務組合(し尿処理事業特別会計）</v>
      </c>
      <c r="BZ39" s="598"/>
      <c r="CA39" s="598"/>
      <c r="CB39" s="598"/>
      <c r="CC39" s="598"/>
      <c r="CD39" s="598"/>
      <c r="CE39" s="598"/>
      <c r="CF39" s="598"/>
      <c r="CG39" s="598"/>
      <c r="CH39" s="598"/>
      <c r="CI39" s="598"/>
      <c r="CJ39" s="598"/>
      <c r="CK39" s="598"/>
      <c r="CL39" s="598"/>
      <c r="CM39" s="598"/>
      <c r="CN39" s="181"/>
      <c r="CO39" s="597">
        <f t="shared" si="3"/>
        <v>25</v>
      </c>
      <c r="CP39" s="597"/>
      <c r="CQ39" s="598" t="str">
        <f>IF('各会計、関係団体の財政状況及び健全化判断比率'!BS12="","",'各会計、関係団体の財政状況及び健全化判断比率'!BS12)</f>
        <v>木場潟公園協会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南加賀広域圏事務組合(斎場事業特別会計）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手取川水防事務組合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石川県後期高齢者医療広域連合(一般会計)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石川県後期高齢者医療広域連合(後期高齢者医療特別会計)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qd3dJOsfBVGArV7NxEHH07sYZK1SsbIoT8K16yagczTy+ILxjTJAekGMq+RdOAAdeZmzerfXgihuvhjm0fiw==" saltValue="/wJCclNch4AQv1/ONzQhU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51" t="s">
        <v>581</v>
      </c>
      <c r="D34" s="1151"/>
      <c r="E34" s="1152"/>
      <c r="F34" s="32">
        <v>9.2100000000000009</v>
      </c>
      <c r="G34" s="33">
        <v>9.15</v>
      </c>
      <c r="H34" s="33">
        <v>13.79</v>
      </c>
      <c r="I34" s="33">
        <v>15.67</v>
      </c>
      <c r="J34" s="34">
        <v>19.39</v>
      </c>
      <c r="K34" s="22"/>
      <c r="L34" s="22"/>
      <c r="M34" s="22"/>
      <c r="N34" s="22"/>
      <c r="O34" s="22"/>
      <c r="P34" s="22"/>
    </row>
    <row r="35" spans="1:16" ht="39" customHeight="1" x14ac:dyDescent="0.2">
      <c r="A35" s="22"/>
      <c r="B35" s="35"/>
      <c r="C35" s="1145" t="s">
        <v>582</v>
      </c>
      <c r="D35" s="1146"/>
      <c r="E35" s="1147"/>
      <c r="F35" s="36">
        <v>9.52</v>
      </c>
      <c r="G35" s="37">
        <v>9.5399999999999991</v>
      </c>
      <c r="H35" s="37">
        <v>7.89</v>
      </c>
      <c r="I35" s="37">
        <v>8.61</v>
      </c>
      <c r="J35" s="38">
        <v>10.37</v>
      </c>
      <c r="K35" s="22"/>
      <c r="L35" s="22"/>
      <c r="M35" s="22"/>
      <c r="N35" s="22"/>
      <c r="O35" s="22"/>
      <c r="P35" s="22"/>
    </row>
    <row r="36" spans="1:16" ht="39" customHeight="1" x14ac:dyDescent="0.2">
      <c r="A36" s="22"/>
      <c r="B36" s="35"/>
      <c r="C36" s="1145" t="s">
        <v>583</v>
      </c>
      <c r="D36" s="1146"/>
      <c r="E36" s="1147"/>
      <c r="F36" s="36">
        <v>2.04</v>
      </c>
      <c r="G36" s="37">
        <v>2.69</v>
      </c>
      <c r="H36" s="37">
        <v>2.37</v>
      </c>
      <c r="I36" s="37">
        <v>2.35</v>
      </c>
      <c r="J36" s="38">
        <v>2.75</v>
      </c>
      <c r="K36" s="22"/>
      <c r="L36" s="22"/>
      <c r="M36" s="22"/>
      <c r="N36" s="22"/>
      <c r="O36" s="22"/>
      <c r="P36" s="22"/>
    </row>
    <row r="37" spans="1:16" ht="39" customHeight="1" x14ac:dyDescent="0.2">
      <c r="A37" s="22"/>
      <c r="B37" s="35"/>
      <c r="C37" s="1145" t="s">
        <v>584</v>
      </c>
      <c r="D37" s="1146"/>
      <c r="E37" s="1147"/>
      <c r="F37" s="36">
        <v>2.83</v>
      </c>
      <c r="G37" s="37">
        <v>2.73</v>
      </c>
      <c r="H37" s="37">
        <v>2.59</v>
      </c>
      <c r="I37" s="37">
        <v>2.14</v>
      </c>
      <c r="J37" s="38">
        <v>1.75</v>
      </c>
      <c r="K37" s="22"/>
      <c r="L37" s="22"/>
      <c r="M37" s="22"/>
      <c r="N37" s="22"/>
      <c r="O37" s="22"/>
      <c r="P37" s="22"/>
    </row>
    <row r="38" spans="1:16" ht="39" customHeight="1" x14ac:dyDescent="0.2">
      <c r="A38" s="22"/>
      <c r="B38" s="35"/>
      <c r="C38" s="1145" t="s">
        <v>585</v>
      </c>
      <c r="D38" s="1146"/>
      <c r="E38" s="1147"/>
      <c r="F38" s="36">
        <v>1.04</v>
      </c>
      <c r="G38" s="37">
        <v>0.69</v>
      </c>
      <c r="H38" s="37">
        <v>0.68</v>
      </c>
      <c r="I38" s="37">
        <v>0.67</v>
      </c>
      <c r="J38" s="38">
        <v>1.1499999999999999</v>
      </c>
      <c r="K38" s="22"/>
      <c r="L38" s="22"/>
      <c r="M38" s="22"/>
      <c r="N38" s="22"/>
      <c r="O38" s="22"/>
      <c r="P38" s="22"/>
    </row>
    <row r="39" spans="1:16" ht="39" customHeight="1" x14ac:dyDescent="0.2">
      <c r="A39" s="22"/>
      <c r="B39" s="35"/>
      <c r="C39" s="1145" t="s">
        <v>586</v>
      </c>
      <c r="D39" s="1146"/>
      <c r="E39" s="1147"/>
      <c r="F39" s="36">
        <v>0.13</v>
      </c>
      <c r="G39" s="37">
        <v>0.01</v>
      </c>
      <c r="H39" s="37">
        <v>0.01</v>
      </c>
      <c r="I39" s="37">
        <v>0.01</v>
      </c>
      <c r="J39" s="38">
        <v>0.01</v>
      </c>
      <c r="K39" s="22"/>
      <c r="L39" s="22"/>
      <c r="M39" s="22"/>
      <c r="N39" s="22"/>
      <c r="O39" s="22"/>
      <c r="P39" s="22"/>
    </row>
    <row r="40" spans="1:16" ht="39" customHeight="1" x14ac:dyDescent="0.2">
      <c r="A40" s="22"/>
      <c r="B40" s="35"/>
      <c r="C40" s="1145" t="s">
        <v>587</v>
      </c>
      <c r="D40" s="1146"/>
      <c r="E40" s="1147"/>
      <c r="F40" s="36">
        <v>0</v>
      </c>
      <c r="G40" s="37">
        <v>0</v>
      </c>
      <c r="H40" s="37">
        <v>0</v>
      </c>
      <c r="I40" s="37">
        <v>0</v>
      </c>
      <c r="J40" s="38">
        <v>0</v>
      </c>
      <c r="K40" s="22"/>
      <c r="L40" s="22"/>
      <c r="M40" s="22"/>
      <c r="N40" s="22"/>
      <c r="O40" s="22"/>
      <c r="P40" s="22"/>
    </row>
    <row r="41" spans="1:16" ht="39" customHeight="1" x14ac:dyDescent="0.2">
      <c r="A41" s="22"/>
      <c r="B41" s="35"/>
      <c r="C41" s="1145" t="s">
        <v>588</v>
      </c>
      <c r="D41" s="1146"/>
      <c r="E41" s="1147"/>
      <c r="F41" s="36">
        <v>0.5</v>
      </c>
      <c r="G41" s="37">
        <v>0.25</v>
      </c>
      <c r="H41" s="37">
        <v>0.23</v>
      </c>
      <c r="I41" s="37">
        <v>0.23</v>
      </c>
      <c r="J41" s="38">
        <v>0</v>
      </c>
      <c r="K41" s="22"/>
      <c r="L41" s="22"/>
      <c r="M41" s="22"/>
      <c r="N41" s="22"/>
      <c r="O41" s="22"/>
      <c r="P41" s="22"/>
    </row>
    <row r="42" spans="1:16" ht="39" customHeight="1" x14ac:dyDescent="0.2">
      <c r="A42" s="22"/>
      <c r="B42" s="39"/>
      <c r="C42" s="1145" t="s">
        <v>589</v>
      </c>
      <c r="D42" s="1146"/>
      <c r="E42" s="1147"/>
      <c r="F42" s="36" t="s">
        <v>532</v>
      </c>
      <c r="G42" s="37" t="s">
        <v>532</v>
      </c>
      <c r="H42" s="37" t="s">
        <v>532</v>
      </c>
      <c r="I42" s="37" t="s">
        <v>532</v>
      </c>
      <c r="J42" s="38" t="s">
        <v>532</v>
      </c>
      <c r="K42" s="22"/>
      <c r="L42" s="22"/>
      <c r="M42" s="22"/>
      <c r="N42" s="22"/>
      <c r="O42" s="22"/>
      <c r="P42" s="22"/>
    </row>
    <row r="43" spans="1:16" ht="39" customHeight="1" thickBot="1" x14ac:dyDescent="0.25">
      <c r="A43" s="22"/>
      <c r="B43" s="40"/>
      <c r="C43" s="1148" t="s">
        <v>590</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ujsz7if8iB916xLhmR+uK2QyJ+pZU5DRWeNuaBr5AgXqSpRuB3qE8cB/dgsdT09s/HsjGMZ4AJh5LDsYGPVqw==" saltValue="ri6ngiAr5FkjgifrLqBh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6175</v>
      </c>
      <c r="L45" s="60">
        <v>5866</v>
      </c>
      <c r="M45" s="60">
        <v>5745</v>
      </c>
      <c r="N45" s="60">
        <v>6180</v>
      </c>
      <c r="O45" s="61">
        <v>5662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2">
      <c r="A48" s="48"/>
      <c r="B48" s="1155"/>
      <c r="C48" s="1156"/>
      <c r="D48" s="62"/>
      <c r="E48" s="1161" t="s">
        <v>14</v>
      </c>
      <c r="F48" s="1161"/>
      <c r="G48" s="1161"/>
      <c r="H48" s="1161"/>
      <c r="I48" s="1161"/>
      <c r="J48" s="1162"/>
      <c r="K48" s="63">
        <v>2561</v>
      </c>
      <c r="L48" s="64">
        <v>2245</v>
      </c>
      <c r="M48" s="64">
        <v>2312</v>
      </c>
      <c r="N48" s="64">
        <v>2324</v>
      </c>
      <c r="O48" s="65">
        <v>2286</v>
      </c>
      <c r="P48" s="48"/>
      <c r="Q48" s="48"/>
      <c r="R48" s="48"/>
      <c r="S48" s="48"/>
      <c r="T48" s="48"/>
      <c r="U48" s="48"/>
    </row>
    <row r="49" spans="1:21" ht="30.75" customHeight="1" x14ac:dyDescent="0.2">
      <c r="A49" s="48"/>
      <c r="B49" s="1155"/>
      <c r="C49" s="1156"/>
      <c r="D49" s="62"/>
      <c r="E49" s="1161" t="s">
        <v>15</v>
      </c>
      <c r="F49" s="1161"/>
      <c r="G49" s="1161"/>
      <c r="H49" s="1161"/>
      <c r="I49" s="1161"/>
      <c r="J49" s="1162"/>
      <c r="K49" s="63" t="s">
        <v>532</v>
      </c>
      <c r="L49" s="64" t="s">
        <v>532</v>
      </c>
      <c r="M49" s="64">
        <v>3</v>
      </c>
      <c r="N49" s="64">
        <v>1</v>
      </c>
      <c r="O49" s="65">
        <v>1</v>
      </c>
      <c r="P49" s="48"/>
      <c r="Q49" s="48"/>
      <c r="R49" s="48"/>
      <c r="S49" s="48"/>
      <c r="T49" s="48"/>
      <c r="U49" s="48"/>
    </row>
    <row r="50" spans="1:21" ht="30.75" customHeight="1" x14ac:dyDescent="0.2">
      <c r="A50" s="48"/>
      <c r="B50" s="1155"/>
      <c r="C50" s="1156"/>
      <c r="D50" s="62"/>
      <c r="E50" s="1161" t="s">
        <v>16</v>
      </c>
      <c r="F50" s="1161"/>
      <c r="G50" s="1161"/>
      <c r="H50" s="1161"/>
      <c r="I50" s="1161"/>
      <c r="J50" s="1162"/>
      <c r="K50" s="63">
        <v>26</v>
      </c>
      <c r="L50" s="64">
        <v>26</v>
      </c>
      <c r="M50" s="64">
        <v>22</v>
      </c>
      <c r="N50" s="64">
        <v>2</v>
      </c>
      <c r="O50" s="65">
        <v>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532</v>
      </c>
      <c r="L51" s="64" t="s">
        <v>532</v>
      </c>
      <c r="M51" s="64" t="s">
        <v>532</v>
      </c>
      <c r="N51" s="64" t="s">
        <v>532</v>
      </c>
      <c r="O51" s="65" t="s">
        <v>532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5661</v>
      </c>
      <c r="L52" s="64">
        <v>5546</v>
      </c>
      <c r="M52" s="64">
        <v>5392</v>
      </c>
      <c r="N52" s="64">
        <v>5783</v>
      </c>
      <c r="O52" s="65">
        <v>5325</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3101</v>
      </c>
      <c r="L53" s="69">
        <v>2591</v>
      </c>
      <c r="M53" s="69">
        <v>2690</v>
      </c>
      <c r="N53" s="69">
        <v>2724</v>
      </c>
      <c r="O53" s="70">
        <v>2626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3">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z1Y8sv6MlOio/Z+5i0l9RWQBFEcIbprl1i4UHGe2cVboYQpGrMZCPASMZG7ArmZpjeu/f119HKcXHgR35bv3w==" saltValue="2kmCboeA3Yg5TNx5ftNw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573</v>
      </c>
      <c r="J40" s="103" t="s">
        <v>574</v>
      </c>
      <c r="K40" s="103" t="s">
        <v>575</v>
      </c>
      <c r="L40" s="103" t="s">
        <v>576</v>
      </c>
      <c r="M40" s="104" t="s">
        <v>577</v>
      </c>
    </row>
    <row r="41" spans="2:13" ht="27.75" customHeight="1" x14ac:dyDescent="0.2">
      <c r="B41" s="1184" t="s">
        <v>31</v>
      </c>
      <c r="C41" s="1185"/>
      <c r="D41" s="105"/>
      <c r="E41" s="1190" t="s">
        <v>32</v>
      </c>
      <c r="F41" s="1190"/>
      <c r="G41" s="1190"/>
      <c r="H41" s="1191"/>
      <c r="I41" s="355">
        <v>65487</v>
      </c>
      <c r="J41" s="356">
        <v>64992</v>
      </c>
      <c r="K41" s="356">
        <v>64967</v>
      </c>
      <c r="L41" s="356">
        <v>65040</v>
      </c>
      <c r="M41" s="357">
        <v>63312</v>
      </c>
    </row>
    <row r="42" spans="2:13" ht="27.75" customHeight="1" x14ac:dyDescent="0.2">
      <c r="B42" s="1186"/>
      <c r="C42" s="1187"/>
      <c r="D42" s="106"/>
      <c r="E42" s="1192" t="s">
        <v>33</v>
      </c>
      <c r="F42" s="1192"/>
      <c r="G42" s="1192"/>
      <c r="H42" s="1193"/>
      <c r="I42" s="358">
        <v>1400</v>
      </c>
      <c r="J42" s="359">
        <v>1639</v>
      </c>
      <c r="K42" s="359">
        <v>2148</v>
      </c>
      <c r="L42" s="359">
        <v>1570</v>
      </c>
      <c r="M42" s="360">
        <v>471</v>
      </c>
    </row>
    <row r="43" spans="2:13" ht="27.75" customHeight="1" x14ac:dyDescent="0.2">
      <c r="B43" s="1186"/>
      <c r="C43" s="1187"/>
      <c r="D43" s="106"/>
      <c r="E43" s="1192" t="s">
        <v>34</v>
      </c>
      <c r="F43" s="1192"/>
      <c r="G43" s="1192"/>
      <c r="H43" s="1193"/>
      <c r="I43" s="358">
        <v>37182</v>
      </c>
      <c r="J43" s="359">
        <v>35980</v>
      </c>
      <c r="K43" s="359">
        <v>34547</v>
      </c>
      <c r="L43" s="359">
        <v>32118</v>
      </c>
      <c r="M43" s="360">
        <v>30700</v>
      </c>
    </row>
    <row r="44" spans="2:13" ht="27.75" customHeight="1" x14ac:dyDescent="0.2">
      <c r="B44" s="1186"/>
      <c r="C44" s="1187"/>
      <c r="D44" s="106"/>
      <c r="E44" s="1192" t="s">
        <v>35</v>
      </c>
      <c r="F44" s="1192"/>
      <c r="G44" s="1192"/>
      <c r="H44" s="1193"/>
      <c r="I44" s="358">
        <v>1</v>
      </c>
      <c r="J44" s="359">
        <v>96</v>
      </c>
      <c r="K44" s="359">
        <v>578</v>
      </c>
      <c r="L44" s="359">
        <v>649</v>
      </c>
      <c r="M44" s="360">
        <v>649</v>
      </c>
    </row>
    <row r="45" spans="2:13" ht="27.75" customHeight="1" x14ac:dyDescent="0.2">
      <c r="B45" s="1186"/>
      <c r="C45" s="1187"/>
      <c r="D45" s="106"/>
      <c r="E45" s="1192" t="s">
        <v>36</v>
      </c>
      <c r="F45" s="1192"/>
      <c r="G45" s="1192"/>
      <c r="H45" s="1193"/>
      <c r="I45" s="358">
        <v>4274</v>
      </c>
      <c r="J45" s="359">
        <v>3954</v>
      </c>
      <c r="K45" s="359">
        <v>4276</v>
      </c>
      <c r="L45" s="359">
        <v>4523</v>
      </c>
      <c r="M45" s="360">
        <v>4551</v>
      </c>
    </row>
    <row r="46" spans="2:13" ht="27.75" customHeight="1" x14ac:dyDescent="0.2">
      <c r="B46" s="1186"/>
      <c r="C46" s="1187"/>
      <c r="D46" s="107"/>
      <c r="E46" s="1192" t="s">
        <v>37</v>
      </c>
      <c r="F46" s="1192"/>
      <c r="G46" s="1192"/>
      <c r="H46" s="1193"/>
      <c r="I46" s="358">
        <v>189</v>
      </c>
      <c r="J46" s="359">
        <v>176</v>
      </c>
      <c r="K46" s="359">
        <v>246</v>
      </c>
      <c r="L46" s="359">
        <v>229</v>
      </c>
      <c r="M46" s="360">
        <v>205</v>
      </c>
    </row>
    <row r="47" spans="2:13" ht="27.75" customHeight="1" x14ac:dyDescent="0.2">
      <c r="B47" s="1186"/>
      <c r="C47" s="1187"/>
      <c r="D47" s="108"/>
      <c r="E47" s="1194" t="s">
        <v>38</v>
      </c>
      <c r="F47" s="1195"/>
      <c r="G47" s="1195"/>
      <c r="H47" s="1196"/>
      <c r="I47" s="358" t="s">
        <v>532</v>
      </c>
      <c r="J47" s="359" t="s">
        <v>532</v>
      </c>
      <c r="K47" s="359" t="s">
        <v>532</v>
      </c>
      <c r="L47" s="359" t="s">
        <v>532</v>
      </c>
      <c r="M47" s="360" t="s">
        <v>532</v>
      </c>
    </row>
    <row r="48" spans="2:13" ht="27.75" customHeight="1" x14ac:dyDescent="0.2">
      <c r="B48" s="1186"/>
      <c r="C48" s="1187"/>
      <c r="D48" s="106"/>
      <c r="E48" s="1192" t="s">
        <v>39</v>
      </c>
      <c r="F48" s="1192"/>
      <c r="G48" s="1192"/>
      <c r="H48" s="1193"/>
      <c r="I48" s="358" t="s">
        <v>532</v>
      </c>
      <c r="J48" s="359" t="s">
        <v>532</v>
      </c>
      <c r="K48" s="359" t="s">
        <v>532</v>
      </c>
      <c r="L48" s="359" t="s">
        <v>532</v>
      </c>
      <c r="M48" s="360" t="s">
        <v>532</v>
      </c>
    </row>
    <row r="49" spans="2:13" ht="27.75" customHeight="1" x14ac:dyDescent="0.2">
      <c r="B49" s="1188"/>
      <c r="C49" s="1189"/>
      <c r="D49" s="106"/>
      <c r="E49" s="1192" t="s">
        <v>40</v>
      </c>
      <c r="F49" s="1192"/>
      <c r="G49" s="1192"/>
      <c r="H49" s="1193"/>
      <c r="I49" s="358" t="s">
        <v>532</v>
      </c>
      <c r="J49" s="359" t="s">
        <v>532</v>
      </c>
      <c r="K49" s="359" t="s">
        <v>532</v>
      </c>
      <c r="L49" s="359" t="s">
        <v>532</v>
      </c>
      <c r="M49" s="360" t="s">
        <v>532</v>
      </c>
    </row>
    <row r="50" spans="2:13" ht="27.75" customHeight="1" x14ac:dyDescent="0.2">
      <c r="B50" s="1197" t="s">
        <v>41</v>
      </c>
      <c r="C50" s="1198"/>
      <c r="D50" s="109"/>
      <c r="E50" s="1192" t="s">
        <v>42</v>
      </c>
      <c r="F50" s="1192"/>
      <c r="G50" s="1192"/>
      <c r="H50" s="1193"/>
      <c r="I50" s="358">
        <v>4847</v>
      </c>
      <c r="J50" s="359">
        <v>4611</v>
      </c>
      <c r="K50" s="359">
        <v>4833</v>
      </c>
      <c r="L50" s="359">
        <v>6002</v>
      </c>
      <c r="M50" s="360">
        <v>6237</v>
      </c>
    </row>
    <row r="51" spans="2:13" ht="27.75" customHeight="1" x14ac:dyDescent="0.2">
      <c r="B51" s="1186"/>
      <c r="C51" s="1187"/>
      <c r="D51" s="106"/>
      <c r="E51" s="1192" t="s">
        <v>43</v>
      </c>
      <c r="F51" s="1192"/>
      <c r="G51" s="1192"/>
      <c r="H51" s="1193"/>
      <c r="I51" s="358">
        <v>14722</v>
      </c>
      <c r="J51" s="359">
        <v>14667</v>
      </c>
      <c r="K51" s="359">
        <v>14628</v>
      </c>
      <c r="L51" s="359">
        <v>14366</v>
      </c>
      <c r="M51" s="360">
        <v>13925</v>
      </c>
    </row>
    <row r="52" spans="2:13" ht="27.75" customHeight="1" x14ac:dyDescent="0.2">
      <c r="B52" s="1188"/>
      <c r="C52" s="1189"/>
      <c r="D52" s="106"/>
      <c r="E52" s="1192" t="s">
        <v>44</v>
      </c>
      <c r="F52" s="1192"/>
      <c r="G52" s="1192"/>
      <c r="H52" s="1193"/>
      <c r="I52" s="358">
        <v>57266</v>
      </c>
      <c r="J52" s="359">
        <v>56692</v>
      </c>
      <c r="K52" s="359">
        <v>56642</v>
      </c>
      <c r="L52" s="359">
        <v>56056</v>
      </c>
      <c r="M52" s="360">
        <v>54250</v>
      </c>
    </row>
    <row r="53" spans="2:13" ht="27.75" customHeight="1" thickBot="1" x14ac:dyDescent="0.25">
      <c r="B53" s="1199" t="s">
        <v>45</v>
      </c>
      <c r="C53" s="1200"/>
      <c r="D53" s="110"/>
      <c r="E53" s="1201" t="s">
        <v>46</v>
      </c>
      <c r="F53" s="1201"/>
      <c r="G53" s="1201"/>
      <c r="H53" s="1202"/>
      <c r="I53" s="361">
        <v>31699</v>
      </c>
      <c r="J53" s="362">
        <v>30867</v>
      </c>
      <c r="K53" s="362">
        <v>30659</v>
      </c>
      <c r="L53" s="362">
        <v>27707</v>
      </c>
      <c r="M53" s="363">
        <v>25475</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ojNqRq4u+C83Bqc35tEURO52IQOrOnkQRQdtyoFbz84LBbzbLjZXsJJcLqXyx3APl9p5tSP6AuZPZ9/lPeNQ1A==" saltValue="pcjqKIl6ZvaTlwNWG39g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575</v>
      </c>
      <c r="G54" s="119" t="s">
        <v>576</v>
      </c>
      <c r="H54" s="120" t="s">
        <v>577</v>
      </c>
    </row>
    <row r="55" spans="2:8" ht="52.5" customHeight="1" x14ac:dyDescent="0.2">
      <c r="B55" s="121"/>
      <c r="C55" s="1211" t="s">
        <v>49</v>
      </c>
      <c r="D55" s="1211"/>
      <c r="E55" s="1212"/>
      <c r="F55" s="122">
        <v>1693</v>
      </c>
      <c r="G55" s="122">
        <v>1713</v>
      </c>
      <c r="H55" s="123">
        <v>1554</v>
      </c>
    </row>
    <row r="56" spans="2:8" ht="52.5" customHeight="1" x14ac:dyDescent="0.2">
      <c r="B56" s="124"/>
      <c r="C56" s="1213" t="s">
        <v>50</v>
      </c>
      <c r="D56" s="1213"/>
      <c r="E56" s="1214"/>
      <c r="F56" s="125">
        <v>112</v>
      </c>
      <c r="G56" s="125">
        <v>619</v>
      </c>
      <c r="H56" s="126">
        <v>219</v>
      </c>
    </row>
    <row r="57" spans="2:8" ht="53.25" customHeight="1" x14ac:dyDescent="0.2">
      <c r="B57" s="124"/>
      <c r="C57" s="1215" t="s">
        <v>51</v>
      </c>
      <c r="D57" s="1215"/>
      <c r="E57" s="1216"/>
      <c r="F57" s="127">
        <v>1544</v>
      </c>
      <c r="G57" s="127">
        <v>2006</v>
      </c>
      <c r="H57" s="128">
        <v>2800</v>
      </c>
    </row>
    <row r="58" spans="2:8" ht="45.75" customHeight="1" x14ac:dyDescent="0.2">
      <c r="B58" s="129"/>
      <c r="C58" s="1203" t="s">
        <v>52</v>
      </c>
      <c r="D58" s="1204"/>
      <c r="E58" s="1205"/>
      <c r="F58" s="130"/>
      <c r="G58" s="130"/>
      <c r="H58" s="131"/>
    </row>
    <row r="59" spans="2:8" ht="45.75" customHeight="1" x14ac:dyDescent="0.2">
      <c r="B59" s="129"/>
      <c r="C59" s="1203" t="s">
        <v>53</v>
      </c>
      <c r="D59" s="1204"/>
      <c r="E59" s="1205"/>
      <c r="F59" s="130"/>
      <c r="G59" s="130"/>
      <c r="H59" s="131"/>
    </row>
    <row r="60" spans="2:8" ht="45.75" customHeight="1" x14ac:dyDescent="0.2">
      <c r="B60" s="129"/>
      <c r="C60" s="1203" t="s">
        <v>53</v>
      </c>
      <c r="D60" s="1204"/>
      <c r="E60" s="1205"/>
      <c r="F60" s="130"/>
      <c r="G60" s="130"/>
      <c r="H60" s="131"/>
    </row>
    <row r="61" spans="2:8" ht="45.75" customHeight="1" x14ac:dyDescent="0.2">
      <c r="B61" s="129"/>
      <c r="C61" s="1203" t="s">
        <v>53</v>
      </c>
      <c r="D61" s="1204"/>
      <c r="E61" s="1205"/>
      <c r="F61" s="130"/>
      <c r="G61" s="130"/>
      <c r="H61" s="131"/>
    </row>
    <row r="62" spans="2:8" ht="45.75" customHeight="1" thickBot="1" x14ac:dyDescent="0.25">
      <c r="B62" s="132"/>
      <c r="C62" s="1206" t="s">
        <v>53</v>
      </c>
      <c r="D62" s="1207"/>
      <c r="E62" s="1208"/>
      <c r="F62" s="133"/>
      <c r="G62" s="133"/>
      <c r="H62" s="134"/>
    </row>
    <row r="63" spans="2:8" ht="52.5" customHeight="1" thickBot="1" x14ac:dyDescent="0.25">
      <c r="B63" s="135"/>
      <c r="C63" s="1209" t="s">
        <v>54</v>
      </c>
      <c r="D63" s="1209"/>
      <c r="E63" s="1210"/>
      <c r="F63" s="136">
        <v>3349</v>
      </c>
      <c r="G63" s="136">
        <v>4338</v>
      </c>
      <c r="H63" s="137">
        <v>4574</v>
      </c>
    </row>
    <row r="64" spans="2:8" ht="13" x14ac:dyDescent="0.2"/>
  </sheetData>
  <sheetProtection algorithmName="SHA-512" hashValue="jKygvZNyB9dSvM1QAvJeeOT/v2dELmkpW9XzMT9ny/XSYHDHDZ5hJI6tKwMxH5RUTVY1vnR+Weo1c+iWGKIAWw==" saltValue="2Vk5vq69jDGsHxi5z8hk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570</v>
      </c>
      <c r="G2" s="151"/>
      <c r="H2" s="152"/>
    </row>
    <row r="3" spans="1:8" x14ac:dyDescent="0.2">
      <c r="A3" s="148" t="s">
        <v>563</v>
      </c>
      <c r="B3" s="153"/>
      <c r="C3" s="154"/>
      <c r="D3" s="155">
        <v>84299</v>
      </c>
      <c r="E3" s="156"/>
      <c r="F3" s="157">
        <v>46402</v>
      </c>
      <c r="G3" s="158"/>
      <c r="H3" s="159"/>
    </row>
    <row r="4" spans="1:8" x14ac:dyDescent="0.2">
      <c r="A4" s="160"/>
      <c r="B4" s="161"/>
      <c r="C4" s="162"/>
      <c r="D4" s="163">
        <v>35273</v>
      </c>
      <c r="E4" s="164"/>
      <c r="F4" s="165">
        <v>26897</v>
      </c>
      <c r="G4" s="166"/>
      <c r="H4" s="167"/>
    </row>
    <row r="5" spans="1:8" x14ac:dyDescent="0.2">
      <c r="A5" s="148" t="s">
        <v>565</v>
      </c>
      <c r="B5" s="153"/>
      <c r="C5" s="154"/>
      <c r="D5" s="155">
        <v>59164</v>
      </c>
      <c r="E5" s="156"/>
      <c r="F5" s="157">
        <v>66343</v>
      </c>
      <c r="G5" s="158"/>
      <c r="H5" s="159"/>
    </row>
    <row r="6" spans="1:8" x14ac:dyDescent="0.2">
      <c r="A6" s="160"/>
      <c r="B6" s="161"/>
      <c r="C6" s="162"/>
      <c r="D6" s="163">
        <v>32075</v>
      </c>
      <c r="E6" s="164"/>
      <c r="F6" s="165">
        <v>34529</v>
      </c>
      <c r="G6" s="166"/>
      <c r="H6" s="167"/>
    </row>
    <row r="7" spans="1:8" x14ac:dyDescent="0.2">
      <c r="A7" s="148" t="s">
        <v>566</v>
      </c>
      <c r="B7" s="153"/>
      <c r="C7" s="154"/>
      <c r="D7" s="155">
        <v>65682</v>
      </c>
      <c r="E7" s="156"/>
      <c r="F7" s="157">
        <v>56416</v>
      </c>
      <c r="G7" s="158"/>
      <c r="H7" s="159"/>
    </row>
    <row r="8" spans="1:8" x14ac:dyDescent="0.2">
      <c r="A8" s="160"/>
      <c r="B8" s="161"/>
      <c r="C8" s="162"/>
      <c r="D8" s="163">
        <v>26030</v>
      </c>
      <c r="E8" s="164"/>
      <c r="F8" s="165">
        <v>32623</v>
      </c>
      <c r="G8" s="166"/>
      <c r="H8" s="167"/>
    </row>
    <row r="9" spans="1:8" x14ac:dyDescent="0.2">
      <c r="A9" s="148" t="s">
        <v>567</v>
      </c>
      <c r="B9" s="153"/>
      <c r="C9" s="154"/>
      <c r="D9" s="155">
        <v>79966</v>
      </c>
      <c r="E9" s="156"/>
      <c r="F9" s="157">
        <v>49217</v>
      </c>
      <c r="G9" s="158"/>
      <c r="H9" s="159"/>
    </row>
    <row r="10" spans="1:8" x14ac:dyDescent="0.2">
      <c r="A10" s="160"/>
      <c r="B10" s="161"/>
      <c r="C10" s="162"/>
      <c r="D10" s="163">
        <v>37684</v>
      </c>
      <c r="E10" s="164"/>
      <c r="F10" s="165">
        <v>27232</v>
      </c>
      <c r="G10" s="166"/>
      <c r="H10" s="167"/>
    </row>
    <row r="11" spans="1:8" x14ac:dyDescent="0.2">
      <c r="A11" s="148" t="s">
        <v>568</v>
      </c>
      <c r="B11" s="153"/>
      <c r="C11" s="154"/>
      <c r="D11" s="155">
        <v>85716</v>
      </c>
      <c r="E11" s="156"/>
      <c r="F11" s="157">
        <v>49211</v>
      </c>
      <c r="G11" s="158"/>
      <c r="H11" s="159"/>
    </row>
    <row r="12" spans="1:8" x14ac:dyDescent="0.2">
      <c r="A12" s="160"/>
      <c r="B12" s="161"/>
      <c r="C12" s="168"/>
      <c r="D12" s="163">
        <v>37623</v>
      </c>
      <c r="E12" s="164"/>
      <c r="F12" s="165">
        <v>28367</v>
      </c>
      <c r="G12" s="166"/>
      <c r="H12" s="167"/>
    </row>
    <row r="13" spans="1:8" x14ac:dyDescent="0.2">
      <c r="A13" s="148"/>
      <c r="B13" s="153"/>
      <c r="C13" s="169"/>
      <c r="D13" s="170">
        <v>74965</v>
      </c>
      <c r="E13" s="171"/>
      <c r="F13" s="172">
        <v>53518</v>
      </c>
      <c r="G13" s="173"/>
      <c r="H13" s="159"/>
    </row>
    <row r="14" spans="1:8" x14ac:dyDescent="0.2">
      <c r="A14" s="160"/>
      <c r="B14" s="161"/>
      <c r="C14" s="162"/>
      <c r="D14" s="163">
        <v>33737</v>
      </c>
      <c r="E14" s="164"/>
      <c r="F14" s="165">
        <v>29930</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2.04</v>
      </c>
      <c r="C19" s="174">
        <f>ROUND(VALUE(SUBSTITUTE(実質収支比率等に係る経年分析!G$48,"▲","-")),2)</f>
        <v>2.69</v>
      </c>
      <c r="D19" s="174">
        <f>ROUND(VALUE(SUBSTITUTE(実質収支比率等に係る経年分析!H$48,"▲","-")),2)</f>
        <v>2.37</v>
      </c>
      <c r="E19" s="174">
        <f>ROUND(VALUE(SUBSTITUTE(実質収支比率等に係る経年分析!I$48,"▲","-")),2)</f>
        <v>2.36</v>
      </c>
      <c r="F19" s="174">
        <f>ROUND(VALUE(SUBSTITUTE(実質収支比率等に係る経年分析!J$48,"▲","-")),2)</f>
        <v>2.76</v>
      </c>
    </row>
    <row r="20" spans="1:11" x14ac:dyDescent="0.2">
      <c r="A20" s="174" t="s">
        <v>58</v>
      </c>
      <c r="B20" s="174">
        <f>ROUND(VALUE(SUBSTITUTE(実質収支比率等に係る経年分析!F$47,"▲","-")),2)</f>
        <v>7.62</v>
      </c>
      <c r="C20" s="174">
        <f>ROUND(VALUE(SUBSTITUTE(実質収支比率等に係る経年分析!G$47,"▲","-")),2)</f>
        <v>6.59</v>
      </c>
      <c r="D20" s="174">
        <f>ROUND(VALUE(SUBSTITUTE(実質収支比率等に係る経年分析!H$47,"▲","-")),2)</f>
        <v>6.37</v>
      </c>
      <c r="E20" s="174">
        <f>ROUND(VALUE(SUBSTITUTE(実質収支比率等に係る経年分析!I$47,"▲","-")),2)</f>
        <v>6.22</v>
      </c>
      <c r="F20" s="174">
        <f>ROUND(VALUE(SUBSTITUTE(実質収支比率等に係る経年分析!J$47,"▲","-")),2)</f>
        <v>5.78</v>
      </c>
    </row>
    <row r="21" spans="1:11" x14ac:dyDescent="0.2">
      <c r="A21" s="174" t="s">
        <v>59</v>
      </c>
      <c r="B21" s="174">
        <f>IF(ISNUMBER(VALUE(SUBSTITUTE(実質収支比率等に係る経年分析!F$49,"▲","-"))),ROUND(VALUE(SUBSTITUTE(実質収支比率等に係る経年分析!F$49,"▲","-")),2),NA())</f>
        <v>0.11</v>
      </c>
      <c r="C21" s="174">
        <f>IF(ISNUMBER(VALUE(SUBSTITUTE(実質収支比率等に係る経年分析!G$49,"▲","-"))),ROUND(VALUE(SUBSTITUTE(実質収支比率等に係る経年分析!G$49,"▲","-")),2),NA())</f>
        <v>-1.22</v>
      </c>
      <c r="D21" s="174">
        <f>IF(ISNUMBER(VALUE(SUBSTITUTE(実質収支比率等に係る経年分析!H$49,"▲","-"))),ROUND(VALUE(SUBSTITUTE(実質収支比率等に係る経年分析!H$49,"▲","-")),2),NA())</f>
        <v>-1.89</v>
      </c>
      <c r="E21" s="174">
        <f>IF(ISNUMBER(VALUE(SUBSTITUTE(実質収支比率等に係る経年分析!I$49,"▲","-"))),ROUND(VALUE(SUBSTITUTE(実質収支比率等に係る経年分析!I$49,"▲","-")),2),NA())</f>
        <v>-0.62</v>
      </c>
      <c r="F21" s="174">
        <f>IF(ISNUMBER(VALUE(SUBSTITUTE(実質収支比率等に係る経年分析!J$49,"▲","-"))),ROUND(VALUE(SUBSTITUTE(実質収支比率等に係る経年分析!J$49,"▲","-")),2),NA())</f>
        <v>0.53</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小松市国民健康保険事業特別会計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小松市公債管理特別会計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小松市後期高齢者医療特別会計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小松市介護保険事業特別会計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1.1499999999999999</v>
      </c>
    </row>
    <row r="33" spans="1:16" x14ac:dyDescent="0.2">
      <c r="A33" s="175" t="str">
        <f>IF(連結実質赤字比率に係る赤字・黒字の構成分析!C$37="",NA(),連結実質赤字比率に係る赤字・黒字の構成分析!C$37)</f>
        <v>小松市下水道事業会計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2.73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1.75</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2.75</v>
      </c>
    </row>
    <row r="35" spans="1:16" x14ac:dyDescent="0.2">
      <c r="A35" s="175" t="str">
        <f>IF(連結実質赤字比率に係る赤字・黒字の構成分析!C$35="",NA(),連結実質赤字比率に係る赤字・黒字の構成分析!C$35)</f>
        <v>小松市水道事業会計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9.5399999999999991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10.37</v>
      </c>
    </row>
    <row r="36" spans="1:16" x14ac:dyDescent="0.2">
      <c r="A36" s="175" t="str">
        <f>IF(連結実質赤字比率に係る赤字・黒字の構成分析!C$34="",NA(),連結実質赤字比率に係る赤字・黒字の構成分析!C$34)</f>
        <v>国民健康保険小松市民病院事業会計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9.2100000000000009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19.39</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5661</v>
      </c>
      <c r="E42" s="176"/>
      <c r="F42" s="176"/>
      <c r="G42" s="176">
        <f>'実質公債費比率（分子）の構造'!L$52</f>
        <v>5546</v>
      </c>
      <c r="H42" s="176"/>
      <c r="I42" s="176"/>
      <c r="J42" s="176">
        <f>'実質公債費比率（分子）の構造'!M$52</f>
        <v>5392</v>
      </c>
      <c r="K42" s="176"/>
      <c r="L42" s="176"/>
      <c r="M42" s="176">
        <f>'実質公債費比率（分子）の構造'!N$52</f>
        <v>5783</v>
      </c>
      <c r="N42" s="176"/>
      <c r="O42" s="176"/>
      <c r="P42" s="176">
        <f>'実質公債費比率（分子）の構造'!O$52</f>
        <v>5325</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f>'実質公債費比率（分子）の構造'!K$50</f>
        <v>26</v>
      </c>
      <c r="C44" s="176"/>
      <c r="D44" s="176"/>
      <c r="E44" s="176">
        <f>'実質公債費比率（分子）の構造'!L$50</f>
        <v>26</v>
      </c>
      <c r="F44" s="176"/>
      <c r="G44" s="176"/>
      <c r="H44" s="176">
        <f>'実質公債費比率（分子）の構造'!M$50</f>
        <v>22</v>
      </c>
      <c r="I44" s="176"/>
      <c r="J44" s="176"/>
      <c r="K44" s="176">
        <f>'実質公債費比率（分子）の構造'!N$50</f>
        <v>2</v>
      </c>
      <c r="L44" s="176"/>
      <c r="M44" s="176"/>
      <c r="N44" s="176">
        <f>'実質公債費比率（分子）の構造'!O$50</f>
        <v>2</v>
      </c>
      <c r="O44" s="176"/>
      <c r="P44" s="176"/>
    </row>
    <row r="45" spans="1:16" x14ac:dyDescent="0.2">
      <c r="A45" s="176" t="s">
        <v>69</v>
      </c>
      <c r="B45" s="176" t="str">
        <f>'実質公債費比率（分子）の構造'!K$49</f>
        <v>-</v>
      </c>
      <c r="C45" s="176"/>
      <c r="D45" s="176"/>
      <c r="E45" s="176" t="str">
        <f>'実質公債費比率（分子）の構造'!L$49</f>
        <v>-</v>
      </c>
      <c r="F45" s="176"/>
      <c r="G45" s="176"/>
      <c r="H45" s="176">
        <f>'実質公債費比率（分子）の構造'!M$49</f>
        <v>3</v>
      </c>
      <c r="I45" s="176"/>
      <c r="J45" s="176"/>
      <c r="K45" s="176">
        <f>'実質公債費比率（分子）の構造'!N$49</f>
        <v>1</v>
      </c>
      <c r="L45" s="176"/>
      <c r="M45" s="176"/>
      <c r="N45" s="176">
        <f>'実質公債費比率（分子）の構造'!O$49</f>
        <v>1</v>
      </c>
      <c r="O45" s="176"/>
      <c r="P45" s="176"/>
    </row>
    <row r="46" spans="1:16" x14ac:dyDescent="0.2">
      <c r="A46" s="176" t="s">
        <v>70</v>
      </c>
      <c r="B46" s="176">
        <f>'実質公債費比率（分子）の構造'!K$48</f>
        <v>2561</v>
      </c>
      <c r="C46" s="176"/>
      <c r="D46" s="176"/>
      <c r="E46" s="176">
        <f>'実質公債費比率（分子）の構造'!L$48</f>
        <v>2245</v>
      </c>
      <c r="F46" s="176"/>
      <c r="G46" s="176"/>
      <c r="H46" s="176">
        <f>'実質公債費比率（分子）の構造'!M$48</f>
        <v>2312</v>
      </c>
      <c r="I46" s="176"/>
      <c r="J46" s="176"/>
      <c r="K46" s="176">
        <f>'実質公債費比率（分子）の構造'!N$48</f>
        <v>2324</v>
      </c>
      <c r="L46" s="176"/>
      <c r="M46" s="176"/>
      <c r="N46" s="176">
        <f>'実質公債費比率（分子）の構造'!O$48</f>
        <v>2286</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6175</v>
      </c>
      <c r="C49" s="176"/>
      <c r="D49" s="176"/>
      <c r="E49" s="176">
        <f>'実質公債費比率（分子）の構造'!L$45</f>
        <v>5866</v>
      </c>
      <c r="F49" s="176"/>
      <c r="G49" s="176"/>
      <c r="H49" s="176">
        <f>'実質公債費比率（分子）の構造'!M$45</f>
        <v>5745</v>
      </c>
      <c r="I49" s="176"/>
      <c r="J49" s="176"/>
      <c r="K49" s="176">
        <f>'実質公債費比率（分子）の構造'!N$45</f>
        <v>6180</v>
      </c>
      <c r="L49" s="176"/>
      <c r="M49" s="176"/>
      <c r="N49" s="176">
        <f>'実質公債費比率（分子）の構造'!O$45</f>
        <v>5662</v>
      </c>
      <c r="O49" s="176"/>
      <c r="P49" s="176"/>
    </row>
    <row r="50" spans="1:16" x14ac:dyDescent="0.2">
      <c r="A50" s="176" t="s">
        <v>74</v>
      </c>
      <c r="B50" s="176" t="e">
        <f>NA()</f>
        <v>#N/A</v>
      </c>
      <c r="C50" s="176">
        <f>IF(ISNUMBER('実質公債費比率（分子）の構造'!K$53),'実質公債費比率（分子）の構造'!K$53,NA())</f>
        <v>3101</v>
      </c>
      <c r="D50" s="176" t="e">
        <f>NA()</f>
        <v>#N/A</v>
      </c>
      <c r="E50" s="176" t="e">
        <f>NA()</f>
        <v>#N/A</v>
      </c>
      <c r="F50" s="176">
        <f>IF(ISNUMBER('実質公債費比率（分子）の構造'!L$53),'実質公債費比率（分子）の構造'!L$53,NA())</f>
        <v>2591</v>
      </c>
      <c r="G50" s="176" t="e">
        <f>NA()</f>
        <v>#N/A</v>
      </c>
      <c r="H50" s="176" t="e">
        <f>NA()</f>
        <v>#N/A</v>
      </c>
      <c r="I50" s="176">
        <f>IF(ISNUMBER('実質公債費比率（分子）の構造'!M$53),'実質公債費比率（分子）の構造'!M$53,NA())</f>
        <v>2690</v>
      </c>
      <c r="J50" s="176" t="e">
        <f>NA()</f>
        <v>#N/A</v>
      </c>
      <c r="K50" s="176" t="e">
        <f>NA()</f>
        <v>#N/A</v>
      </c>
      <c r="L50" s="176">
        <f>IF(ISNUMBER('実質公債費比率（分子）の構造'!N$53),'実質公債費比率（分子）の構造'!N$53,NA())</f>
        <v>2724</v>
      </c>
      <c r="M50" s="176" t="e">
        <f>NA()</f>
        <v>#N/A</v>
      </c>
      <c r="N50" s="176" t="e">
        <f>NA()</f>
        <v>#N/A</v>
      </c>
      <c r="O50" s="176">
        <f>IF(ISNUMBER('実質公債費比率（分子）の構造'!O$53),'実質公債費比率（分子）の構造'!O$53,NA())</f>
        <v>2626</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44</v>
      </c>
      <c r="B56" s="175"/>
      <c r="C56" s="175"/>
      <c r="D56" s="175">
        <f>'将来負担比率（分子）の構造'!I$52</f>
        <v>57266</v>
      </c>
      <c r="E56" s="175"/>
      <c r="F56" s="175"/>
      <c r="G56" s="175">
        <f>'将来負担比率（分子）の構造'!J$52</f>
        <v>56692</v>
      </c>
      <c r="H56" s="175"/>
      <c r="I56" s="175"/>
      <c r="J56" s="175">
        <f>'将来負担比率（分子）の構造'!K$52</f>
        <v>56642</v>
      </c>
      <c r="K56" s="175"/>
      <c r="L56" s="175"/>
      <c r="M56" s="175">
        <f>'将来負担比率（分子）の構造'!L$52</f>
        <v>56056</v>
      </c>
      <c r="N56" s="175"/>
      <c r="O56" s="175"/>
      <c r="P56" s="175">
        <f>'将来負担比率（分子）の構造'!M$52</f>
        <v>54250</v>
      </c>
    </row>
    <row r="57" spans="1:16" x14ac:dyDescent="0.2">
      <c r="A57" s="175" t="s">
        <v>43</v>
      </c>
      <c r="B57" s="175"/>
      <c r="C57" s="175"/>
      <c r="D57" s="175">
        <f>'将来負担比率（分子）の構造'!I$51</f>
        <v>14722</v>
      </c>
      <c r="E57" s="175"/>
      <c r="F57" s="175"/>
      <c r="G57" s="175">
        <f>'将来負担比率（分子）の構造'!J$51</f>
        <v>14667</v>
      </c>
      <c r="H57" s="175"/>
      <c r="I57" s="175"/>
      <c r="J57" s="175">
        <f>'将来負担比率（分子）の構造'!K$51</f>
        <v>14628</v>
      </c>
      <c r="K57" s="175"/>
      <c r="L57" s="175"/>
      <c r="M57" s="175">
        <f>'将来負担比率（分子）の構造'!L$51</f>
        <v>14366</v>
      </c>
      <c r="N57" s="175"/>
      <c r="O57" s="175"/>
      <c r="P57" s="175">
        <f>'将来負担比率（分子）の構造'!M$51</f>
        <v>13925</v>
      </c>
    </row>
    <row r="58" spans="1:16" x14ac:dyDescent="0.2">
      <c r="A58" s="175" t="s">
        <v>42</v>
      </c>
      <c r="B58" s="175"/>
      <c r="C58" s="175"/>
      <c r="D58" s="175">
        <f>'将来負担比率（分子）の構造'!I$50</f>
        <v>4847</v>
      </c>
      <c r="E58" s="175"/>
      <c r="F58" s="175"/>
      <c r="G58" s="175">
        <f>'将来負担比率（分子）の構造'!J$50</f>
        <v>4611</v>
      </c>
      <c r="H58" s="175"/>
      <c r="I58" s="175"/>
      <c r="J58" s="175">
        <f>'将来負担比率（分子）の構造'!K$50</f>
        <v>4833</v>
      </c>
      <c r="K58" s="175"/>
      <c r="L58" s="175"/>
      <c r="M58" s="175">
        <f>'将来負担比率（分子）の構造'!L$50</f>
        <v>6002</v>
      </c>
      <c r="N58" s="175"/>
      <c r="O58" s="175"/>
      <c r="P58" s="175">
        <f>'将来負担比率（分子）の構造'!M$50</f>
        <v>6237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189</v>
      </c>
      <c r="C61" s="175"/>
      <c r="D61" s="175"/>
      <c r="E61" s="175">
        <f>'将来負担比率（分子）の構造'!J$46</f>
        <v>176</v>
      </c>
      <c r="F61" s="175"/>
      <c r="G61" s="175"/>
      <c r="H61" s="175">
        <f>'将来負担比率（分子）の構造'!K$46</f>
        <v>246</v>
      </c>
      <c r="I61" s="175"/>
      <c r="J61" s="175"/>
      <c r="K61" s="175">
        <f>'将来負担比率（分子）の構造'!L$46</f>
        <v>229</v>
      </c>
      <c r="L61" s="175"/>
      <c r="M61" s="175"/>
      <c r="N61" s="175">
        <f>'将来負担比率（分子）の構造'!M$46</f>
        <v>205</v>
      </c>
      <c r="O61" s="175"/>
      <c r="P61" s="175"/>
    </row>
    <row r="62" spans="1:16" x14ac:dyDescent="0.2">
      <c r="A62" s="175" t="s">
        <v>36</v>
      </c>
      <c r="B62" s="175">
        <f>'将来負担比率（分子）の構造'!I$45</f>
        <v>4274</v>
      </c>
      <c r="C62" s="175"/>
      <c r="D62" s="175"/>
      <c r="E62" s="175">
        <f>'将来負担比率（分子）の構造'!J$45</f>
        <v>3954</v>
      </c>
      <c r="F62" s="175"/>
      <c r="G62" s="175"/>
      <c r="H62" s="175">
        <f>'将来負担比率（分子）の構造'!K$45</f>
        <v>4276</v>
      </c>
      <c r="I62" s="175"/>
      <c r="J62" s="175"/>
      <c r="K62" s="175">
        <f>'将来負担比率（分子）の構造'!L$45</f>
        <v>4523</v>
      </c>
      <c r="L62" s="175"/>
      <c r="M62" s="175"/>
      <c r="N62" s="175">
        <f>'将来負担比率（分子）の構造'!M$45</f>
        <v>4551</v>
      </c>
      <c r="O62" s="175"/>
      <c r="P62" s="175"/>
    </row>
    <row r="63" spans="1:16" x14ac:dyDescent="0.2">
      <c r="A63" s="175" t="s">
        <v>35</v>
      </c>
      <c r="B63" s="175">
        <f>'将来負担比率（分子）の構造'!I$44</f>
        <v>1</v>
      </c>
      <c r="C63" s="175"/>
      <c r="D63" s="175"/>
      <c r="E63" s="175">
        <f>'将来負担比率（分子）の構造'!J$44</f>
        <v>96</v>
      </c>
      <c r="F63" s="175"/>
      <c r="G63" s="175"/>
      <c r="H63" s="175">
        <f>'将来負担比率（分子）の構造'!K$44</f>
        <v>578</v>
      </c>
      <c r="I63" s="175"/>
      <c r="J63" s="175"/>
      <c r="K63" s="175">
        <f>'将来負担比率（分子）の構造'!L$44</f>
        <v>649</v>
      </c>
      <c r="L63" s="175"/>
      <c r="M63" s="175"/>
      <c r="N63" s="175">
        <f>'将来負担比率（分子）の構造'!M$44</f>
        <v>649</v>
      </c>
      <c r="O63" s="175"/>
      <c r="P63" s="175"/>
    </row>
    <row r="64" spans="1:16" x14ac:dyDescent="0.2">
      <c r="A64" s="175" t="s">
        <v>34</v>
      </c>
      <c r="B64" s="175">
        <f>'将来負担比率（分子）の構造'!I$43</f>
        <v>37182</v>
      </c>
      <c r="C64" s="175"/>
      <c r="D64" s="175"/>
      <c r="E64" s="175">
        <f>'将来負担比率（分子）の構造'!J$43</f>
        <v>35980</v>
      </c>
      <c r="F64" s="175"/>
      <c r="G64" s="175"/>
      <c r="H64" s="175">
        <f>'将来負担比率（分子）の構造'!K$43</f>
        <v>34547</v>
      </c>
      <c r="I64" s="175"/>
      <c r="J64" s="175"/>
      <c r="K64" s="175">
        <f>'将来負担比率（分子）の構造'!L$43</f>
        <v>32118</v>
      </c>
      <c r="L64" s="175"/>
      <c r="M64" s="175"/>
      <c r="N64" s="175">
        <f>'将来負担比率（分子）の構造'!M$43</f>
        <v>30700</v>
      </c>
      <c r="O64" s="175"/>
      <c r="P64" s="175"/>
    </row>
    <row r="65" spans="1:16" x14ac:dyDescent="0.2">
      <c r="A65" s="175" t="s">
        <v>33</v>
      </c>
      <c r="B65" s="175">
        <f>'将来負担比率（分子）の構造'!I$42</f>
        <v>1400</v>
      </c>
      <c r="C65" s="175"/>
      <c r="D65" s="175"/>
      <c r="E65" s="175">
        <f>'将来負担比率（分子）の構造'!J$42</f>
        <v>1639</v>
      </c>
      <c r="F65" s="175"/>
      <c r="G65" s="175"/>
      <c r="H65" s="175">
        <f>'将来負担比率（分子）の構造'!K$42</f>
        <v>2148</v>
      </c>
      <c r="I65" s="175"/>
      <c r="J65" s="175"/>
      <c r="K65" s="175">
        <f>'将来負担比率（分子）の構造'!L$42</f>
        <v>1570</v>
      </c>
      <c r="L65" s="175"/>
      <c r="M65" s="175"/>
      <c r="N65" s="175">
        <f>'将来負担比率（分子）の構造'!M$42</f>
        <v>471</v>
      </c>
      <c r="O65" s="175"/>
      <c r="P65" s="175"/>
    </row>
    <row r="66" spans="1:16" x14ac:dyDescent="0.2">
      <c r="A66" s="175" t="s">
        <v>32</v>
      </c>
      <c r="B66" s="175">
        <f>'将来負担比率（分子）の構造'!I$41</f>
        <v>65487</v>
      </c>
      <c r="C66" s="175"/>
      <c r="D66" s="175"/>
      <c r="E66" s="175">
        <f>'将来負担比率（分子）の構造'!J$41</f>
        <v>64992</v>
      </c>
      <c r="F66" s="175"/>
      <c r="G66" s="175"/>
      <c r="H66" s="175">
        <f>'将来負担比率（分子）の構造'!K$41</f>
        <v>64967</v>
      </c>
      <c r="I66" s="175"/>
      <c r="J66" s="175"/>
      <c r="K66" s="175">
        <f>'将来負担比率（分子）の構造'!L$41</f>
        <v>65040</v>
      </c>
      <c r="L66" s="175"/>
      <c r="M66" s="175"/>
      <c r="N66" s="175">
        <f>'将来負担比率（分子）の構造'!M$41</f>
        <v>63312</v>
      </c>
      <c r="O66" s="175"/>
      <c r="P66" s="175"/>
    </row>
    <row r="67" spans="1:16" x14ac:dyDescent="0.2">
      <c r="A67" s="175" t="s">
        <v>78</v>
      </c>
      <c r="B67" s="175" t="e">
        <f>NA()</f>
        <v>#N/A</v>
      </c>
      <c r="C67" s="175">
        <f>IF(ISNUMBER('将来負担比率（分子）の構造'!I$53), IF('将来負担比率（分子）の構造'!I$53 &lt; 0, 0, '将来負担比率（分子）の構造'!I$53), NA())</f>
        <v>31699</v>
      </c>
      <c r="D67" s="175" t="e">
        <f>NA()</f>
        <v>#N/A</v>
      </c>
      <c r="E67" s="175" t="e">
        <f>NA()</f>
        <v>#N/A</v>
      </c>
      <c r="F67" s="175">
        <f>IF(ISNUMBER('将来負担比率（分子）の構造'!J$53), IF('将来負担比率（分子）の構造'!J$53 &lt; 0, 0, '将来負担比率（分子）の構造'!J$53), NA())</f>
        <v>30867</v>
      </c>
      <c r="G67" s="175" t="e">
        <f>NA()</f>
        <v>#N/A</v>
      </c>
      <c r="H67" s="175" t="e">
        <f>NA()</f>
        <v>#N/A</v>
      </c>
      <c r="I67" s="175">
        <f>IF(ISNUMBER('将来負担比率（分子）の構造'!K$53), IF('将来負担比率（分子）の構造'!K$53 &lt; 0, 0, '将来負担比率（分子）の構造'!K$53), NA())</f>
        <v>30659</v>
      </c>
      <c r="J67" s="175" t="e">
        <f>NA()</f>
        <v>#N/A</v>
      </c>
      <c r="K67" s="175" t="e">
        <f>NA()</f>
        <v>#N/A</v>
      </c>
      <c r="L67" s="175">
        <f>IF(ISNUMBER('将来負担比率（分子）の構造'!L$53), IF('将来負担比率（分子）の構造'!L$53 &lt; 0, 0, '将来負担比率（分子）の構造'!L$53), NA())</f>
        <v>27707</v>
      </c>
      <c r="M67" s="175" t="e">
        <f>NA()</f>
        <v>#N/A</v>
      </c>
      <c r="N67" s="175" t="e">
        <f>NA()</f>
        <v>#N/A</v>
      </c>
      <c r="O67" s="175">
        <f>IF(ISNUMBER('将来負担比率（分子）の構造'!M$53), IF('将来負担比率（分子）の構造'!M$53 &lt; 0, 0, '将来負担比率（分子）の構造'!M$53), NA())</f>
        <v>25475</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1693</v>
      </c>
      <c r="C72" s="179">
        <f>基金残高に係る経年分析!G55</f>
        <v>1713</v>
      </c>
      <c r="D72" s="179">
        <f>基金残高に係る経年分析!H55</f>
        <v>1554</v>
      </c>
    </row>
    <row r="73" spans="1:16" x14ac:dyDescent="0.2">
      <c r="A73" s="178" t="s">
        <v>81</v>
      </c>
      <c r="B73" s="179">
        <f>基金残高に係る経年分析!F56</f>
        <v>112</v>
      </c>
      <c r="C73" s="179">
        <f>基金残高に係る経年分析!G56</f>
        <v>619</v>
      </c>
      <c r="D73" s="179">
        <f>基金残高に係る経年分析!H56</f>
        <v>219</v>
      </c>
    </row>
    <row r="74" spans="1:16" x14ac:dyDescent="0.2">
      <c r="A74" s="178" t="s">
        <v>82</v>
      </c>
      <c r="B74" s="179">
        <f>基金残高に係る経年分析!F57</f>
        <v>1544</v>
      </c>
      <c r="C74" s="179">
        <f>基金残高に係る経年分析!G57</f>
        <v>2006</v>
      </c>
      <c r="D74" s="179">
        <f>基金残高に係る経年分析!H57</f>
        <v>2800</v>
      </c>
    </row>
  </sheetData>
  <sheetProtection algorithmName="SHA-512" hashValue="6c3W/UNDDNwk9P7pDZZzDDDVYlpBtwmFd7mpG+3VmCwEOCi9nAIyapTrJDP27eBYOqoGavMaiP0LbTmGTtgOnA==" saltValue="nCqeZJ2AHEi47T7LZOh/P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16470379</v>
      </c>
      <c r="S5" s="613"/>
      <c r="T5" s="613"/>
      <c r="U5" s="613"/>
      <c r="V5" s="613"/>
      <c r="W5" s="613"/>
      <c r="X5" s="613"/>
      <c r="Y5" s="614"/>
      <c r="Z5" s="615">
        <v>29.8</v>
      </c>
      <c r="AA5" s="615"/>
      <c r="AB5" s="615"/>
      <c r="AC5" s="615"/>
      <c r="AD5" s="616">
        <v>15525509</v>
      </c>
      <c r="AE5" s="616"/>
      <c r="AF5" s="616"/>
      <c r="AG5" s="616"/>
      <c r="AH5" s="616"/>
      <c r="AI5" s="616"/>
      <c r="AJ5" s="616"/>
      <c r="AK5" s="616"/>
      <c r="AL5" s="617">
        <v>55.9</v>
      </c>
      <c r="AM5" s="618"/>
      <c r="AN5" s="618"/>
      <c r="AO5" s="619"/>
      <c r="AP5" s="609" t="s">
        <v>232</v>
      </c>
      <c r="AQ5" s="610"/>
      <c r="AR5" s="610"/>
      <c r="AS5" s="610"/>
      <c r="AT5" s="610"/>
      <c r="AU5" s="610"/>
      <c r="AV5" s="610"/>
      <c r="AW5" s="610"/>
      <c r="AX5" s="610"/>
      <c r="AY5" s="610"/>
      <c r="AZ5" s="610"/>
      <c r="BA5" s="610"/>
      <c r="BB5" s="610"/>
      <c r="BC5" s="610"/>
      <c r="BD5" s="610"/>
      <c r="BE5" s="610"/>
      <c r="BF5" s="611"/>
      <c r="BG5" s="623">
        <v>15495864</v>
      </c>
      <c r="BH5" s="624"/>
      <c r="BI5" s="624"/>
      <c r="BJ5" s="624"/>
      <c r="BK5" s="624"/>
      <c r="BL5" s="624"/>
      <c r="BM5" s="624"/>
      <c r="BN5" s="625"/>
      <c r="BO5" s="626">
        <v>94.1</v>
      </c>
      <c r="BP5" s="626"/>
      <c r="BQ5" s="626"/>
      <c r="BR5" s="626"/>
      <c r="BS5" s="627">
        <v>385420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364856</v>
      </c>
      <c r="S6" s="624"/>
      <c r="T6" s="624"/>
      <c r="U6" s="624"/>
      <c r="V6" s="624"/>
      <c r="W6" s="624"/>
      <c r="X6" s="624"/>
      <c r="Y6" s="625"/>
      <c r="Z6" s="626">
        <v>0.7</v>
      </c>
      <c r="AA6" s="626"/>
      <c r="AB6" s="626"/>
      <c r="AC6" s="626"/>
      <c r="AD6" s="627">
        <v>364856</v>
      </c>
      <c r="AE6" s="627"/>
      <c r="AF6" s="627"/>
      <c r="AG6" s="627"/>
      <c r="AH6" s="627"/>
      <c r="AI6" s="627"/>
      <c r="AJ6" s="627"/>
      <c r="AK6" s="627"/>
      <c r="AL6" s="628">
        <v>1.3</v>
      </c>
      <c r="AM6" s="629"/>
      <c r="AN6" s="629"/>
      <c r="AO6" s="630"/>
      <c r="AP6" s="620" t="s">
        <v>237</v>
      </c>
      <c r="AQ6" s="621"/>
      <c r="AR6" s="621"/>
      <c r="AS6" s="621"/>
      <c r="AT6" s="621"/>
      <c r="AU6" s="621"/>
      <c r="AV6" s="621"/>
      <c r="AW6" s="621"/>
      <c r="AX6" s="621"/>
      <c r="AY6" s="621"/>
      <c r="AZ6" s="621"/>
      <c r="BA6" s="621"/>
      <c r="BB6" s="621"/>
      <c r="BC6" s="621"/>
      <c r="BD6" s="621"/>
      <c r="BE6" s="621"/>
      <c r="BF6" s="622"/>
      <c r="BG6" s="623">
        <v>15495864</v>
      </c>
      <c r="BH6" s="624"/>
      <c r="BI6" s="624"/>
      <c r="BJ6" s="624"/>
      <c r="BK6" s="624"/>
      <c r="BL6" s="624"/>
      <c r="BM6" s="624"/>
      <c r="BN6" s="625"/>
      <c r="BO6" s="626">
        <v>94.1</v>
      </c>
      <c r="BP6" s="626"/>
      <c r="BQ6" s="626"/>
      <c r="BR6" s="626"/>
      <c r="BS6" s="627">
        <v>385420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336209</v>
      </c>
      <c r="CS6" s="624"/>
      <c r="CT6" s="624"/>
      <c r="CU6" s="624"/>
      <c r="CV6" s="624"/>
      <c r="CW6" s="624"/>
      <c r="CX6" s="624"/>
      <c r="CY6" s="625"/>
      <c r="CZ6" s="617">
        <v>0.6</v>
      </c>
      <c r="DA6" s="618"/>
      <c r="DB6" s="618"/>
      <c r="DC6" s="634"/>
      <c r="DD6" s="632" t="s">
        <v>183</v>
      </c>
      <c r="DE6" s="624"/>
      <c r="DF6" s="624"/>
      <c r="DG6" s="624"/>
      <c r="DH6" s="624"/>
      <c r="DI6" s="624"/>
      <c r="DJ6" s="624"/>
      <c r="DK6" s="624"/>
      <c r="DL6" s="624"/>
      <c r="DM6" s="624"/>
      <c r="DN6" s="624"/>
      <c r="DO6" s="624"/>
      <c r="DP6" s="625"/>
      <c r="DQ6" s="632">
        <v>336039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6318</v>
      </c>
      <c r="S7" s="624"/>
      <c r="T7" s="624"/>
      <c r="U7" s="624"/>
      <c r="V7" s="624"/>
      <c r="W7" s="624"/>
      <c r="X7" s="624"/>
      <c r="Y7" s="625"/>
      <c r="Z7" s="626">
        <v>0</v>
      </c>
      <c r="AA7" s="626"/>
      <c r="AB7" s="626"/>
      <c r="AC7" s="626"/>
      <c r="AD7" s="627">
        <v>6318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7553505</v>
      </c>
      <c r="BH7" s="624"/>
      <c r="BI7" s="624"/>
      <c r="BJ7" s="624"/>
      <c r="BK7" s="624"/>
      <c r="BL7" s="624"/>
      <c r="BM7" s="624"/>
      <c r="BN7" s="625"/>
      <c r="BO7" s="626">
        <v>45.9</v>
      </c>
      <c r="BP7" s="626"/>
      <c r="BQ7" s="626"/>
      <c r="BR7" s="626"/>
      <c r="BS7" s="627">
        <v>385420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3997698</v>
      </c>
      <c r="CS7" s="624"/>
      <c r="CT7" s="624"/>
      <c r="CU7" s="624"/>
      <c r="CV7" s="624"/>
      <c r="CW7" s="624"/>
      <c r="CX7" s="624"/>
      <c r="CY7" s="625"/>
      <c r="CZ7" s="626">
        <v>7.4</v>
      </c>
      <c r="DA7" s="626"/>
      <c r="DB7" s="626"/>
      <c r="DC7" s="626"/>
      <c r="DD7" s="632">
        <v>71038</v>
      </c>
      <c r="DE7" s="624"/>
      <c r="DF7" s="624"/>
      <c r="DG7" s="624"/>
      <c r="DH7" s="624"/>
      <c r="DI7" s="624"/>
      <c r="DJ7" s="624"/>
      <c r="DK7" s="624"/>
      <c r="DL7" s="624"/>
      <c r="DM7" s="624"/>
      <c r="DN7" s="624"/>
      <c r="DO7" s="624"/>
      <c r="DP7" s="625"/>
      <c r="DQ7" s="632">
        <v>3399894</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73008</v>
      </c>
      <c r="S8" s="624"/>
      <c r="T8" s="624"/>
      <c r="U8" s="624"/>
      <c r="V8" s="624"/>
      <c r="W8" s="624"/>
      <c r="X8" s="624"/>
      <c r="Y8" s="625"/>
      <c r="Z8" s="626">
        <v>0.1</v>
      </c>
      <c r="AA8" s="626"/>
      <c r="AB8" s="626"/>
      <c r="AC8" s="626"/>
      <c r="AD8" s="627">
        <v>73008</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201535</v>
      </c>
      <c r="BH8" s="624"/>
      <c r="BI8" s="624"/>
      <c r="BJ8" s="624"/>
      <c r="BK8" s="624"/>
      <c r="BL8" s="624"/>
      <c r="BM8" s="624"/>
      <c r="BN8" s="625"/>
      <c r="BO8" s="626">
        <v>1.2</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16874157</v>
      </c>
      <c r="CS8" s="624"/>
      <c r="CT8" s="624"/>
      <c r="CU8" s="624"/>
      <c r="CV8" s="624"/>
      <c r="CW8" s="624"/>
      <c r="CX8" s="624"/>
      <c r="CY8" s="625"/>
      <c r="CZ8" s="626">
        <v>31.2</v>
      </c>
      <c r="DA8" s="626"/>
      <c r="DB8" s="626"/>
      <c r="DC8" s="626"/>
      <c r="DD8" s="632">
        <v>338913</v>
      </c>
      <c r="DE8" s="624"/>
      <c r="DF8" s="624"/>
      <c r="DG8" s="624"/>
      <c r="DH8" s="624"/>
      <c r="DI8" s="624"/>
      <c r="DJ8" s="624"/>
      <c r="DK8" s="624"/>
      <c r="DL8" s="624"/>
      <c r="DM8" s="624"/>
      <c r="DN8" s="624"/>
      <c r="DO8" s="624"/>
      <c r="DP8" s="625"/>
      <c r="DQ8" s="632">
        <v>7566512</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68689</v>
      </c>
      <c r="S9" s="624"/>
      <c r="T9" s="624"/>
      <c r="U9" s="624"/>
      <c r="V9" s="624"/>
      <c r="W9" s="624"/>
      <c r="X9" s="624"/>
      <c r="Y9" s="625"/>
      <c r="Z9" s="626">
        <v>0.1</v>
      </c>
      <c r="AA9" s="626"/>
      <c r="AB9" s="626"/>
      <c r="AC9" s="626"/>
      <c r="AD9" s="627">
        <v>68689</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5667084</v>
      </c>
      <c r="BH9" s="624"/>
      <c r="BI9" s="624"/>
      <c r="BJ9" s="624"/>
      <c r="BK9" s="624"/>
      <c r="BL9" s="624"/>
      <c r="BM9" s="624"/>
      <c r="BN9" s="625"/>
      <c r="BO9" s="626">
        <v>34.4</v>
      </c>
      <c r="BP9" s="626"/>
      <c r="BQ9" s="626"/>
      <c r="BR9" s="626"/>
      <c r="BS9" s="627" t="s">
        <v>244</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3449703</v>
      </c>
      <c r="CS9" s="624"/>
      <c r="CT9" s="624"/>
      <c r="CU9" s="624"/>
      <c r="CV9" s="624"/>
      <c r="CW9" s="624"/>
      <c r="CX9" s="624"/>
      <c r="CY9" s="625"/>
      <c r="CZ9" s="626">
        <v>6.4</v>
      </c>
      <c r="DA9" s="626"/>
      <c r="DB9" s="626"/>
      <c r="DC9" s="626"/>
      <c r="DD9" s="632">
        <v>86116</v>
      </c>
      <c r="DE9" s="624"/>
      <c r="DF9" s="624"/>
      <c r="DG9" s="624"/>
      <c r="DH9" s="624"/>
      <c r="DI9" s="624"/>
      <c r="DJ9" s="624"/>
      <c r="DK9" s="624"/>
      <c r="DL9" s="624"/>
      <c r="DM9" s="624"/>
      <c r="DN9" s="624"/>
      <c r="DO9" s="624"/>
      <c r="DP9" s="625"/>
      <c r="DQ9" s="632">
        <v>2376694</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183</v>
      </c>
      <c r="AA10" s="626"/>
      <c r="AB10" s="626"/>
      <c r="AC10" s="626"/>
      <c r="AD10" s="627" t="s">
        <v>244</v>
      </c>
      <c r="AE10" s="627"/>
      <c r="AF10" s="627"/>
      <c r="AG10" s="627"/>
      <c r="AH10" s="627"/>
      <c r="AI10" s="627"/>
      <c r="AJ10" s="627"/>
      <c r="AK10" s="627"/>
      <c r="AL10" s="628" t="s">
        <v>244</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333684</v>
      </c>
      <c r="BH10" s="624"/>
      <c r="BI10" s="624"/>
      <c r="BJ10" s="624"/>
      <c r="BK10" s="624"/>
      <c r="BL10" s="624"/>
      <c r="BM10" s="624"/>
      <c r="BN10" s="625"/>
      <c r="BO10" s="626">
        <v>2</v>
      </c>
      <c r="BP10" s="626"/>
      <c r="BQ10" s="626"/>
      <c r="BR10" s="626"/>
      <c r="BS10" s="627" t="s">
        <v>183</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9738</v>
      </c>
      <c r="CS10" s="624"/>
      <c r="CT10" s="624"/>
      <c r="CU10" s="624"/>
      <c r="CV10" s="624"/>
      <c r="CW10" s="624"/>
      <c r="CX10" s="624"/>
      <c r="CY10" s="625"/>
      <c r="CZ10" s="626">
        <v>0</v>
      </c>
      <c r="DA10" s="626"/>
      <c r="DB10" s="626"/>
      <c r="DC10" s="626"/>
      <c r="DD10" s="632" t="s">
        <v>183</v>
      </c>
      <c r="DE10" s="624"/>
      <c r="DF10" s="624"/>
      <c r="DG10" s="624"/>
      <c r="DH10" s="624"/>
      <c r="DI10" s="624"/>
      <c r="DJ10" s="624"/>
      <c r="DK10" s="624"/>
      <c r="DL10" s="624"/>
      <c r="DM10" s="624"/>
      <c r="DN10" s="624"/>
      <c r="DO10" s="624"/>
      <c r="DP10" s="625"/>
      <c r="DQ10" s="632">
        <v>9738</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2822093</v>
      </c>
      <c r="S11" s="624"/>
      <c r="T11" s="624"/>
      <c r="U11" s="624"/>
      <c r="V11" s="624"/>
      <c r="W11" s="624"/>
      <c r="X11" s="624"/>
      <c r="Y11" s="625"/>
      <c r="Z11" s="628">
        <v>5.0999999999999996</v>
      </c>
      <c r="AA11" s="629"/>
      <c r="AB11" s="629"/>
      <c r="AC11" s="635"/>
      <c r="AD11" s="632">
        <v>2822093</v>
      </c>
      <c r="AE11" s="624"/>
      <c r="AF11" s="624"/>
      <c r="AG11" s="624"/>
      <c r="AH11" s="624"/>
      <c r="AI11" s="624"/>
      <c r="AJ11" s="624"/>
      <c r="AK11" s="625"/>
      <c r="AL11" s="628">
        <v>10.199999999999999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1351202</v>
      </c>
      <c r="BH11" s="624"/>
      <c r="BI11" s="624"/>
      <c r="BJ11" s="624"/>
      <c r="BK11" s="624"/>
      <c r="BL11" s="624"/>
      <c r="BM11" s="624"/>
      <c r="BN11" s="625"/>
      <c r="BO11" s="626">
        <v>8.1999999999999993</v>
      </c>
      <c r="BP11" s="626"/>
      <c r="BQ11" s="626"/>
      <c r="BR11" s="626"/>
      <c r="BS11" s="627">
        <v>385420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1253297</v>
      </c>
      <c r="CS11" s="624"/>
      <c r="CT11" s="624"/>
      <c r="CU11" s="624"/>
      <c r="CV11" s="624"/>
      <c r="CW11" s="624"/>
      <c r="CX11" s="624"/>
      <c r="CY11" s="625"/>
      <c r="CZ11" s="626">
        <v>2.2999999999999998</v>
      </c>
      <c r="DA11" s="626"/>
      <c r="DB11" s="626"/>
      <c r="DC11" s="626"/>
      <c r="DD11" s="632">
        <v>346032</v>
      </c>
      <c r="DE11" s="624"/>
      <c r="DF11" s="624"/>
      <c r="DG11" s="624"/>
      <c r="DH11" s="624"/>
      <c r="DI11" s="624"/>
      <c r="DJ11" s="624"/>
      <c r="DK11" s="624"/>
      <c r="DL11" s="624"/>
      <c r="DM11" s="624"/>
      <c r="DN11" s="624"/>
      <c r="DO11" s="624"/>
      <c r="DP11" s="625"/>
      <c r="DQ11" s="632">
        <v>716279</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58336</v>
      </c>
      <c r="S12" s="624"/>
      <c r="T12" s="624"/>
      <c r="U12" s="624"/>
      <c r="V12" s="624"/>
      <c r="W12" s="624"/>
      <c r="X12" s="624"/>
      <c r="Y12" s="625"/>
      <c r="Z12" s="626">
        <v>0.1</v>
      </c>
      <c r="AA12" s="626"/>
      <c r="AB12" s="626"/>
      <c r="AC12" s="626"/>
      <c r="AD12" s="627">
        <v>58336</v>
      </c>
      <c r="AE12" s="627"/>
      <c r="AF12" s="627"/>
      <c r="AG12" s="627"/>
      <c r="AH12" s="627"/>
      <c r="AI12" s="627"/>
      <c r="AJ12" s="627"/>
      <c r="AK12" s="627"/>
      <c r="AL12" s="628">
        <v>0.2</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6898608</v>
      </c>
      <c r="BH12" s="624"/>
      <c r="BI12" s="624"/>
      <c r="BJ12" s="624"/>
      <c r="BK12" s="624"/>
      <c r="BL12" s="624"/>
      <c r="BM12" s="624"/>
      <c r="BN12" s="625"/>
      <c r="BO12" s="626">
        <v>41.9</v>
      </c>
      <c r="BP12" s="626"/>
      <c r="BQ12" s="626"/>
      <c r="BR12" s="626"/>
      <c r="BS12" s="627" t="s">
        <v>244</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2146597</v>
      </c>
      <c r="CS12" s="624"/>
      <c r="CT12" s="624"/>
      <c r="CU12" s="624"/>
      <c r="CV12" s="624"/>
      <c r="CW12" s="624"/>
      <c r="CX12" s="624"/>
      <c r="CY12" s="625"/>
      <c r="CZ12" s="626">
        <v>4</v>
      </c>
      <c r="DA12" s="626"/>
      <c r="DB12" s="626"/>
      <c r="DC12" s="626"/>
      <c r="DD12" s="632">
        <v>453361</v>
      </c>
      <c r="DE12" s="624"/>
      <c r="DF12" s="624"/>
      <c r="DG12" s="624"/>
      <c r="DH12" s="624"/>
      <c r="DI12" s="624"/>
      <c r="DJ12" s="624"/>
      <c r="DK12" s="624"/>
      <c r="DL12" s="624"/>
      <c r="DM12" s="624"/>
      <c r="DN12" s="624"/>
      <c r="DO12" s="624"/>
      <c r="DP12" s="625"/>
      <c r="DQ12" s="632">
        <v>1142481</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244</v>
      </c>
      <c r="AA13" s="626"/>
      <c r="AB13" s="626"/>
      <c r="AC13" s="626"/>
      <c r="AD13" s="627" t="s">
        <v>244</v>
      </c>
      <c r="AE13" s="627"/>
      <c r="AF13" s="627"/>
      <c r="AG13" s="627"/>
      <c r="AH13" s="627"/>
      <c r="AI13" s="627"/>
      <c r="AJ13" s="627"/>
      <c r="AK13" s="627"/>
      <c r="AL13" s="628" t="s">
        <v>244</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6881385</v>
      </c>
      <c r="BH13" s="624"/>
      <c r="BI13" s="624"/>
      <c r="BJ13" s="624"/>
      <c r="BK13" s="624"/>
      <c r="BL13" s="624"/>
      <c r="BM13" s="624"/>
      <c r="BN13" s="625"/>
      <c r="BO13" s="626">
        <v>41.8</v>
      </c>
      <c r="BP13" s="626"/>
      <c r="BQ13" s="626"/>
      <c r="BR13" s="626"/>
      <c r="BS13" s="627" t="s">
        <v>244</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8785172</v>
      </c>
      <c r="CS13" s="624"/>
      <c r="CT13" s="624"/>
      <c r="CU13" s="624"/>
      <c r="CV13" s="624"/>
      <c r="CW13" s="624"/>
      <c r="CX13" s="624"/>
      <c r="CY13" s="625"/>
      <c r="CZ13" s="626">
        <v>16.2</v>
      </c>
      <c r="DA13" s="626"/>
      <c r="DB13" s="626"/>
      <c r="DC13" s="626"/>
      <c r="DD13" s="632">
        <v>5233628</v>
      </c>
      <c r="DE13" s="624"/>
      <c r="DF13" s="624"/>
      <c r="DG13" s="624"/>
      <c r="DH13" s="624"/>
      <c r="DI13" s="624"/>
      <c r="DJ13" s="624"/>
      <c r="DK13" s="624"/>
      <c r="DL13" s="624"/>
      <c r="DM13" s="624"/>
      <c r="DN13" s="624"/>
      <c r="DO13" s="624"/>
      <c r="DP13" s="625"/>
      <c r="DQ13" s="632">
        <v>4281991</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t="s">
        <v>244</v>
      </c>
      <c r="S14" s="624"/>
      <c r="T14" s="624"/>
      <c r="U14" s="624"/>
      <c r="V14" s="624"/>
      <c r="W14" s="624"/>
      <c r="X14" s="624"/>
      <c r="Y14" s="625"/>
      <c r="Z14" s="626" t="s">
        <v>244</v>
      </c>
      <c r="AA14" s="626"/>
      <c r="AB14" s="626"/>
      <c r="AC14" s="626"/>
      <c r="AD14" s="627" t="s">
        <v>244</v>
      </c>
      <c r="AE14" s="627"/>
      <c r="AF14" s="627"/>
      <c r="AG14" s="627"/>
      <c r="AH14" s="627"/>
      <c r="AI14" s="627"/>
      <c r="AJ14" s="627"/>
      <c r="AK14" s="627"/>
      <c r="AL14" s="628" t="s">
        <v>183</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335593</v>
      </c>
      <c r="BH14" s="624"/>
      <c r="BI14" s="624"/>
      <c r="BJ14" s="624"/>
      <c r="BK14" s="624"/>
      <c r="BL14" s="624"/>
      <c r="BM14" s="624"/>
      <c r="BN14" s="625"/>
      <c r="BO14" s="626">
        <v>2</v>
      </c>
      <c r="BP14" s="626"/>
      <c r="BQ14" s="626"/>
      <c r="BR14" s="626"/>
      <c r="BS14" s="627" t="s">
        <v>183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1353059</v>
      </c>
      <c r="CS14" s="624"/>
      <c r="CT14" s="624"/>
      <c r="CU14" s="624"/>
      <c r="CV14" s="624"/>
      <c r="CW14" s="624"/>
      <c r="CX14" s="624"/>
      <c r="CY14" s="625"/>
      <c r="CZ14" s="626">
        <v>2.5</v>
      </c>
      <c r="DA14" s="626"/>
      <c r="DB14" s="626"/>
      <c r="DC14" s="626"/>
      <c r="DD14" s="632">
        <v>147493</v>
      </c>
      <c r="DE14" s="624"/>
      <c r="DF14" s="624"/>
      <c r="DG14" s="624"/>
      <c r="DH14" s="624"/>
      <c r="DI14" s="624"/>
      <c r="DJ14" s="624"/>
      <c r="DK14" s="624"/>
      <c r="DL14" s="624"/>
      <c r="DM14" s="624"/>
      <c r="DN14" s="624"/>
      <c r="DO14" s="624"/>
      <c r="DP14" s="625"/>
      <c r="DQ14" s="632">
        <v>1232509</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244</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183</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708158</v>
      </c>
      <c r="BH15" s="624"/>
      <c r="BI15" s="624"/>
      <c r="BJ15" s="624"/>
      <c r="BK15" s="624"/>
      <c r="BL15" s="624"/>
      <c r="BM15" s="624"/>
      <c r="BN15" s="625"/>
      <c r="BO15" s="626">
        <v>4.3</v>
      </c>
      <c r="BP15" s="626"/>
      <c r="BQ15" s="626"/>
      <c r="BR15" s="626"/>
      <c r="BS15" s="627" t="s">
        <v>244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8826670</v>
      </c>
      <c r="CS15" s="624"/>
      <c r="CT15" s="624"/>
      <c r="CU15" s="624"/>
      <c r="CV15" s="624"/>
      <c r="CW15" s="624"/>
      <c r="CX15" s="624"/>
      <c r="CY15" s="625"/>
      <c r="CZ15" s="626">
        <v>16.3</v>
      </c>
      <c r="DA15" s="626"/>
      <c r="DB15" s="626"/>
      <c r="DC15" s="626"/>
      <c r="DD15" s="632">
        <v>2444076</v>
      </c>
      <c r="DE15" s="624"/>
      <c r="DF15" s="624"/>
      <c r="DG15" s="624"/>
      <c r="DH15" s="624"/>
      <c r="DI15" s="624"/>
      <c r="DJ15" s="624"/>
      <c r="DK15" s="624"/>
      <c r="DL15" s="624"/>
      <c r="DM15" s="624"/>
      <c r="DN15" s="624"/>
      <c r="DO15" s="624"/>
      <c r="DP15" s="625"/>
      <c r="DQ15" s="632">
        <v>5645103</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44741</v>
      </c>
      <c r="S16" s="624"/>
      <c r="T16" s="624"/>
      <c r="U16" s="624"/>
      <c r="V16" s="624"/>
      <c r="W16" s="624"/>
      <c r="X16" s="624"/>
      <c r="Y16" s="625"/>
      <c r="Z16" s="626">
        <v>0.1</v>
      </c>
      <c r="AA16" s="626"/>
      <c r="AB16" s="626"/>
      <c r="AC16" s="626"/>
      <c r="AD16" s="627">
        <v>44741</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244</v>
      </c>
      <c r="BH16" s="624"/>
      <c r="BI16" s="624"/>
      <c r="BJ16" s="624"/>
      <c r="BK16" s="624"/>
      <c r="BL16" s="624"/>
      <c r="BM16" s="624"/>
      <c r="BN16" s="625"/>
      <c r="BO16" s="626" t="s">
        <v>183</v>
      </c>
      <c r="BP16" s="626"/>
      <c r="BQ16" s="626"/>
      <c r="BR16" s="626"/>
      <c r="BS16" s="627" t="s">
        <v>244</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860116</v>
      </c>
      <c r="CS16" s="624"/>
      <c r="CT16" s="624"/>
      <c r="CU16" s="624"/>
      <c r="CV16" s="624"/>
      <c r="CW16" s="624"/>
      <c r="CX16" s="624"/>
      <c r="CY16" s="625"/>
      <c r="CZ16" s="626">
        <v>1.6</v>
      </c>
      <c r="DA16" s="626"/>
      <c r="DB16" s="626"/>
      <c r="DC16" s="626"/>
      <c r="DD16" s="632" t="s">
        <v>183</v>
      </c>
      <c r="DE16" s="624"/>
      <c r="DF16" s="624"/>
      <c r="DG16" s="624"/>
      <c r="DH16" s="624"/>
      <c r="DI16" s="624"/>
      <c r="DJ16" s="624"/>
      <c r="DK16" s="624"/>
      <c r="DL16" s="624"/>
      <c r="DM16" s="624"/>
      <c r="DN16" s="624"/>
      <c r="DO16" s="624"/>
      <c r="DP16" s="625"/>
      <c r="DQ16" s="632">
        <v>552634</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284741</v>
      </c>
      <c r="S17" s="624"/>
      <c r="T17" s="624"/>
      <c r="U17" s="624"/>
      <c r="V17" s="624"/>
      <c r="W17" s="624"/>
      <c r="X17" s="624"/>
      <c r="Y17" s="625"/>
      <c r="Z17" s="626">
        <v>0.5</v>
      </c>
      <c r="AA17" s="626"/>
      <c r="AB17" s="626"/>
      <c r="AC17" s="626"/>
      <c r="AD17" s="627">
        <v>284741</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183</v>
      </c>
      <c r="BH17" s="624"/>
      <c r="BI17" s="624"/>
      <c r="BJ17" s="624"/>
      <c r="BK17" s="624"/>
      <c r="BL17" s="624"/>
      <c r="BM17" s="624"/>
      <c r="BN17" s="625"/>
      <c r="BO17" s="626" t="s">
        <v>183</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6201157</v>
      </c>
      <c r="CS17" s="624"/>
      <c r="CT17" s="624"/>
      <c r="CU17" s="624"/>
      <c r="CV17" s="624"/>
      <c r="CW17" s="624"/>
      <c r="CX17" s="624"/>
      <c r="CY17" s="625"/>
      <c r="CZ17" s="626">
        <v>11.5</v>
      </c>
      <c r="DA17" s="626"/>
      <c r="DB17" s="626"/>
      <c r="DC17" s="626"/>
      <c r="DD17" s="632" t="s">
        <v>244</v>
      </c>
      <c r="DE17" s="624"/>
      <c r="DF17" s="624"/>
      <c r="DG17" s="624"/>
      <c r="DH17" s="624"/>
      <c r="DI17" s="624"/>
      <c r="DJ17" s="624"/>
      <c r="DK17" s="624"/>
      <c r="DL17" s="624"/>
      <c r="DM17" s="624"/>
      <c r="DN17" s="624"/>
      <c r="DO17" s="624"/>
      <c r="DP17" s="625"/>
      <c r="DQ17" s="632">
        <v>6031861</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135122</v>
      </c>
      <c r="S18" s="624"/>
      <c r="T18" s="624"/>
      <c r="U18" s="624"/>
      <c r="V18" s="624"/>
      <c r="W18" s="624"/>
      <c r="X18" s="624"/>
      <c r="Y18" s="625"/>
      <c r="Z18" s="626">
        <v>0.2</v>
      </c>
      <c r="AA18" s="626"/>
      <c r="AB18" s="626"/>
      <c r="AC18" s="626"/>
      <c r="AD18" s="627">
        <v>135122</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183</v>
      </c>
      <c r="BH18" s="624"/>
      <c r="BI18" s="624"/>
      <c r="BJ18" s="624"/>
      <c r="BK18" s="624"/>
      <c r="BL18" s="624"/>
      <c r="BM18" s="624"/>
      <c r="BN18" s="625"/>
      <c r="BO18" s="626" t="s">
        <v>183</v>
      </c>
      <c r="BP18" s="626"/>
      <c r="BQ18" s="626"/>
      <c r="BR18" s="626"/>
      <c r="BS18" s="627" t="s">
        <v>244</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183</v>
      </c>
      <c r="CS18" s="624"/>
      <c r="CT18" s="624"/>
      <c r="CU18" s="624"/>
      <c r="CV18" s="624"/>
      <c r="CW18" s="624"/>
      <c r="CX18" s="624"/>
      <c r="CY18" s="625"/>
      <c r="CZ18" s="626" t="s">
        <v>244</v>
      </c>
      <c r="DA18" s="626"/>
      <c r="DB18" s="626"/>
      <c r="DC18" s="626"/>
      <c r="DD18" s="632" t="s">
        <v>183</v>
      </c>
      <c r="DE18" s="624"/>
      <c r="DF18" s="624"/>
      <c r="DG18" s="624"/>
      <c r="DH18" s="624"/>
      <c r="DI18" s="624"/>
      <c r="DJ18" s="624"/>
      <c r="DK18" s="624"/>
      <c r="DL18" s="624"/>
      <c r="DM18" s="624"/>
      <c r="DN18" s="624"/>
      <c r="DO18" s="624"/>
      <c r="DP18" s="625"/>
      <c r="DQ18" s="632" t="s">
        <v>183</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119173</v>
      </c>
      <c r="S19" s="624"/>
      <c r="T19" s="624"/>
      <c r="U19" s="624"/>
      <c r="V19" s="624"/>
      <c r="W19" s="624"/>
      <c r="X19" s="624"/>
      <c r="Y19" s="625"/>
      <c r="Z19" s="626">
        <v>0.2</v>
      </c>
      <c r="AA19" s="626"/>
      <c r="AB19" s="626"/>
      <c r="AC19" s="626"/>
      <c r="AD19" s="627">
        <v>119173</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974515</v>
      </c>
      <c r="BH19" s="624"/>
      <c r="BI19" s="624"/>
      <c r="BJ19" s="624"/>
      <c r="BK19" s="624"/>
      <c r="BL19" s="624"/>
      <c r="BM19" s="624"/>
      <c r="BN19" s="625"/>
      <c r="BO19" s="626">
        <v>5.9</v>
      </c>
      <c r="BP19" s="626"/>
      <c r="BQ19" s="626"/>
      <c r="BR19" s="626"/>
      <c r="BS19" s="627" t="s">
        <v>244</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183</v>
      </c>
      <c r="CS19" s="624"/>
      <c r="CT19" s="624"/>
      <c r="CU19" s="624"/>
      <c r="CV19" s="624"/>
      <c r="CW19" s="624"/>
      <c r="CX19" s="624"/>
      <c r="CY19" s="625"/>
      <c r="CZ19" s="626" t="s">
        <v>183</v>
      </c>
      <c r="DA19" s="626"/>
      <c r="DB19" s="626"/>
      <c r="DC19" s="626"/>
      <c r="DD19" s="632" t="s">
        <v>244</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15949</v>
      </c>
      <c r="S20" s="624"/>
      <c r="T20" s="624"/>
      <c r="U20" s="624"/>
      <c r="V20" s="624"/>
      <c r="W20" s="624"/>
      <c r="X20" s="624"/>
      <c r="Y20" s="625"/>
      <c r="Z20" s="626">
        <v>0</v>
      </c>
      <c r="AA20" s="626"/>
      <c r="AB20" s="626"/>
      <c r="AC20" s="626"/>
      <c r="AD20" s="627">
        <v>15949</v>
      </c>
      <c r="AE20" s="627"/>
      <c r="AF20" s="627"/>
      <c r="AG20" s="627"/>
      <c r="AH20" s="627"/>
      <c r="AI20" s="627"/>
      <c r="AJ20" s="627"/>
      <c r="AK20" s="627"/>
      <c r="AL20" s="628">
        <v>0.1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974515</v>
      </c>
      <c r="BH20" s="624"/>
      <c r="BI20" s="624"/>
      <c r="BJ20" s="624"/>
      <c r="BK20" s="624"/>
      <c r="BL20" s="624"/>
      <c r="BM20" s="624"/>
      <c r="BN20" s="625"/>
      <c r="BO20" s="626">
        <v>5.9</v>
      </c>
      <c r="BP20" s="626"/>
      <c r="BQ20" s="626"/>
      <c r="BR20" s="626"/>
      <c r="BS20" s="627" t="s">
        <v>244</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54093573</v>
      </c>
      <c r="CS20" s="624"/>
      <c r="CT20" s="624"/>
      <c r="CU20" s="624"/>
      <c r="CV20" s="624"/>
      <c r="CW20" s="624"/>
      <c r="CX20" s="624"/>
      <c r="CY20" s="625"/>
      <c r="CZ20" s="626">
        <v>100</v>
      </c>
      <c r="DA20" s="626"/>
      <c r="DB20" s="626"/>
      <c r="DC20" s="626"/>
      <c r="DD20" s="632">
        <v>9120657</v>
      </c>
      <c r="DE20" s="624"/>
      <c r="DF20" s="624"/>
      <c r="DG20" s="624"/>
      <c r="DH20" s="624"/>
      <c r="DI20" s="624"/>
      <c r="DJ20" s="624"/>
      <c r="DK20" s="624"/>
      <c r="DL20" s="624"/>
      <c r="DM20" s="624"/>
      <c r="DN20" s="624"/>
      <c r="DO20" s="624"/>
      <c r="DP20" s="625"/>
      <c r="DQ20" s="632">
        <v>33291735</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9464336</v>
      </c>
      <c r="S21" s="624"/>
      <c r="T21" s="624"/>
      <c r="U21" s="624"/>
      <c r="V21" s="624"/>
      <c r="W21" s="624"/>
      <c r="X21" s="624"/>
      <c r="Y21" s="625"/>
      <c r="Z21" s="626">
        <v>17.100000000000001</v>
      </c>
      <c r="AA21" s="626"/>
      <c r="AB21" s="626"/>
      <c r="AC21" s="626"/>
      <c r="AD21" s="627">
        <v>7956963</v>
      </c>
      <c r="AE21" s="627"/>
      <c r="AF21" s="627"/>
      <c r="AG21" s="627"/>
      <c r="AH21" s="627"/>
      <c r="AI21" s="627"/>
      <c r="AJ21" s="627"/>
      <c r="AK21" s="627"/>
      <c r="AL21" s="628">
        <v>28.7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29645</v>
      </c>
      <c r="BH21" s="624"/>
      <c r="BI21" s="624"/>
      <c r="BJ21" s="624"/>
      <c r="BK21" s="624"/>
      <c r="BL21" s="624"/>
      <c r="BM21" s="624"/>
      <c r="BN21" s="625"/>
      <c r="BO21" s="626">
        <v>0.2</v>
      </c>
      <c r="BP21" s="626"/>
      <c r="BQ21" s="626"/>
      <c r="BR21" s="626"/>
      <c r="BS21" s="627" t="s">
        <v>244</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7956963</v>
      </c>
      <c r="S22" s="624"/>
      <c r="T22" s="624"/>
      <c r="U22" s="624"/>
      <c r="V22" s="624"/>
      <c r="W22" s="624"/>
      <c r="X22" s="624"/>
      <c r="Y22" s="625"/>
      <c r="Z22" s="626">
        <v>14.4</v>
      </c>
      <c r="AA22" s="626"/>
      <c r="AB22" s="626"/>
      <c r="AC22" s="626"/>
      <c r="AD22" s="627">
        <v>7956963</v>
      </c>
      <c r="AE22" s="627"/>
      <c r="AF22" s="627"/>
      <c r="AG22" s="627"/>
      <c r="AH22" s="627"/>
      <c r="AI22" s="627"/>
      <c r="AJ22" s="627"/>
      <c r="AK22" s="627"/>
      <c r="AL22" s="628">
        <v>28.7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183</v>
      </c>
      <c r="BH22" s="624"/>
      <c r="BI22" s="624"/>
      <c r="BJ22" s="624"/>
      <c r="BK22" s="624"/>
      <c r="BL22" s="624"/>
      <c r="BM22" s="624"/>
      <c r="BN22" s="625"/>
      <c r="BO22" s="626" t="s">
        <v>244</v>
      </c>
      <c r="BP22" s="626"/>
      <c r="BQ22" s="626"/>
      <c r="BR22" s="626"/>
      <c r="BS22" s="627" t="s">
        <v>244</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1507373</v>
      </c>
      <c r="S23" s="624"/>
      <c r="T23" s="624"/>
      <c r="U23" s="624"/>
      <c r="V23" s="624"/>
      <c r="W23" s="624"/>
      <c r="X23" s="624"/>
      <c r="Y23" s="625"/>
      <c r="Z23" s="626">
        <v>2.7</v>
      </c>
      <c r="AA23" s="626"/>
      <c r="AB23" s="626"/>
      <c r="AC23" s="626"/>
      <c r="AD23" s="627" t="s">
        <v>244</v>
      </c>
      <c r="AE23" s="627"/>
      <c r="AF23" s="627"/>
      <c r="AG23" s="627"/>
      <c r="AH23" s="627"/>
      <c r="AI23" s="627"/>
      <c r="AJ23" s="627"/>
      <c r="AK23" s="627"/>
      <c r="AL23" s="628" t="s">
        <v>244</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944870</v>
      </c>
      <c r="BH23" s="624"/>
      <c r="BI23" s="624"/>
      <c r="BJ23" s="624"/>
      <c r="BK23" s="624"/>
      <c r="BL23" s="624"/>
      <c r="BM23" s="624"/>
      <c r="BN23" s="625"/>
      <c r="BO23" s="626">
        <v>5.7</v>
      </c>
      <c r="BP23" s="626"/>
      <c r="BQ23" s="626"/>
      <c r="BR23" s="626"/>
      <c r="BS23" s="627" t="s">
        <v>244</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244</v>
      </c>
      <c r="S24" s="624"/>
      <c r="T24" s="624"/>
      <c r="U24" s="624"/>
      <c r="V24" s="624"/>
      <c r="W24" s="624"/>
      <c r="X24" s="624"/>
      <c r="Y24" s="625"/>
      <c r="Z24" s="626" t="s">
        <v>183</v>
      </c>
      <c r="AA24" s="626"/>
      <c r="AB24" s="626"/>
      <c r="AC24" s="626"/>
      <c r="AD24" s="627" t="s">
        <v>183</v>
      </c>
      <c r="AE24" s="627"/>
      <c r="AF24" s="627"/>
      <c r="AG24" s="627"/>
      <c r="AH24" s="627"/>
      <c r="AI24" s="627"/>
      <c r="AJ24" s="627"/>
      <c r="AK24" s="627"/>
      <c r="AL24" s="628" t="s">
        <v>183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244</v>
      </c>
      <c r="BP24" s="626"/>
      <c r="BQ24" s="626"/>
      <c r="BR24" s="626"/>
      <c r="BS24" s="627" t="s">
        <v>183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23743649</v>
      </c>
      <c r="CS24" s="613"/>
      <c r="CT24" s="613"/>
      <c r="CU24" s="613"/>
      <c r="CV24" s="613"/>
      <c r="CW24" s="613"/>
      <c r="CX24" s="613"/>
      <c r="CY24" s="614"/>
      <c r="CZ24" s="617">
        <v>43.9</v>
      </c>
      <c r="DA24" s="618"/>
      <c r="DB24" s="618"/>
      <c r="DC24" s="634"/>
      <c r="DD24" s="655">
        <v>14798166</v>
      </c>
      <c r="DE24" s="613"/>
      <c r="DF24" s="613"/>
      <c r="DG24" s="613"/>
      <c r="DH24" s="613"/>
      <c r="DI24" s="613"/>
      <c r="DJ24" s="613"/>
      <c r="DK24" s="614"/>
      <c r="DL24" s="655">
        <v>14119674</v>
      </c>
      <c r="DM24" s="613"/>
      <c r="DN24" s="613"/>
      <c r="DO24" s="613"/>
      <c r="DP24" s="613"/>
      <c r="DQ24" s="613"/>
      <c r="DR24" s="613"/>
      <c r="DS24" s="613"/>
      <c r="DT24" s="613"/>
      <c r="DU24" s="613"/>
      <c r="DV24" s="614"/>
      <c r="DW24" s="617">
        <v>49.7</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29792619</v>
      </c>
      <c r="S25" s="624"/>
      <c r="T25" s="624"/>
      <c r="U25" s="624"/>
      <c r="V25" s="624"/>
      <c r="W25" s="624"/>
      <c r="X25" s="624"/>
      <c r="Y25" s="625"/>
      <c r="Z25" s="626">
        <v>53.8</v>
      </c>
      <c r="AA25" s="626"/>
      <c r="AB25" s="626"/>
      <c r="AC25" s="626"/>
      <c r="AD25" s="627">
        <v>27340376</v>
      </c>
      <c r="AE25" s="627"/>
      <c r="AF25" s="627"/>
      <c r="AG25" s="627"/>
      <c r="AH25" s="627"/>
      <c r="AI25" s="627"/>
      <c r="AJ25" s="627"/>
      <c r="AK25" s="627"/>
      <c r="AL25" s="628">
        <v>98.4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244</v>
      </c>
      <c r="BH25" s="624"/>
      <c r="BI25" s="624"/>
      <c r="BJ25" s="624"/>
      <c r="BK25" s="624"/>
      <c r="BL25" s="624"/>
      <c r="BM25" s="624"/>
      <c r="BN25" s="625"/>
      <c r="BO25" s="626" t="s">
        <v>183</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5752310</v>
      </c>
      <c r="CS25" s="644"/>
      <c r="CT25" s="644"/>
      <c r="CU25" s="644"/>
      <c r="CV25" s="644"/>
      <c r="CW25" s="644"/>
      <c r="CX25" s="644"/>
      <c r="CY25" s="645"/>
      <c r="CZ25" s="628">
        <v>10.6</v>
      </c>
      <c r="DA25" s="656"/>
      <c r="DB25" s="656"/>
      <c r="DC25" s="658"/>
      <c r="DD25" s="632">
        <v>5275866</v>
      </c>
      <c r="DE25" s="644"/>
      <c r="DF25" s="644"/>
      <c r="DG25" s="644"/>
      <c r="DH25" s="644"/>
      <c r="DI25" s="644"/>
      <c r="DJ25" s="644"/>
      <c r="DK25" s="645"/>
      <c r="DL25" s="632">
        <v>5183392</v>
      </c>
      <c r="DM25" s="644"/>
      <c r="DN25" s="644"/>
      <c r="DO25" s="644"/>
      <c r="DP25" s="644"/>
      <c r="DQ25" s="644"/>
      <c r="DR25" s="644"/>
      <c r="DS25" s="644"/>
      <c r="DT25" s="644"/>
      <c r="DU25" s="644"/>
      <c r="DV25" s="645"/>
      <c r="DW25" s="628">
        <v>18.2</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10807</v>
      </c>
      <c r="S26" s="624"/>
      <c r="T26" s="624"/>
      <c r="U26" s="624"/>
      <c r="V26" s="624"/>
      <c r="W26" s="624"/>
      <c r="X26" s="624"/>
      <c r="Y26" s="625"/>
      <c r="Z26" s="626">
        <v>0</v>
      </c>
      <c r="AA26" s="626"/>
      <c r="AB26" s="626"/>
      <c r="AC26" s="626"/>
      <c r="AD26" s="627">
        <v>10807</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183</v>
      </c>
      <c r="BH26" s="624"/>
      <c r="BI26" s="624"/>
      <c r="BJ26" s="624"/>
      <c r="BK26" s="624"/>
      <c r="BL26" s="624"/>
      <c r="BM26" s="624"/>
      <c r="BN26" s="625"/>
      <c r="BO26" s="626" t="s">
        <v>183</v>
      </c>
      <c r="BP26" s="626"/>
      <c r="BQ26" s="626"/>
      <c r="BR26" s="626"/>
      <c r="BS26" s="627" t="s">
        <v>244</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3690431</v>
      </c>
      <c r="CS26" s="624"/>
      <c r="CT26" s="624"/>
      <c r="CU26" s="624"/>
      <c r="CV26" s="624"/>
      <c r="CW26" s="624"/>
      <c r="CX26" s="624"/>
      <c r="CY26" s="625"/>
      <c r="CZ26" s="628">
        <v>6.8</v>
      </c>
      <c r="DA26" s="656"/>
      <c r="DB26" s="656"/>
      <c r="DC26" s="658"/>
      <c r="DD26" s="632">
        <v>3355889</v>
      </c>
      <c r="DE26" s="624"/>
      <c r="DF26" s="624"/>
      <c r="DG26" s="624"/>
      <c r="DH26" s="624"/>
      <c r="DI26" s="624"/>
      <c r="DJ26" s="624"/>
      <c r="DK26" s="625"/>
      <c r="DL26" s="632" t="s">
        <v>244</v>
      </c>
      <c r="DM26" s="624"/>
      <c r="DN26" s="624"/>
      <c r="DO26" s="624"/>
      <c r="DP26" s="624"/>
      <c r="DQ26" s="624"/>
      <c r="DR26" s="624"/>
      <c r="DS26" s="624"/>
      <c r="DT26" s="624"/>
      <c r="DU26" s="624"/>
      <c r="DV26" s="625"/>
      <c r="DW26" s="628" t="s">
        <v>183</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94294</v>
      </c>
      <c r="S27" s="624"/>
      <c r="T27" s="624"/>
      <c r="U27" s="624"/>
      <c r="V27" s="624"/>
      <c r="W27" s="624"/>
      <c r="X27" s="624"/>
      <c r="Y27" s="625"/>
      <c r="Z27" s="626">
        <v>0.2</v>
      </c>
      <c r="AA27" s="626"/>
      <c r="AB27" s="626"/>
      <c r="AC27" s="626"/>
      <c r="AD27" s="627" t="s">
        <v>244</v>
      </c>
      <c r="AE27" s="627"/>
      <c r="AF27" s="627"/>
      <c r="AG27" s="627"/>
      <c r="AH27" s="627"/>
      <c r="AI27" s="627"/>
      <c r="AJ27" s="627"/>
      <c r="AK27" s="627"/>
      <c r="AL27" s="628" t="s">
        <v>183</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16470379</v>
      </c>
      <c r="BH27" s="624"/>
      <c r="BI27" s="624"/>
      <c r="BJ27" s="624"/>
      <c r="BK27" s="624"/>
      <c r="BL27" s="624"/>
      <c r="BM27" s="624"/>
      <c r="BN27" s="625"/>
      <c r="BO27" s="626">
        <v>100</v>
      </c>
      <c r="BP27" s="626"/>
      <c r="BQ27" s="626"/>
      <c r="BR27" s="626"/>
      <c r="BS27" s="627">
        <v>385420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11790215</v>
      </c>
      <c r="CS27" s="644"/>
      <c r="CT27" s="644"/>
      <c r="CU27" s="644"/>
      <c r="CV27" s="644"/>
      <c r="CW27" s="644"/>
      <c r="CX27" s="644"/>
      <c r="CY27" s="645"/>
      <c r="CZ27" s="628">
        <v>21.8</v>
      </c>
      <c r="DA27" s="656"/>
      <c r="DB27" s="656"/>
      <c r="DC27" s="658"/>
      <c r="DD27" s="632">
        <v>3490472</v>
      </c>
      <c r="DE27" s="644"/>
      <c r="DF27" s="644"/>
      <c r="DG27" s="644"/>
      <c r="DH27" s="644"/>
      <c r="DI27" s="644"/>
      <c r="DJ27" s="644"/>
      <c r="DK27" s="645"/>
      <c r="DL27" s="632">
        <v>3443104</v>
      </c>
      <c r="DM27" s="644"/>
      <c r="DN27" s="644"/>
      <c r="DO27" s="644"/>
      <c r="DP27" s="644"/>
      <c r="DQ27" s="644"/>
      <c r="DR27" s="644"/>
      <c r="DS27" s="644"/>
      <c r="DT27" s="644"/>
      <c r="DU27" s="644"/>
      <c r="DV27" s="645"/>
      <c r="DW27" s="628">
        <v>12.1</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461295</v>
      </c>
      <c r="S28" s="624"/>
      <c r="T28" s="624"/>
      <c r="U28" s="624"/>
      <c r="V28" s="624"/>
      <c r="W28" s="624"/>
      <c r="X28" s="624"/>
      <c r="Y28" s="625"/>
      <c r="Z28" s="626">
        <v>0.8</v>
      </c>
      <c r="AA28" s="626"/>
      <c r="AB28" s="626"/>
      <c r="AC28" s="626"/>
      <c r="AD28" s="627">
        <v>70560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6201124</v>
      </c>
      <c r="CS28" s="624"/>
      <c r="CT28" s="624"/>
      <c r="CU28" s="624"/>
      <c r="CV28" s="624"/>
      <c r="CW28" s="624"/>
      <c r="CX28" s="624"/>
      <c r="CY28" s="625"/>
      <c r="CZ28" s="628">
        <v>11.5</v>
      </c>
      <c r="DA28" s="656"/>
      <c r="DB28" s="656"/>
      <c r="DC28" s="658"/>
      <c r="DD28" s="632">
        <v>6031828</v>
      </c>
      <c r="DE28" s="624"/>
      <c r="DF28" s="624"/>
      <c r="DG28" s="624"/>
      <c r="DH28" s="624"/>
      <c r="DI28" s="624"/>
      <c r="DJ28" s="624"/>
      <c r="DK28" s="625"/>
      <c r="DL28" s="632">
        <v>5493178</v>
      </c>
      <c r="DM28" s="624"/>
      <c r="DN28" s="624"/>
      <c r="DO28" s="624"/>
      <c r="DP28" s="624"/>
      <c r="DQ28" s="624"/>
      <c r="DR28" s="624"/>
      <c r="DS28" s="624"/>
      <c r="DT28" s="624"/>
      <c r="DU28" s="624"/>
      <c r="DV28" s="625"/>
      <c r="DW28" s="628">
        <v>19.3</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208088</v>
      </c>
      <c r="S29" s="624"/>
      <c r="T29" s="624"/>
      <c r="U29" s="624"/>
      <c r="V29" s="624"/>
      <c r="W29" s="624"/>
      <c r="X29" s="624"/>
      <c r="Y29" s="625"/>
      <c r="Z29" s="626">
        <v>0.4</v>
      </c>
      <c r="AA29" s="626"/>
      <c r="AB29" s="626"/>
      <c r="AC29" s="626"/>
      <c r="AD29" s="627" t="s">
        <v>244</v>
      </c>
      <c r="AE29" s="627"/>
      <c r="AF29" s="627"/>
      <c r="AG29" s="627"/>
      <c r="AH29" s="627"/>
      <c r="AI29" s="627"/>
      <c r="AJ29" s="627"/>
      <c r="AK29" s="627"/>
      <c r="AL29" s="628" t="s">
        <v>244</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6201124</v>
      </c>
      <c r="CS29" s="644"/>
      <c r="CT29" s="644"/>
      <c r="CU29" s="644"/>
      <c r="CV29" s="644"/>
      <c r="CW29" s="644"/>
      <c r="CX29" s="644"/>
      <c r="CY29" s="645"/>
      <c r="CZ29" s="628">
        <v>11.5</v>
      </c>
      <c r="DA29" s="656"/>
      <c r="DB29" s="656"/>
      <c r="DC29" s="658"/>
      <c r="DD29" s="632">
        <v>6031828</v>
      </c>
      <c r="DE29" s="644"/>
      <c r="DF29" s="644"/>
      <c r="DG29" s="644"/>
      <c r="DH29" s="644"/>
      <c r="DI29" s="644"/>
      <c r="DJ29" s="644"/>
      <c r="DK29" s="645"/>
      <c r="DL29" s="632">
        <v>5493178</v>
      </c>
      <c r="DM29" s="644"/>
      <c r="DN29" s="644"/>
      <c r="DO29" s="644"/>
      <c r="DP29" s="644"/>
      <c r="DQ29" s="644"/>
      <c r="DR29" s="644"/>
      <c r="DS29" s="644"/>
      <c r="DT29" s="644"/>
      <c r="DU29" s="644"/>
      <c r="DV29" s="645"/>
      <c r="DW29" s="628">
        <v>19.3</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11461816</v>
      </c>
      <c r="S30" s="624"/>
      <c r="T30" s="624"/>
      <c r="U30" s="624"/>
      <c r="V30" s="624"/>
      <c r="W30" s="624"/>
      <c r="X30" s="624"/>
      <c r="Y30" s="625"/>
      <c r="Z30" s="626">
        <v>20.7</v>
      </c>
      <c r="AA30" s="626"/>
      <c r="AB30" s="626"/>
      <c r="AC30" s="626"/>
      <c r="AD30" s="627" t="s">
        <v>244</v>
      </c>
      <c r="AE30" s="627"/>
      <c r="AF30" s="627"/>
      <c r="AG30" s="627"/>
      <c r="AH30" s="627"/>
      <c r="AI30" s="627"/>
      <c r="AJ30" s="627"/>
      <c r="AK30" s="627"/>
      <c r="AL30" s="628" t="s">
        <v>244</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5961322</v>
      </c>
      <c r="CS30" s="624"/>
      <c r="CT30" s="624"/>
      <c r="CU30" s="624"/>
      <c r="CV30" s="624"/>
      <c r="CW30" s="624"/>
      <c r="CX30" s="624"/>
      <c r="CY30" s="625"/>
      <c r="CZ30" s="628">
        <v>11</v>
      </c>
      <c r="DA30" s="656"/>
      <c r="DB30" s="656"/>
      <c r="DC30" s="658"/>
      <c r="DD30" s="632">
        <v>5796558</v>
      </c>
      <c r="DE30" s="624"/>
      <c r="DF30" s="624"/>
      <c r="DG30" s="624"/>
      <c r="DH30" s="624"/>
      <c r="DI30" s="624"/>
      <c r="DJ30" s="624"/>
      <c r="DK30" s="625"/>
      <c r="DL30" s="632">
        <v>5257908</v>
      </c>
      <c r="DM30" s="624"/>
      <c r="DN30" s="624"/>
      <c r="DO30" s="624"/>
      <c r="DP30" s="624"/>
      <c r="DQ30" s="624"/>
      <c r="DR30" s="624"/>
      <c r="DS30" s="624"/>
      <c r="DT30" s="624"/>
      <c r="DU30" s="624"/>
      <c r="DV30" s="625"/>
      <c r="DW30" s="628">
        <v>18.5</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v>301048</v>
      </c>
      <c r="S31" s="624"/>
      <c r="T31" s="624"/>
      <c r="U31" s="624"/>
      <c r="V31" s="624"/>
      <c r="W31" s="624"/>
      <c r="X31" s="624"/>
      <c r="Y31" s="625"/>
      <c r="Z31" s="626">
        <v>0.5</v>
      </c>
      <c r="AA31" s="626"/>
      <c r="AB31" s="626"/>
      <c r="AC31" s="626"/>
      <c r="AD31" s="627">
        <v>301048</v>
      </c>
      <c r="AE31" s="627"/>
      <c r="AF31" s="627"/>
      <c r="AG31" s="627"/>
      <c r="AH31" s="627"/>
      <c r="AI31" s="627"/>
      <c r="AJ31" s="627"/>
      <c r="AK31" s="627"/>
      <c r="AL31" s="628">
        <v>1.1000000000000001</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99.2</v>
      </c>
      <c r="BH31" s="667"/>
      <c r="BI31" s="667"/>
      <c r="BJ31" s="667"/>
      <c r="BK31" s="667"/>
      <c r="BL31" s="667"/>
      <c r="BM31" s="618">
        <v>96.7</v>
      </c>
      <c r="BN31" s="667"/>
      <c r="BO31" s="667"/>
      <c r="BP31" s="667"/>
      <c r="BQ31" s="668"/>
      <c r="BR31" s="670">
        <v>99.2</v>
      </c>
      <c r="BS31" s="667"/>
      <c r="BT31" s="667"/>
      <c r="BU31" s="667"/>
      <c r="BV31" s="667"/>
      <c r="BW31" s="667"/>
      <c r="BX31" s="618">
        <v>96.5</v>
      </c>
      <c r="BY31" s="667"/>
      <c r="BZ31" s="667"/>
      <c r="CA31" s="667"/>
      <c r="CB31" s="668"/>
      <c r="CD31" s="663"/>
      <c r="CE31" s="664"/>
      <c r="CF31" s="620" t="s">
        <v>318</v>
      </c>
      <c r="CG31" s="621"/>
      <c r="CH31" s="621"/>
      <c r="CI31" s="621"/>
      <c r="CJ31" s="621"/>
      <c r="CK31" s="621"/>
      <c r="CL31" s="621"/>
      <c r="CM31" s="621"/>
      <c r="CN31" s="621"/>
      <c r="CO31" s="621"/>
      <c r="CP31" s="621"/>
      <c r="CQ31" s="622"/>
      <c r="CR31" s="623">
        <v>239802</v>
      </c>
      <c r="CS31" s="644"/>
      <c r="CT31" s="644"/>
      <c r="CU31" s="644"/>
      <c r="CV31" s="644"/>
      <c r="CW31" s="644"/>
      <c r="CX31" s="644"/>
      <c r="CY31" s="645"/>
      <c r="CZ31" s="628">
        <v>0.4</v>
      </c>
      <c r="DA31" s="656"/>
      <c r="DB31" s="656"/>
      <c r="DC31" s="658"/>
      <c r="DD31" s="632">
        <v>235270</v>
      </c>
      <c r="DE31" s="644"/>
      <c r="DF31" s="644"/>
      <c r="DG31" s="644"/>
      <c r="DH31" s="644"/>
      <c r="DI31" s="644"/>
      <c r="DJ31" s="644"/>
      <c r="DK31" s="645"/>
      <c r="DL31" s="632">
        <v>235270</v>
      </c>
      <c r="DM31" s="644"/>
      <c r="DN31" s="644"/>
      <c r="DO31" s="644"/>
      <c r="DP31" s="644"/>
      <c r="DQ31" s="644"/>
      <c r="DR31" s="644"/>
      <c r="DS31" s="644"/>
      <c r="DT31" s="644"/>
      <c r="DU31" s="644"/>
      <c r="DV31" s="645"/>
      <c r="DW31" s="628">
        <v>0.8</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4015194</v>
      </c>
      <c r="S32" s="624"/>
      <c r="T32" s="624"/>
      <c r="U32" s="624"/>
      <c r="V32" s="624"/>
      <c r="W32" s="624"/>
      <c r="X32" s="624"/>
      <c r="Y32" s="625"/>
      <c r="Z32" s="626">
        <v>7.3</v>
      </c>
      <c r="AA32" s="626"/>
      <c r="AB32" s="626"/>
      <c r="AC32" s="626"/>
      <c r="AD32" s="627" t="s">
        <v>183</v>
      </c>
      <c r="AE32" s="627"/>
      <c r="AF32" s="627"/>
      <c r="AG32" s="627"/>
      <c r="AH32" s="627"/>
      <c r="AI32" s="627"/>
      <c r="AJ32" s="627"/>
      <c r="AK32" s="627"/>
      <c r="AL32" s="628" t="s">
        <v>244</v>
      </c>
      <c r="AM32" s="629"/>
      <c r="AN32" s="629"/>
      <c r="AO32" s="630"/>
      <c r="AP32" s="673"/>
      <c r="AQ32" s="674"/>
      <c r="AR32" s="674"/>
      <c r="AS32" s="674"/>
      <c r="AT32" s="678"/>
      <c r="AU32" s="214" t="s">
        <v>320</v>
      </c>
      <c r="AX32" s="620" t="s">
        <v>321</v>
      </c>
      <c r="AY32" s="621"/>
      <c r="AZ32" s="621"/>
      <c r="BA32" s="621"/>
      <c r="BB32" s="621"/>
      <c r="BC32" s="621"/>
      <c r="BD32" s="621"/>
      <c r="BE32" s="621"/>
      <c r="BF32" s="622"/>
      <c r="BG32" s="680">
        <v>99.3</v>
      </c>
      <c r="BH32" s="644"/>
      <c r="BI32" s="644"/>
      <c r="BJ32" s="644"/>
      <c r="BK32" s="644"/>
      <c r="BL32" s="644"/>
      <c r="BM32" s="629">
        <v>97.2</v>
      </c>
      <c r="BN32" s="644"/>
      <c r="BO32" s="644"/>
      <c r="BP32" s="644"/>
      <c r="BQ32" s="669"/>
      <c r="BR32" s="680">
        <v>99.3</v>
      </c>
      <c r="BS32" s="644"/>
      <c r="BT32" s="644"/>
      <c r="BU32" s="644"/>
      <c r="BV32" s="644"/>
      <c r="BW32" s="644"/>
      <c r="BX32" s="629">
        <v>97</v>
      </c>
      <c r="BY32" s="644"/>
      <c r="BZ32" s="644"/>
      <c r="CA32" s="644"/>
      <c r="CB32" s="669"/>
      <c r="CD32" s="665"/>
      <c r="CE32" s="666"/>
      <c r="CF32" s="620" t="s">
        <v>322</v>
      </c>
      <c r="CG32" s="621"/>
      <c r="CH32" s="621"/>
      <c r="CI32" s="621"/>
      <c r="CJ32" s="621"/>
      <c r="CK32" s="621"/>
      <c r="CL32" s="621"/>
      <c r="CM32" s="621"/>
      <c r="CN32" s="621"/>
      <c r="CO32" s="621"/>
      <c r="CP32" s="621"/>
      <c r="CQ32" s="622"/>
      <c r="CR32" s="623" t="s">
        <v>183</v>
      </c>
      <c r="CS32" s="624"/>
      <c r="CT32" s="624"/>
      <c r="CU32" s="624"/>
      <c r="CV32" s="624"/>
      <c r="CW32" s="624"/>
      <c r="CX32" s="624"/>
      <c r="CY32" s="625"/>
      <c r="CZ32" s="628" t="s">
        <v>244</v>
      </c>
      <c r="DA32" s="656"/>
      <c r="DB32" s="656"/>
      <c r="DC32" s="658"/>
      <c r="DD32" s="632" t="s">
        <v>183</v>
      </c>
      <c r="DE32" s="624"/>
      <c r="DF32" s="624"/>
      <c r="DG32" s="624"/>
      <c r="DH32" s="624"/>
      <c r="DI32" s="624"/>
      <c r="DJ32" s="624"/>
      <c r="DK32" s="625"/>
      <c r="DL32" s="632" t="s">
        <v>244</v>
      </c>
      <c r="DM32" s="624"/>
      <c r="DN32" s="624"/>
      <c r="DO32" s="624"/>
      <c r="DP32" s="624"/>
      <c r="DQ32" s="624"/>
      <c r="DR32" s="624"/>
      <c r="DS32" s="624"/>
      <c r="DT32" s="624"/>
      <c r="DU32" s="624"/>
      <c r="DV32" s="625"/>
      <c r="DW32" s="628" t="s">
        <v>244</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189882</v>
      </c>
      <c r="S33" s="624"/>
      <c r="T33" s="624"/>
      <c r="U33" s="624"/>
      <c r="V33" s="624"/>
      <c r="W33" s="624"/>
      <c r="X33" s="624"/>
      <c r="Y33" s="625"/>
      <c r="Z33" s="626">
        <v>0.3</v>
      </c>
      <c r="AA33" s="626"/>
      <c r="AB33" s="626"/>
      <c r="AC33" s="626"/>
      <c r="AD33" s="627">
        <v>49914</v>
      </c>
      <c r="AE33" s="627"/>
      <c r="AF33" s="627"/>
      <c r="AG33" s="627"/>
      <c r="AH33" s="627"/>
      <c r="AI33" s="627"/>
      <c r="AJ33" s="627"/>
      <c r="AK33" s="627"/>
      <c r="AL33" s="628">
        <v>0.2</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99.1</v>
      </c>
      <c r="BH33" s="682"/>
      <c r="BI33" s="682"/>
      <c r="BJ33" s="682"/>
      <c r="BK33" s="682"/>
      <c r="BL33" s="682"/>
      <c r="BM33" s="683">
        <v>96</v>
      </c>
      <c r="BN33" s="682"/>
      <c r="BO33" s="682"/>
      <c r="BP33" s="682"/>
      <c r="BQ33" s="684"/>
      <c r="BR33" s="681">
        <v>99.1</v>
      </c>
      <c r="BS33" s="682"/>
      <c r="BT33" s="682"/>
      <c r="BU33" s="682"/>
      <c r="BV33" s="682"/>
      <c r="BW33" s="682"/>
      <c r="BX33" s="683">
        <v>95.9</v>
      </c>
      <c r="BY33" s="682"/>
      <c r="BZ33" s="682"/>
      <c r="CA33" s="682"/>
      <c r="CB33" s="684"/>
      <c r="CD33" s="620" t="s">
        <v>325</v>
      </c>
      <c r="CE33" s="621"/>
      <c r="CF33" s="621"/>
      <c r="CG33" s="621"/>
      <c r="CH33" s="621"/>
      <c r="CI33" s="621"/>
      <c r="CJ33" s="621"/>
      <c r="CK33" s="621"/>
      <c r="CL33" s="621"/>
      <c r="CM33" s="621"/>
      <c r="CN33" s="621"/>
      <c r="CO33" s="621"/>
      <c r="CP33" s="621"/>
      <c r="CQ33" s="622"/>
      <c r="CR33" s="623">
        <v>20369151</v>
      </c>
      <c r="CS33" s="644"/>
      <c r="CT33" s="644"/>
      <c r="CU33" s="644"/>
      <c r="CV33" s="644"/>
      <c r="CW33" s="644"/>
      <c r="CX33" s="644"/>
      <c r="CY33" s="645"/>
      <c r="CZ33" s="628">
        <v>37.700000000000003</v>
      </c>
      <c r="DA33" s="656"/>
      <c r="DB33" s="656"/>
      <c r="DC33" s="658"/>
      <c r="DD33" s="632">
        <v>16067514</v>
      </c>
      <c r="DE33" s="644"/>
      <c r="DF33" s="644"/>
      <c r="DG33" s="644"/>
      <c r="DH33" s="644"/>
      <c r="DI33" s="644"/>
      <c r="DJ33" s="644"/>
      <c r="DK33" s="645"/>
      <c r="DL33" s="632">
        <v>11826103</v>
      </c>
      <c r="DM33" s="644"/>
      <c r="DN33" s="644"/>
      <c r="DO33" s="644"/>
      <c r="DP33" s="644"/>
      <c r="DQ33" s="644"/>
      <c r="DR33" s="644"/>
      <c r="DS33" s="644"/>
      <c r="DT33" s="644"/>
      <c r="DU33" s="644"/>
      <c r="DV33" s="645"/>
      <c r="DW33" s="628">
        <v>41.6</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283499</v>
      </c>
      <c r="S34" s="624"/>
      <c r="T34" s="624"/>
      <c r="U34" s="624"/>
      <c r="V34" s="624"/>
      <c r="W34" s="624"/>
      <c r="X34" s="624"/>
      <c r="Y34" s="625"/>
      <c r="Z34" s="626">
        <v>0.5</v>
      </c>
      <c r="AA34" s="626"/>
      <c r="AB34" s="626"/>
      <c r="AC34" s="626"/>
      <c r="AD34" s="627" t="s">
        <v>244</v>
      </c>
      <c r="AE34" s="627"/>
      <c r="AF34" s="627"/>
      <c r="AG34" s="627"/>
      <c r="AH34" s="627"/>
      <c r="AI34" s="627"/>
      <c r="AJ34" s="627"/>
      <c r="AK34" s="627"/>
      <c r="AL34" s="628" t="s">
        <v>183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6842799</v>
      </c>
      <c r="CS34" s="624"/>
      <c r="CT34" s="624"/>
      <c r="CU34" s="624"/>
      <c r="CV34" s="624"/>
      <c r="CW34" s="624"/>
      <c r="CX34" s="624"/>
      <c r="CY34" s="625"/>
      <c r="CZ34" s="628">
        <v>12.6</v>
      </c>
      <c r="DA34" s="656"/>
      <c r="DB34" s="656"/>
      <c r="DC34" s="658"/>
      <c r="DD34" s="632">
        <v>4840912</v>
      </c>
      <c r="DE34" s="624"/>
      <c r="DF34" s="624"/>
      <c r="DG34" s="624"/>
      <c r="DH34" s="624"/>
      <c r="DI34" s="624"/>
      <c r="DJ34" s="624"/>
      <c r="DK34" s="625"/>
      <c r="DL34" s="632">
        <v>3939551</v>
      </c>
      <c r="DM34" s="624"/>
      <c r="DN34" s="624"/>
      <c r="DO34" s="624"/>
      <c r="DP34" s="624"/>
      <c r="DQ34" s="624"/>
      <c r="DR34" s="624"/>
      <c r="DS34" s="624"/>
      <c r="DT34" s="624"/>
      <c r="DU34" s="624"/>
      <c r="DV34" s="625"/>
      <c r="DW34" s="628">
        <v>13.9</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1685355</v>
      </c>
      <c r="S35" s="624"/>
      <c r="T35" s="624"/>
      <c r="U35" s="624"/>
      <c r="V35" s="624"/>
      <c r="W35" s="624"/>
      <c r="X35" s="624"/>
      <c r="Y35" s="625"/>
      <c r="Z35" s="626">
        <v>3</v>
      </c>
      <c r="AA35" s="626"/>
      <c r="AB35" s="626"/>
      <c r="AC35" s="626"/>
      <c r="AD35" s="627" t="s">
        <v>183</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568355</v>
      </c>
      <c r="CS35" s="644"/>
      <c r="CT35" s="644"/>
      <c r="CU35" s="644"/>
      <c r="CV35" s="644"/>
      <c r="CW35" s="644"/>
      <c r="CX35" s="644"/>
      <c r="CY35" s="645"/>
      <c r="CZ35" s="628">
        <v>1.1000000000000001</v>
      </c>
      <c r="DA35" s="656"/>
      <c r="DB35" s="656"/>
      <c r="DC35" s="658"/>
      <c r="DD35" s="632">
        <v>364160</v>
      </c>
      <c r="DE35" s="644"/>
      <c r="DF35" s="644"/>
      <c r="DG35" s="644"/>
      <c r="DH35" s="644"/>
      <c r="DI35" s="644"/>
      <c r="DJ35" s="644"/>
      <c r="DK35" s="645"/>
      <c r="DL35" s="632">
        <v>297636</v>
      </c>
      <c r="DM35" s="644"/>
      <c r="DN35" s="644"/>
      <c r="DO35" s="644"/>
      <c r="DP35" s="644"/>
      <c r="DQ35" s="644"/>
      <c r="DR35" s="644"/>
      <c r="DS35" s="644"/>
      <c r="DT35" s="644"/>
      <c r="DU35" s="644"/>
      <c r="DV35" s="645"/>
      <c r="DW35" s="628">
        <v>1</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900601</v>
      </c>
      <c r="S36" s="624"/>
      <c r="T36" s="624"/>
      <c r="U36" s="624"/>
      <c r="V36" s="624"/>
      <c r="W36" s="624"/>
      <c r="X36" s="624"/>
      <c r="Y36" s="625"/>
      <c r="Z36" s="626">
        <v>1.6</v>
      </c>
      <c r="AA36" s="626"/>
      <c r="AB36" s="626"/>
      <c r="AC36" s="626"/>
      <c r="AD36" s="627" t="s">
        <v>183</v>
      </c>
      <c r="AE36" s="627"/>
      <c r="AF36" s="627"/>
      <c r="AG36" s="627"/>
      <c r="AH36" s="627"/>
      <c r="AI36" s="627"/>
      <c r="AJ36" s="627"/>
      <c r="AK36" s="627"/>
      <c r="AL36" s="628" t="s">
        <v>183</v>
      </c>
      <c r="AM36" s="629"/>
      <c r="AN36" s="629"/>
      <c r="AO36" s="630"/>
      <c r="AP36" s="222"/>
      <c r="AQ36" s="689" t="s">
        <v>333</v>
      </c>
      <c r="AR36" s="690"/>
      <c r="AS36" s="690"/>
      <c r="AT36" s="690"/>
      <c r="AU36" s="690"/>
      <c r="AV36" s="690"/>
      <c r="AW36" s="690"/>
      <c r="AX36" s="690"/>
      <c r="AY36" s="691"/>
      <c r="AZ36" s="612">
        <v>6586096</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t="s">
        <v>244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7978369</v>
      </c>
      <c r="CS36" s="624"/>
      <c r="CT36" s="624"/>
      <c r="CU36" s="624"/>
      <c r="CV36" s="624"/>
      <c r="CW36" s="624"/>
      <c r="CX36" s="624"/>
      <c r="CY36" s="625"/>
      <c r="CZ36" s="628">
        <v>14.7</v>
      </c>
      <c r="DA36" s="656"/>
      <c r="DB36" s="656"/>
      <c r="DC36" s="658"/>
      <c r="DD36" s="632">
        <v>6746456</v>
      </c>
      <c r="DE36" s="624"/>
      <c r="DF36" s="624"/>
      <c r="DG36" s="624"/>
      <c r="DH36" s="624"/>
      <c r="DI36" s="624"/>
      <c r="DJ36" s="624"/>
      <c r="DK36" s="625"/>
      <c r="DL36" s="632">
        <v>4682467</v>
      </c>
      <c r="DM36" s="624"/>
      <c r="DN36" s="624"/>
      <c r="DO36" s="624"/>
      <c r="DP36" s="624"/>
      <c r="DQ36" s="624"/>
      <c r="DR36" s="624"/>
      <c r="DS36" s="624"/>
      <c r="DT36" s="624"/>
      <c r="DU36" s="624"/>
      <c r="DV36" s="625"/>
      <c r="DW36" s="628">
        <v>16.5</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1699057</v>
      </c>
      <c r="S37" s="624"/>
      <c r="T37" s="624"/>
      <c r="U37" s="624"/>
      <c r="V37" s="624"/>
      <c r="W37" s="624"/>
      <c r="X37" s="624"/>
      <c r="Y37" s="625"/>
      <c r="Z37" s="626">
        <v>3.1</v>
      </c>
      <c r="AA37" s="626"/>
      <c r="AB37" s="626"/>
      <c r="AC37" s="626"/>
      <c r="AD37" s="627">
        <v>5</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2254088</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9338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133985</v>
      </c>
      <c r="CS37" s="644"/>
      <c r="CT37" s="644"/>
      <c r="CU37" s="644"/>
      <c r="CV37" s="644"/>
      <c r="CW37" s="644"/>
      <c r="CX37" s="644"/>
      <c r="CY37" s="645"/>
      <c r="CZ37" s="628">
        <v>0.2</v>
      </c>
      <c r="DA37" s="656"/>
      <c r="DB37" s="656"/>
      <c r="DC37" s="658"/>
      <c r="DD37" s="632">
        <v>133985</v>
      </c>
      <c r="DE37" s="644"/>
      <c r="DF37" s="644"/>
      <c r="DG37" s="644"/>
      <c r="DH37" s="644"/>
      <c r="DI37" s="644"/>
      <c r="DJ37" s="644"/>
      <c r="DK37" s="645"/>
      <c r="DL37" s="632">
        <v>133985</v>
      </c>
      <c r="DM37" s="644"/>
      <c r="DN37" s="644"/>
      <c r="DO37" s="644"/>
      <c r="DP37" s="644"/>
      <c r="DQ37" s="644"/>
      <c r="DR37" s="644"/>
      <c r="DS37" s="644"/>
      <c r="DT37" s="644"/>
      <c r="DU37" s="644"/>
      <c r="DV37" s="645"/>
      <c r="DW37" s="628">
        <v>0.5</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4232800</v>
      </c>
      <c r="S38" s="624"/>
      <c r="T38" s="624"/>
      <c r="U38" s="624"/>
      <c r="V38" s="624"/>
      <c r="W38" s="624"/>
      <c r="X38" s="624"/>
      <c r="Y38" s="625"/>
      <c r="Z38" s="626">
        <v>7.6</v>
      </c>
      <c r="AA38" s="626"/>
      <c r="AB38" s="626"/>
      <c r="AC38" s="626"/>
      <c r="AD38" s="627" t="s">
        <v>183</v>
      </c>
      <c r="AE38" s="627"/>
      <c r="AF38" s="627"/>
      <c r="AG38" s="627"/>
      <c r="AH38" s="627"/>
      <c r="AI38" s="627"/>
      <c r="AJ38" s="627"/>
      <c r="AK38" s="627"/>
      <c r="AL38" s="628" t="s">
        <v>244</v>
      </c>
      <c r="AM38" s="629"/>
      <c r="AN38" s="629"/>
      <c r="AO38" s="630"/>
      <c r="AQ38" s="686" t="s">
        <v>341</v>
      </c>
      <c r="AR38" s="687"/>
      <c r="AS38" s="687"/>
      <c r="AT38" s="687"/>
      <c r="AU38" s="687"/>
      <c r="AV38" s="687"/>
      <c r="AW38" s="687"/>
      <c r="AX38" s="687"/>
      <c r="AY38" s="688"/>
      <c r="AZ38" s="623">
        <v>632086</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11514</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3638463</v>
      </c>
      <c r="CS38" s="624"/>
      <c r="CT38" s="624"/>
      <c r="CU38" s="624"/>
      <c r="CV38" s="624"/>
      <c r="CW38" s="624"/>
      <c r="CX38" s="624"/>
      <c r="CY38" s="625"/>
      <c r="CZ38" s="628">
        <v>6.7</v>
      </c>
      <c r="DA38" s="656"/>
      <c r="DB38" s="656"/>
      <c r="DC38" s="658"/>
      <c r="DD38" s="632">
        <v>2933692</v>
      </c>
      <c r="DE38" s="624"/>
      <c r="DF38" s="624"/>
      <c r="DG38" s="624"/>
      <c r="DH38" s="624"/>
      <c r="DI38" s="624"/>
      <c r="DJ38" s="624"/>
      <c r="DK38" s="625"/>
      <c r="DL38" s="632">
        <v>2896340</v>
      </c>
      <c r="DM38" s="624"/>
      <c r="DN38" s="624"/>
      <c r="DO38" s="624"/>
      <c r="DP38" s="624"/>
      <c r="DQ38" s="624"/>
      <c r="DR38" s="624"/>
      <c r="DS38" s="624"/>
      <c r="DT38" s="624"/>
      <c r="DU38" s="624"/>
      <c r="DV38" s="625"/>
      <c r="DW38" s="628">
        <v>10.199999999999999</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183</v>
      </c>
      <c r="S39" s="624"/>
      <c r="T39" s="624"/>
      <c r="U39" s="624"/>
      <c r="V39" s="624"/>
      <c r="W39" s="624"/>
      <c r="X39" s="624"/>
      <c r="Y39" s="625"/>
      <c r="Z39" s="626" t="s">
        <v>183</v>
      </c>
      <c r="AA39" s="626"/>
      <c r="AB39" s="626"/>
      <c r="AC39" s="626"/>
      <c r="AD39" s="627" t="s">
        <v>244</v>
      </c>
      <c r="AE39" s="627"/>
      <c r="AF39" s="627"/>
      <c r="AG39" s="627"/>
      <c r="AH39" s="627"/>
      <c r="AI39" s="627"/>
      <c r="AJ39" s="627"/>
      <c r="AK39" s="627"/>
      <c r="AL39" s="628" t="s">
        <v>244</v>
      </c>
      <c r="AM39" s="629"/>
      <c r="AN39" s="629"/>
      <c r="AO39" s="630"/>
      <c r="AQ39" s="686" t="s">
        <v>345</v>
      </c>
      <c r="AR39" s="687"/>
      <c r="AS39" s="687"/>
      <c r="AT39" s="687"/>
      <c r="AU39" s="687"/>
      <c r="AV39" s="687"/>
      <c r="AW39" s="687"/>
      <c r="AX39" s="687"/>
      <c r="AY39" s="688"/>
      <c r="AZ39" s="623">
        <v>49950</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16977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1267964</v>
      </c>
      <c r="CS39" s="644"/>
      <c r="CT39" s="644"/>
      <c r="CU39" s="644"/>
      <c r="CV39" s="644"/>
      <c r="CW39" s="644"/>
      <c r="CX39" s="644"/>
      <c r="CY39" s="645"/>
      <c r="CZ39" s="628">
        <v>2.2999999999999998</v>
      </c>
      <c r="DA39" s="656"/>
      <c r="DB39" s="656"/>
      <c r="DC39" s="658"/>
      <c r="DD39" s="632">
        <v>1170135</v>
      </c>
      <c r="DE39" s="644"/>
      <c r="DF39" s="644"/>
      <c r="DG39" s="644"/>
      <c r="DH39" s="644"/>
      <c r="DI39" s="644"/>
      <c r="DJ39" s="644"/>
      <c r="DK39" s="645"/>
      <c r="DL39" s="632" t="s">
        <v>244</v>
      </c>
      <c r="DM39" s="644"/>
      <c r="DN39" s="644"/>
      <c r="DO39" s="644"/>
      <c r="DP39" s="644"/>
      <c r="DQ39" s="644"/>
      <c r="DR39" s="644"/>
      <c r="DS39" s="644"/>
      <c r="DT39" s="644"/>
      <c r="DU39" s="644"/>
      <c r="DV39" s="645"/>
      <c r="DW39" s="628" t="s">
        <v>183</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v>633900</v>
      </c>
      <c r="S40" s="624"/>
      <c r="T40" s="624"/>
      <c r="U40" s="624"/>
      <c r="V40" s="624"/>
      <c r="W40" s="624"/>
      <c r="X40" s="624"/>
      <c r="Y40" s="625"/>
      <c r="Z40" s="626">
        <v>1.1000000000000001</v>
      </c>
      <c r="AA40" s="626"/>
      <c r="AB40" s="626"/>
      <c r="AC40" s="626"/>
      <c r="AD40" s="627" t="s">
        <v>183</v>
      </c>
      <c r="AE40" s="627"/>
      <c r="AF40" s="627"/>
      <c r="AG40" s="627"/>
      <c r="AH40" s="627"/>
      <c r="AI40" s="627"/>
      <c r="AJ40" s="627"/>
      <c r="AK40" s="627"/>
      <c r="AL40" s="628" t="s">
        <v>183</v>
      </c>
      <c r="AM40" s="629"/>
      <c r="AN40" s="629"/>
      <c r="AO40" s="630"/>
      <c r="AQ40" s="686" t="s">
        <v>349</v>
      </c>
      <c r="AR40" s="687"/>
      <c r="AS40" s="687"/>
      <c r="AT40" s="687"/>
      <c r="AU40" s="687"/>
      <c r="AV40" s="687"/>
      <c r="AW40" s="687"/>
      <c r="AX40" s="687"/>
      <c r="AY40" s="688"/>
      <c r="AZ40" s="623">
        <v>11509</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109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73201</v>
      </c>
      <c r="CS40" s="624"/>
      <c r="CT40" s="624"/>
      <c r="CU40" s="624"/>
      <c r="CV40" s="624"/>
      <c r="CW40" s="624"/>
      <c r="CX40" s="624"/>
      <c r="CY40" s="625"/>
      <c r="CZ40" s="628">
        <v>0.1</v>
      </c>
      <c r="DA40" s="656"/>
      <c r="DB40" s="656"/>
      <c r="DC40" s="658"/>
      <c r="DD40" s="632">
        <v>12159</v>
      </c>
      <c r="DE40" s="624"/>
      <c r="DF40" s="624"/>
      <c r="DG40" s="624"/>
      <c r="DH40" s="624"/>
      <c r="DI40" s="624"/>
      <c r="DJ40" s="624"/>
      <c r="DK40" s="625"/>
      <c r="DL40" s="632">
        <v>10109</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2">
      <c r="B41" s="646" t="s">
        <v>353</v>
      </c>
      <c r="C41" s="647"/>
      <c r="D41" s="647"/>
      <c r="E41" s="647"/>
      <c r="F41" s="647"/>
      <c r="G41" s="647"/>
      <c r="H41" s="647"/>
      <c r="I41" s="647"/>
      <c r="J41" s="647"/>
      <c r="K41" s="647"/>
      <c r="L41" s="647"/>
      <c r="M41" s="647"/>
      <c r="N41" s="647"/>
      <c r="O41" s="647"/>
      <c r="P41" s="647"/>
      <c r="Q41" s="648"/>
      <c r="R41" s="695">
        <v>55336355</v>
      </c>
      <c r="S41" s="696"/>
      <c r="T41" s="696"/>
      <c r="U41" s="696"/>
      <c r="V41" s="696"/>
      <c r="W41" s="696"/>
      <c r="X41" s="696"/>
      <c r="Y41" s="700"/>
      <c r="Z41" s="701">
        <v>100</v>
      </c>
      <c r="AA41" s="701"/>
      <c r="AB41" s="701"/>
      <c r="AC41" s="701"/>
      <c r="AD41" s="702">
        <v>27772710</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706736</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183</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183</v>
      </c>
      <c r="CS41" s="644"/>
      <c r="CT41" s="644"/>
      <c r="CU41" s="644"/>
      <c r="CV41" s="644"/>
      <c r="CW41" s="644"/>
      <c r="CX41" s="644"/>
      <c r="CY41" s="645"/>
      <c r="CZ41" s="628" t="s">
        <v>183</v>
      </c>
      <c r="DA41" s="656"/>
      <c r="DB41" s="656"/>
      <c r="DC41" s="658"/>
      <c r="DD41" s="632" t="s">
        <v>183</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2931727</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395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9980773</v>
      </c>
      <c r="CS42" s="644"/>
      <c r="CT42" s="644"/>
      <c r="CU42" s="644"/>
      <c r="CV42" s="644"/>
      <c r="CW42" s="644"/>
      <c r="CX42" s="644"/>
      <c r="CY42" s="645"/>
      <c r="CZ42" s="628">
        <v>18.5</v>
      </c>
      <c r="DA42" s="656"/>
      <c r="DB42" s="656"/>
      <c r="DC42" s="658"/>
      <c r="DD42" s="632">
        <v>2426055</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162030</v>
      </c>
      <c r="CS43" s="644"/>
      <c r="CT43" s="644"/>
      <c r="CU43" s="644"/>
      <c r="CV43" s="644"/>
      <c r="CW43" s="644"/>
      <c r="CX43" s="644"/>
      <c r="CY43" s="645"/>
      <c r="CZ43" s="628">
        <v>0.3</v>
      </c>
      <c r="DA43" s="656"/>
      <c r="DB43" s="656"/>
      <c r="DC43" s="658"/>
      <c r="DD43" s="632">
        <v>113489</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9120657</v>
      </c>
      <c r="CS44" s="624"/>
      <c r="CT44" s="624"/>
      <c r="CU44" s="624"/>
      <c r="CV44" s="624"/>
      <c r="CW44" s="624"/>
      <c r="CX44" s="624"/>
      <c r="CY44" s="625"/>
      <c r="CZ44" s="628">
        <v>16.899999999999999</v>
      </c>
      <c r="DA44" s="629"/>
      <c r="DB44" s="629"/>
      <c r="DC44" s="635"/>
      <c r="DD44" s="632">
        <v>1873421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4832150</v>
      </c>
      <c r="CS45" s="644"/>
      <c r="CT45" s="644"/>
      <c r="CU45" s="644"/>
      <c r="CV45" s="644"/>
      <c r="CW45" s="644"/>
      <c r="CX45" s="644"/>
      <c r="CY45" s="645"/>
      <c r="CZ45" s="628">
        <v>8.9</v>
      </c>
      <c r="DA45" s="656"/>
      <c r="DB45" s="656"/>
      <c r="DC45" s="658"/>
      <c r="DD45" s="632">
        <v>293931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4003301</v>
      </c>
      <c r="CS46" s="624"/>
      <c r="CT46" s="624"/>
      <c r="CU46" s="624"/>
      <c r="CV46" s="624"/>
      <c r="CW46" s="624"/>
      <c r="CX46" s="624"/>
      <c r="CY46" s="625"/>
      <c r="CZ46" s="628">
        <v>7.4</v>
      </c>
      <c r="DA46" s="629"/>
      <c r="DB46" s="629"/>
      <c r="DC46" s="635"/>
      <c r="DD46" s="632">
        <v>1559326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367</v>
      </c>
      <c r="CG47" s="621"/>
      <c r="CH47" s="621"/>
      <c r="CI47" s="621"/>
      <c r="CJ47" s="621"/>
      <c r="CK47" s="621"/>
      <c r="CL47" s="621"/>
      <c r="CM47" s="621"/>
      <c r="CN47" s="621"/>
      <c r="CO47" s="621"/>
      <c r="CP47" s="621"/>
      <c r="CQ47" s="622"/>
      <c r="CR47" s="623">
        <v>860116</v>
      </c>
      <c r="CS47" s="644"/>
      <c r="CT47" s="644"/>
      <c r="CU47" s="644"/>
      <c r="CV47" s="644"/>
      <c r="CW47" s="644"/>
      <c r="CX47" s="644"/>
      <c r="CY47" s="645"/>
      <c r="CZ47" s="628">
        <v>1.6</v>
      </c>
      <c r="DA47" s="656"/>
      <c r="DB47" s="656"/>
      <c r="DC47" s="658"/>
      <c r="DD47" s="632">
        <v>552634</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368</v>
      </c>
      <c r="CG48" s="621"/>
      <c r="CH48" s="621"/>
      <c r="CI48" s="621"/>
      <c r="CJ48" s="621"/>
      <c r="CK48" s="621"/>
      <c r="CL48" s="621"/>
      <c r="CM48" s="621"/>
      <c r="CN48" s="621"/>
      <c r="CO48" s="621"/>
      <c r="CP48" s="621"/>
      <c r="CQ48" s="622"/>
      <c r="CR48" s="623" t="s">
        <v>183</v>
      </c>
      <c r="CS48" s="624"/>
      <c r="CT48" s="624"/>
      <c r="CU48" s="624"/>
      <c r="CV48" s="624"/>
      <c r="CW48" s="624"/>
      <c r="CX48" s="624"/>
      <c r="CY48" s="625"/>
      <c r="CZ48" s="628" t="s">
        <v>183</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369</v>
      </c>
      <c r="CE49" s="647"/>
      <c r="CF49" s="647"/>
      <c r="CG49" s="647"/>
      <c r="CH49" s="647"/>
      <c r="CI49" s="647"/>
      <c r="CJ49" s="647"/>
      <c r="CK49" s="647"/>
      <c r="CL49" s="647"/>
      <c r="CM49" s="647"/>
      <c r="CN49" s="647"/>
      <c r="CO49" s="647"/>
      <c r="CP49" s="647"/>
      <c r="CQ49" s="648"/>
      <c r="CR49" s="695">
        <v>54093573</v>
      </c>
      <c r="CS49" s="682"/>
      <c r="CT49" s="682"/>
      <c r="CU49" s="682"/>
      <c r="CV49" s="682"/>
      <c r="CW49" s="682"/>
      <c r="CX49" s="682"/>
      <c r="CY49" s="711"/>
      <c r="CZ49" s="703">
        <v>100</v>
      </c>
      <c r="DA49" s="712"/>
      <c r="DB49" s="712"/>
      <c r="DC49" s="713"/>
      <c r="DD49" s="714">
        <v>33291735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Oc2xKcF1Zs6zIBHOV5+22Z+oFd7qBBoT3mumF43ZpbZL2US82zADUYXPV2B6upBStNAE8ilTC+Q8bgwCQvmA==" saltValue="8MYTW4bEM8tXbnwtJ2PZ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55336</v>
      </c>
      <c r="R7" s="753"/>
      <c r="S7" s="753"/>
      <c r="T7" s="753"/>
      <c r="U7" s="753"/>
      <c r="V7" s="753">
        <v>54094</v>
      </c>
      <c r="W7" s="753"/>
      <c r="X7" s="753"/>
      <c r="Y7" s="753"/>
      <c r="Z7" s="753"/>
      <c r="AA7" s="753">
        <v>1242</v>
      </c>
      <c r="AB7" s="753"/>
      <c r="AC7" s="753"/>
      <c r="AD7" s="753"/>
      <c r="AE7" s="754"/>
      <c r="AF7" s="755">
        <v>741</v>
      </c>
      <c r="AG7" s="756"/>
      <c r="AH7" s="756"/>
      <c r="AI7" s="756"/>
      <c r="AJ7" s="757"/>
      <c r="AK7" s="758">
        <v>1685</v>
      </c>
      <c r="AL7" s="759"/>
      <c r="AM7" s="759"/>
      <c r="AN7" s="759"/>
      <c r="AO7" s="759"/>
      <c r="AP7" s="759">
        <v>63312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v>2</v>
      </c>
      <c r="CI7" s="744"/>
      <c r="CJ7" s="744"/>
      <c r="CK7" s="744"/>
      <c r="CL7" s="745"/>
      <c r="CM7" s="743">
        <v>111</v>
      </c>
      <c r="CN7" s="744"/>
      <c r="CO7" s="744"/>
      <c r="CP7" s="744"/>
      <c r="CQ7" s="745"/>
      <c r="CR7" s="743">
        <v>5</v>
      </c>
      <c r="CS7" s="744"/>
      <c r="CT7" s="744"/>
      <c r="CU7" s="744"/>
      <c r="CV7" s="745"/>
      <c r="CW7" s="743" t="s">
        <v>532</v>
      </c>
      <c r="CX7" s="744"/>
      <c r="CY7" s="744"/>
      <c r="CZ7" s="744"/>
      <c r="DA7" s="745"/>
      <c r="DB7" s="743" t="s">
        <v>532</v>
      </c>
      <c r="DC7" s="744"/>
      <c r="DD7" s="744"/>
      <c r="DE7" s="744"/>
      <c r="DF7" s="745"/>
      <c r="DG7" s="743" t="s">
        <v>532</v>
      </c>
      <c r="DH7" s="744"/>
      <c r="DI7" s="744"/>
      <c r="DJ7" s="744"/>
      <c r="DK7" s="745"/>
      <c r="DL7" s="743" t="s">
        <v>532</v>
      </c>
      <c r="DM7" s="744"/>
      <c r="DN7" s="744"/>
      <c r="DO7" s="744"/>
      <c r="DP7" s="745"/>
      <c r="DQ7" s="743">
        <v>89</v>
      </c>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10911</v>
      </c>
      <c r="R8" s="784"/>
      <c r="S8" s="784"/>
      <c r="T8" s="784"/>
      <c r="U8" s="784"/>
      <c r="V8" s="784">
        <v>10911</v>
      </c>
      <c r="W8" s="784"/>
      <c r="X8" s="784"/>
      <c r="Y8" s="784"/>
      <c r="Z8" s="784"/>
      <c r="AA8" s="784" t="s">
        <v>597</v>
      </c>
      <c r="AB8" s="784"/>
      <c r="AC8" s="784"/>
      <c r="AD8" s="784"/>
      <c r="AE8" s="785"/>
      <c r="AF8" s="786" t="s">
        <v>394</v>
      </c>
      <c r="AG8" s="787"/>
      <c r="AH8" s="787"/>
      <c r="AI8" s="787"/>
      <c r="AJ8" s="788"/>
      <c r="AK8" s="769">
        <v>6201</v>
      </c>
      <c r="AL8" s="770"/>
      <c r="AM8" s="770"/>
      <c r="AN8" s="770"/>
      <c r="AO8" s="770"/>
      <c r="AP8" s="770" t="s">
        <v>597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599</v>
      </c>
      <c r="BT8" s="774"/>
      <c r="BU8" s="774"/>
      <c r="BV8" s="774"/>
      <c r="BW8" s="774"/>
      <c r="BX8" s="774"/>
      <c r="BY8" s="774"/>
      <c r="BZ8" s="774"/>
      <c r="CA8" s="774"/>
      <c r="CB8" s="774"/>
      <c r="CC8" s="774"/>
      <c r="CD8" s="774"/>
      <c r="CE8" s="774"/>
      <c r="CF8" s="774"/>
      <c r="CG8" s="775"/>
      <c r="CH8" s="776">
        <v>1</v>
      </c>
      <c r="CI8" s="777"/>
      <c r="CJ8" s="777"/>
      <c r="CK8" s="777"/>
      <c r="CL8" s="778"/>
      <c r="CM8" s="776">
        <v>530</v>
      </c>
      <c r="CN8" s="777"/>
      <c r="CO8" s="777"/>
      <c r="CP8" s="777"/>
      <c r="CQ8" s="778"/>
      <c r="CR8" s="776">
        <v>10</v>
      </c>
      <c r="CS8" s="777"/>
      <c r="CT8" s="777"/>
      <c r="CU8" s="777"/>
      <c r="CV8" s="778"/>
      <c r="CW8" s="776" t="s">
        <v>532</v>
      </c>
      <c r="CX8" s="777"/>
      <c r="CY8" s="777"/>
      <c r="CZ8" s="777"/>
      <c r="DA8" s="778"/>
      <c r="DB8" s="776" t="s">
        <v>532</v>
      </c>
      <c r="DC8" s="777"/>
      <c r="DD8" s="777"/>
      <c r="DE8" s="777"/>
      <c r="DF8" s="778"/>
      <c r="DG8" s="776" t="s">
        <v>532</v>
      </c>
      <c r="DH8" s="777"/>
      <c r="DI8" s="777"/>
      <c r="DJ8" s="777"/>
      <c r="DK8" s="778"/>
      <c r="DL8" s="776" t="s">
        <v>532</v>
      </c>
      <c r="DM8" s="777"/>
      <c r="DN8" s="777"/>
      <c r="DO8" s="777"/>
      <c r="DP8" s="778"/>
      <c r="DQ8" s="776" t="s">
        <v>615</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600</v>
      </c>
      <c r="BT9" s="774"/>
      <c r="BU9" s="774"/>
      <c r="BV9" s="774"/>
      <c r="BW9" s="774"/>
      <c r="BX9" s="774"/>
      <c r="BY9" s="774"/>
      <c r="BZ9" s="774"/>
      <c r="CA9" s="774"/>
      <c r="CB9" s="774"/>
      <c r="CC9" s="774"/>
      <c r="CD9" s="774"/>
      <c r="CE9" s="774"/>
      <c r="CF9" s="774"/>
      <c r="CG9" s="775"/>
      <c r="CH9" s="776">
        <v>-44</v>
      </c>
      <c r="CI9" s="777"/>
      <c r="CJ9" s="777"/>
      <c r="CK9" s="777"/>
      <c r="CL9" s="778"/>
      <c r="CM9" s="776">
        <v>831</v>
      </c>
      <c r="CN9" s="777"/>
      <c r="CO9" s="777"/>
      <c r="CP9" s="777"/>
      <c r="CQ9" s="778"/>
      <c r="CR9" s="776">
        <v>10</v>
      </c>
      <c r="CS9" s="777"/>
      <c r="CT9" s="777"/>
      <c r="CU9" s="777"/>
      <c r="CV9" s="778"/>
      <c r="CW9" s="776">
        <v>108</v>
      </c>
      <c r="CX9" s="777"/>
      <c r="CY9" s="777"/>
      <c r="CZ9" s="777"/>
      <c r="DA9" s="778"/>
      <c r="DB9" s="776" t="s">
        <v>615</v>
      </c>
      <c r="DC9" s="777"/>
      <c r="DD9" s="777"/>
      <c r="DE9" s="777"/>
      <c r="DF9" s="778"/>
      <c r="DG9" s="776" t="s">
        <v>615</v>
      </c>
      <c r="DH9" s="777"/>
      <c r="DI9" s="777"/>
      <c r="DJ9" s="777"/>
      <c r="DK9" s="778"/>
      <c r="DL9" s="776" t="s">
        <v>615</v>
      </c>
      <c r="DM9" s="777"/>
      <c r="DN9" s="777"/>
      <c r="DO9" s="777"/>
      <c r="DP9" s="778"/>
      <c r="DQ9" s="776" t="s">
        <v>615</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601</v>
      </c>
      <c r="BT10" s="774"/>
      <c r="BU10" s="774"/>
      <c r="BV10" s="774"/>
      <c r="BW10" s="774"/>
      <c r="BX10" s="774"/>
      <c r="BY10" s="774"/>
      <c r="BZ10" s="774"/>
      <c r="CA10" s="774"/>
      <c r="CB10" s="774"/>
      <c r="CC10" s="774"/>
      <c r="CD10" s="774"/>
      <c r="CE10" s="774"/>
      <c r="CF10" s="774"/>
      <c r="CG10" s="775"/>
      <c r="CH10" s="776">
        <v>2</v>
      </c>
      <c r="CI10" s="777"/>
      <c r="CJ10" s="777"/>
      <c r="CK10" s="777"/>
      <c r="CL10" s="778"/>
      <c r="CM10" s="776">
        <v>26</v>
      </c>
      <c r="CN10" s="777"/>
      <c r="CO10" s="777"/>
      <c r="CP10" s="777"/>
      <c r="CQ10" s="778"/>
      <c r="CR10" s="776">
        <v>9</v>
      </c>
      <c r="CS10" s="777"/>
      <c r="CT10" s="777"/>
      <c r="CU10" s="777"/>
      <c r="CV10" s="778"/>
      <c r="CW10" s="776">
        <v>6</v>
      </c>
      <c r="CX10" s="777"/>
      <c r="CY10" s="777"/>
      <c r="CZ10" s="777"/>
      <c r="DA10" s="778"/>
      <c r="DB10" s="776" t="s">
        <v>615</v>
      </c>
      <c r="DC10" s="777"/>
      <c r="DD10" s="777"/>
      <c r="DE10" s="777"/>
      <c r="DF10" s="778"/>
      <c r="DG10" s="776" t="s">
        <v>615</v>
      </c>
      <c r="DH10" s="777"/>
      <c r="DI10" s="777"/>
      <c r="DJ10" s="777"/>
      <c r="DK10" s="778"/>
      <c r="DL10" s="776">
        <v>389</v>
      </c>
      <c r="DM10" s="777"/>
      <c r="DN10" s="777"/>
      <c r="DO10" s="777"/>
      <c r="DP10" s="778"/>
      <c r="DQ10" s="776">
        <v>117</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602</v>
      </c>
      <c r="BT11" s="774"/>
      <c r="BU11" s="774"/>
      <c r="BV11" s="774"/>
      <c r="BW11" s="774"/>
      <c r="BX11" s="774"/>
      <c r="BY11" s="774"/>
      <c r="BZ11" s="774"/>
      <c r="CA11" s="774"/>
      <c r="CB11" s="774"/>
      <c r="CC11" s="774"/>
      <c r="CD11" s="774"/>
      <c r="CE11" s="774"/>
      <c r="CF11" s="774"/>
      <c r="CG11" s="775"/>
      <c r="CH11" s="776">
        <v>89</v>
      </c>
      <c r="CI11" s="777"/>
      <c r="CJ11" s="777"/>
      <c r="CK11" s="777"/>
      <c r="CL11" s="778"/>
      <c r="CM11" s="776">
        <v>2190</v>
      </c>
      <c r="CN11" s="777"/>
      <c r="CO11" s="777"/>
      <c r="CP11" s="777"/>
      <c r="CQ11" s="778"/>
      <c r="CR11" s="776">
        <v>1957</v>
      </c>
      <c r="CS11" s="777"/>
      <c r="CT11" s="777"/>
      <c r="CU11" s="777"/>
      <c r="CV11" s="778"/>
      <c r="CW11" s="776">
        <v>1258</v>
      </c>
      <c r="CX11" s="777"/>
      <c r="CY11" s="777"/>
      <c r="CZ11" s="777"/>
      <c r="DA11" s="778"/>
      <c r="DB11" s="776" t="s">
        <v>615</v>
      </c>
      <c r="DC11" s="777"/>
      <c r="DD11" s="777"/>
      <c r="DE11" s="777"/>
      <c r="DF11" s="778"/>
      <c r="DG11" s="776" t="s">
        <v>615</v>
      </c>
      <c r="DH11" s="777"/>
      <c r="DI11" s="777"/>
      <c r="DJ11" s="777"/>
      <c r="DK11" s="778"/>
      <c r="DL11" s="776" t="s">
        <v>615</v>
      </c>
      <c r="DM11" s="777"/>
      <c r="DN11" s="777"/>
      <c r="DO11" s="777"/>
      <c r="DP11" s="778"/>
      <c r="DQ11" s="776" t="s">
        <v>615</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603</v>
      </c>
      <c r="BT12" s="774"/>
      <c r="BU12" s="774"/>
      <c r="BV12" s="774"/>
      <c r="BW12" s="774"/>
      <c r="BX12" s="774"/>
      <c r="BY12" s="774"/>
      <c r="BZ12" s="774"/>
      <c r="CA12" s="774"/>
      <c r="CB12" s="774"/>
      <c r="CC12" s="774"/>
      <c r="CD12" s="774"/>
      <c r="CE12" s="774"/>
      <c r="CF12" s="774"/>
      <c r="CG12" s="775"/>
      <c r="CH12" s="776" t="s">
        <v>532</v>
      </c>
      <c r="CI12" s="777"/>
      <c r="CJ12" s="777"/>
      <c r="CK12" s="777"/>
      <c r="CL12" s="778"/>
      <c r="CM12" s="776">
        <v>11</v>
      </c>
      <c r="CN12" s="777"/>
      <c r="CO12" s="777"/>
      <c r="CP12" s="777"/>
      <c r="CQ12" s="778"/>
      <c r="CR12" s="776">
        <v>3</v>
      </c>
      <c r="CS12" s="777"/>
      <c r="CT12" s="777"/>
      <c r="CU12" s="777"/>
      <c r="CV12" s="778"/>
      <c r="CW12" s="776">
        <v>5</v>
      </c>
      <c r="CX12" s="777"/>
      <c r="CY12" s="777"/>
      <c r="CZ12" s="777"/>
      <c r="DA12" s="778"/>
      <c r="DB12" s="776" t="s">
        <v>532</v>
      </c>
      <c r="DC12" s="777"/>
      <c r="DD12" s="777"/>
      <c r="DE12" s="777"/>
      <c r="DF12" s="778"/>
      <c r="DG12" s="776" t="s">
        <v>532</v>
      </c>
      <c r="DH12" s="777"/>
      <c r="DI12" s="777"/>
      <c r="DJ12" s="777"/>
      <c r="DK12" s="778"/>
      <c r="DL12" s="776" t="s">
        <v>532</v>
      </c>
      <c r="DM12" s="777"/>
      <c r="DN12" s="777"/>
      <c r="DO12" s="777"/>
      <c r="DP12" s="778"/>
      <c r="DQ12" s="776" t="s">
        <v>532</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55336</v>
      </c>
      <c r="R23" s="793"/>
      <c r="S23" s="793"/>
      <c r="T23" s="793"/>
      <c r="U23" s="793"/>
      <c r="V23" s="793">
        <v>54094</v>
      </c>
      <c r="W23" s="793"/>
      <c r="X23" s="793"/>
      <c r="Y23" s="793"/>
      <c r="Z23" s="793"/>
      <c r="AA23" s="793">
        <v>1242</v>
      </c>
      <c r="AB23" s="793"/>
      <c r="AC23" s="793"/>
      <c r="AD23" s="793"/>
      <c r="AE23" s="794"/>
      <c r="AF23" s="795">
        <v>741</v>
      </c>
      <c r="AG23" s="793"/>
      <c r="AH23" s="793"/>
      <c r="AI23" s="793"/>
      <c r="AJ23" s="796"/>
      <c r="AK23" s="797"/>
      <c r="AL23" s="798"/>
      <c r="AM23" s="798"/>
      <c r="AN23" s="798"/>
      <c r="AO23" s="798"/>
      <c r="AP23" s="793">
        <v>63312</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9648</v>
      </c>
      <c r="R28" s="823"/>
      <c r="S28" s="823"/>
      <c r="T28" s="823"/>
      <c r="U28" s="823"/>
      <c r="V28" s="823">
        <v>9648</v>
      </c>
      <c r="W28" s="823"/>
      <c r="X28" s="823"/>
      <c r="Y28" s="823"/>
      <c r="Z28" s="823"/>
      <c r="AA28" s="823" t="s">
        <v>597</v>
      </c>
      <c r="AB28" s="823"/>
      <c r="AC28" s="823"/>
      <c r="AD28" s="823"/>
      <c r="AE28" s="824"/>
      <c r="AF28" s="825" t="s">
        <v>394</v>
      </c>
      <c r="AG28" s="823"/>
      <c r="AH28" s="823"/>
      <c r="AI28" s="823"/>
      <c r="AJ28" s="826"/>
      <c r="AK28" s="827">
        <v>738</v>
      </c>
      <c r="AL28" s="828"/>
      <c r="AM28" s="828"/>
      <c r="AN28" s="828"/>
      <c r="AO28" s="828"/>
      <c r="AP28" s="828" t="s">
        <v>532</v>
      </c>
      <c r="AQ28" s="828"/>
      <c r="AR28" s="828"/>
      <c r="AS28" s="828"/>
      <c r="AT28" s="828"/>
      <c r="AU28" s="828" t="s">
        <v>532</v>
      </c>
      <c r="AV28" s="828"/>
      <c r="AW28" s="828"/>
      <c r="AX28" s="828"/>
      <c r="AY28" s="828"/>
      <c r="AZ28" s="829" t="s">
        <v>532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10010</v>
      </c>
      <c r="R29" s="784"/>
      <c r="S29" s="784"/>
      <c r="T29" s="784"/>
      <c r="U29" s="784"/>
      <c r="V29" s="784">
        <v>9699</v>
      </c>
      <c r="W29" s="784"/>
      <c r="X29" s="784"/>
      <c r="Y29" s="784"/>
      <c r="Z29" s="784"/>
      <c r="AA29" s="784">
        <v>311</v>
      </c>
      <c r="AB29" s="784"/>
      <c r="AC29" s="784"/>
      <c r="AD29" s="784"/>
      <c r="AE29" s="785"/>
      <c r="AF29" s="786">
        <v>311</v>
      </c>
      <c r="AG29" s="787"/>
      <c r="AH29" s="787"/>
      <c r="AI29" s="787"/>
      <c r="AJ29" s="788"/>
      <c r="AK29" s="834">
        <v>1408</v>
      </c>
      <c r="AL29" s="830"/>
      <c r="AM29" s="830"/>
      <c r="AN29" s="830"/>
      <c r="AO29" s="830"/>
      <c r="AP29" s="830" t="s">
        <v>532</v>
      </c>
      <c r="AQ29" s="830"/>
      <c r="AR29" s="830"/>
      <c r="AS29" s="830"/>
      <c r="AT29" s="830"/>
      <c r="AU29" s="830" t="s">
        <v>532</v>
      </c>
      <c r="AV29" s="830"/>
      <c r="AW29" s="830"/>
      <c r="AX29" s="830"/>
      <c r="AY29" s="830"/>
      <c r="AZ29" s="831" t="s">
        <v>532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1730</v>
      </c>
      <c r="R30" s="784"/>
      <c r="S30" s="784"/>
      <c r="T30" s="784"/>
      <c r="U30" s="784"/>
      <c r="V30" s="784">
        <v>1726</v>
      </c>
      <c r="W30" s="784"/>
      <c r="X30" s="784"/>
      <c r="Y30" s="784"/>
      <c r="Z30" s="784"/>
      <c r="AA30" s="784">
        <v>4</v>
      </c>
      <c r="AB30" s="784"/>
      <c r="AC30" s="784"/>
      <c r="AD30" s="784"/>
      <c r="AE30" s="785"/>
      <c r="AF30" s="786">
        <v>4</v>
      </c>
      <c r="AG30" s="787"/>
      <c r="AH30" s="787"/>
      <c r="AI30" s="787"/>
      <c r="AJ30" s="788"/>
      <c r="AK30" s="834">
        <v>390</v>
      </c>
      <c r="AL30" s="830"/>
      <c r="AM30" s="830"/>
      <c r="AN30" s="830"/>
      <c r="AO30" s="830"/>
      <c r="AP30" s="830" t="s">
        <v>532</v>
      </c>
      <c r="AQ30" s="830"/>
      <c r="AR30" s="830"/>
      <c r="AS30" s="830"/>
      <c r="AT30" s="830"/>
      <c r="AU30" s="830" t="s">
        <v>532</v>
      </c>
      <c r="AV30" s="830"/>
      <c r="AW30" s="830"/>
      <c r="AX30" s="830"/>
      <c r="AY30" s="830"/>
      <c r="AZ30" s="831" t="s">
        <v>532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2544</v>
      </c>
      <c r="R31" s="784"/>
      <c r="S31" s="784"/>
      <c r="T31" s="784"/>
      <c r="U31" s="784"/>
      <c r="V31" s="784">
        <v>2115</v>
      </c>
      <c r="W31" s="784"/>
      <c r="X31" s="784"/>
      <c r="Y31" s="784"/>
      <c r="Z31" s="784"/>
      <c r="AA31" s="784">
        <v>429</v>
      </c>
      <c r="AB31" s="784"/>
      <c r="AC31" s="784"/>
      <c r="AD31" s="784"/>
      <c r="AE31" s="785"/>
      <c r="AF31" s="786">
        <v>2789</v>
      </c>
      <c r="AG31" s="787"/>
      <c r="AH31" s="787"/>
      <c r="AI31" s="787"/>
      <c r="AJ31" s="788"/>
      <c r="AK31" s="834">
        <v>61</v>
      </c>
      <c r="AL31" s="830"/>
      <c r="AM31" s="830"/>
      <c r="AN31" s="830"/>
      <c r="AO31" s="830"/>
      <c r="AP31" s="830">
        <v>2044</v>
      </c>
      <c r="AQ31" s="830"/>
      <c r="AR31" s="830"/>
      <c r="AS31" s="830"/>
      <c r="AT31" s="830"/>
      <c r="AU31" s="830">
        <v>173</v>
      </c>
      <c r="AV31" s="830"/>
      <c r="AW31" s="830"/>
      <c r="AX31" s="830"/>
      <c r="AY31" s="830"/>
      <c r="AZ31" s="831" t="s">
        <v>597</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4006</v>
      </c>
      <c r="R32" s="784"/>
      <c r="S32" s="784"/>
      <c r="T32" s="784"/>
      <c r="U32" s="784"/>
      <c r="V32" s="784">
        <v>3805</v>
      </c>
      <c r="W32" s="784"/>
      <c r="X32" s="784"/>
      <c r="Y32" s="784"/>
      <c r="Z32" s="784"/>
      <c r="AA32" s="784">
        <v>201</v>
      </c>
      <c r="AB32" s="784"/>
      <c r="AC32" s="784"/>
      <c r="AD32" s="784"/>
      <c r="AE32" s="785"/>
      <c r="AF32" s="786">
        <v>472</v>
      </c>
      <c r="AG32" s="787"/>
      <c r="AH32" s="787"/>
      <c r="AI32" s="787"/>
      <c r="AJ32" s="788"/>
      <c r="AK32" s="834">
        <v>2255</v>
      </c>
      <c r="AL32" s="830"/>
      <c r="AM32" s="830"/>
      <c r="AN32" s="830"/>
      <c r="AO32" s="830"/>
      <c r="AP32" s="830">
        <v>42637</v>
      </c>
      <c r="AQ32" s="830"/>
      <c r="AR32" s="830"/>
      <c r="AS32" s="830"/>
      <c r="AT32" s="830"/>
      <c r="AU32" s="830">
        <v>28950</v>
      </c>
      <c r="AV32" s="830"/>
      <c r="AW32" s="830"/>
      <c r="AX32" s="830"/>
      <c r="AY32" s="830"/>
      <c r="AZ32" s="831" t="s">
        <v>597</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10088</v>
      </c>
      <c r="R33" s="784"/>
      <c r="S33" s="784"/>
      <c r="T33" s="784"/>
      <c r="U33" s="784"/>
      <c r="V33" s="784">
        <v>9290</v>
      </c>
      <c r="W33" s="784"/>
      <c r="X33" s="784"/>
      <c r="Y33" s="784"/>
      <c r="Z33" s="784"/>
      <c r="AA33" s="784">
        <v>798</v>
      </c>
      <c r="AB33" s="784"/>
      <c r="AC33" s="784"/>
      <c r="AD33" s="784"/>
      <c r="AE33" s="785"/>
      <c r="AF33" s="786">
        <v>5212</v>
      </c>
      <c r="AG33" s="787"/>
      <c r="AH33" s="787"/>
      <c r="AI33" s="787"/>
      <c r="AJ33" s="788"/>
      <c r="AK33" s="834">
        <v>632</v>
      </c>
      <c r="AL33" s="830"/>
      <c r="AM33" s="830"/>
      <c r="AN33" s="830"/>
      <c r="AO33" s="830"/>
      <c r="AP33" s="830">
        <v>2522</v>
      </c>
      <c r="AQ33" s="830"/>
      <c r="AR33" s="830"/>
      <c r="AS33" s="830"/>
      <c r="AT33" s="830"/>
      <c r="AU33" s="830">
        <v>1576</v>
      </c>
      <c r="AV33" s="830"/>
      <c r="AW33" s="830"/>
      <c r="AX33" s="830"/>
      <c r="AY33" s="830"/>
      <c r="AZ33" s="831" t="s">
        <v>597</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416</v>
      </c>
      <c r="C34" s="781"/>
      <c r="D34" s="781"/>
      <c r="E34" s="781"/>
      <c r="F34" s="781"/>
      <c r="G34" s="781"/>
      <c r="H34" s="781"/>
      <c r="I34" s="781"/>
      <c r="J34" s="781"/>
      <c r="K34" s="781"/>
      <c r="L34" s="781"/>
      <c r="M34" s="781"/>
      <c r="N34" s="781"/>
      <c r="O34" s="781"/>
      <c r="P34" s="782"/>
      <c r="Q34" s="783">
        <v>2099</v>
      </c>
      <c r="R34" s="784"/>
      <c r="S34" s="784"/>
      <c r="T34" s="784"/>
      <c r="U34" s="784"/>
      <c r="V34" s="784">
        <v>2099</v>
      </c>
      <c r="W34" s="784"/>
      <c r="X34" s="784"/>
      <c r="Y34" s="784"/>
      <c r="Z34" s="784"/>
      <c r="AA34" s="784" t="s">
        <v>597</v>
      </c>
      <c r="AB34" s="784"/>
      <c r="AC34" s="784"/>
      <c r="AD34" s="784"/>
      <c r="AE34" s="785"/>
      <c r="AF34" s="786" t="s">
        <v>183</v>
      </c>
      <c r="AG34" s="787"/>
      <c r="AH34" s="787"/>
      <c r="AI34" s="787"/>
      <c r="AJ34" s="788"/>
      <c r="AK34" s="834">
        <v>30</v>
      </c>
      <c r="AL34" s="830"/>
      <c r="AM34" s="830"/>
      <c r="AN34" s="830"/>
      <c r="AO34" s="830"/>
      <c r="AP34" s="830">
        <v>4259</v>
      </c>
      <c r="AQ34" s="830"/>
      <c r="AR34" s="830"/>
      <c r="AS34" s="830"/>
      <c r="AT34" s="830"/>
      <c r="AU34" s="830" t="s">
        <v>597</v>
      </c>
      <c r="AV34" s="830"/>
      <c r="AW34" s="830"/>
      <c r="AX34" s="830"/>
      <c r="AY34" s="830"/>
      <c r="AZ34" s="831" t="s">
        <v>597</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8788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401</v>
      </c>
      <c r="W66" s="734"/>
      <c r="X66" s="734"/>
      <c r="Y66" s="734"/>
      <c r="Z66" s="735"/>
      <c r="AA66" s="733" t="s">
        <v>424</v>
      </c>
      <c r="AB66" s="734"/>
      <c r="AC66" s="734"/>
      <c r="AD66" s="734"/>
      <c r="AE66" s="735"/>
      <c r="AF66" s="854" t="s">
        <v>403</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604</v>
      </c>
      <c r="C68" s="870"/>
      <c r="D68" s="870"/>
      <c r="E68" s="870"/>
      <c r="F68" s="870"/>
      <c r="G68" s="870"/>
      <c r="H68" s="870"/>
      <c r="I68" s="870"/>
      <c r="J68" s="870"/>
      <c r="K68" s="870"/>
      <c r="L68" s="870"/>
      <c r="M68" s="870"/>
      <c r="N68" s="870"/>
      <c r="O68" s="870"/>
      <c r="P68" s="871"/>
      <c r="Q68" s="872">
        <v>35</v>
      </c>
      <c r="R68" s="866"/>
      <c r="S68" s="866"/>
      <c r="T68" s="866"/>
      <c r="U68" s="866"/>
      <c r="V68" s="866">
        <v>35</v>
      </c>
      <c r="W68" s="866"/>
      <c r="X68" s="866"/>
      <c r="Y68" s="866"/>
      <c r="Z68" s="866"/>
      <c r="AA68" s="866" t="s">
        <v>532</v>
      </c>
      <c r="AB68" s="866"/>
      <c r="AC68" s="866"/>
      <c r="AD68" s="866"/>
      <c r="AE68" s="866"/>
      <c r="AF68" s="866" t="s">
        <v>532</v>
      </c>
      <c r="AG68" s="866"/>
      <c r="AH68" s="866"/>
      <c r="AI68" s="866"/>
      <c r="AJ68" s="866"/>
      <c r="AK68" s="866">
        <v>17</v>
      </c>
      <c r="AL68" s="866"/>
      <c r="AM68" s="866"/>
      <c r="AN68" s="866"/>
      <c r="AO68" s="866"/>
      <c r="AP68" s="866" t="s">
        <v>532</v>
      </c>
      <c r="AQ68" s="866"/>
      <c r="AR68" s="866"/>
      <c r="AS68" s="866"/>
      <c r="AT68" s="866"/>
      <c r="AU68" s="866" t="s">
        <v>532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605</v>
      </c>
      <c r="C69" s="874"/>
      <c r="D69" s="874"/>
      <c r="E69" s="874"/>
      <c r="F69" s="874"/>
      <c r="G69" s="874"/>
      <c r="H69" s="874"/>
      <c r="I69" s="874"/>
      <c r="J69" s="874"/>
      <c r="K69" s="874"/>
      <c r="L69" s="874"/>
      <c r="M69" s="874"/>
      <c r="N69" s="874"/>
      <c r="O69" s="874"/>
      <c r="P69" s="875"/>
      <c r="Q69" s="876">
        <v>42</v>
      </c>
      <c r="R69" s="830"/>
      <c r="S69" s="830"/>
      <c r="T69" s="830"/>
      <c r="U69" s="830"/>
      <c r="V69" s="830">
        <v>42</v>
      </c>
      <c r="W69" s="830"/>
      <c r="X69" s="830"/>
      <c r="Y69" s="830"/>
      <c r="Z69" s="830"/>
      <c r="AA69" s="830" t="s">
        <v>615</v>
      </c>
      <c r="AB69" s="830"/>
      <c r="AC69" s="830"/>
      <c r="AD69" s="830"/>
      <c r="AE69" s="830"/>
      <c r="AF69" s="830" t="s">
        <v>615</v>
      </c>
      <c r="AG69" s="830"/>
      <c r="AH69" s="830"/>
      <c r="AI69" s="830"/>
      <c r="AJ69" s="830"/>
      <c r="AK69" s="830" t="s">
        <v>615</v>
      </c>
      <c r="AL69" s="830"/>
      <c r="AM69" s="830"/>
      <c r="AN69" s="830"/>
      <c r="AO69" s="830"/>
      <c r="AP69" s="830" t="s">
        <v>615</v>
      </c>
      <c r="AQ69" s="830"/>
      <c r="AR69" s="830"/>
      <c r="AS69" s="830"/>
      <c r="AT69" s="830"/>
      <c r="AU69" s="830" t="s">
        <v>615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606</v>
      </c>
      <c r="C70" s="874"/>
      <c r="D70" s="874"/>
      <c r="E70" s="874"/>
      <c r="F70" s="874"/>
      <c r="G70" s="874"/>
      <c r="H70" s="874"/>
      <c r="I70" s="874"/>
      <c r="J70" s="874"/>
      <c r="K70" s="874"/>
      <c r="L70" s="874"/>
      <c r="M70" s="874"/>
      <c r="N70" s="874"/>
      <c r="O70" s="874"/>
      <c r="P70" s="875"/>
      <c r="Q70" s="876">
        <v>121</v>
      </c>
      <c r="R70" s="830"/>
      <c r="S70" s="830"/>
      <c r="T70" s="830"/>
      <c r="U70" s="830"/>
      <c r="V70" s="830">
        <v>121</v>
      </c>
      <c r="W70" s="830"/>
      <c r="X70" s="830"/>
      <c r="Y70" s="830"/>
      <c r="Z70" s="830"/>
      <c r="AA70" s="830" t="s">
        <v>615</v>
      </c>
      <c r="AB70" s="830"/>
      <c r="AC70" s="830"/>
      <c r="AD70" s="830"/>
      <c r="AE70" s="830"/>
      <c r="AF70" s="830" t="s">
        <v>615</v>
      </c>
      <c r="AG70" s="830"/>
      <c r="AH70" s="830"/>
      <c r="AI70" s="830"/>
      <c r="AJ70" s="830"/>
      <c r="AK70" s="830">
        <v>11</v>
      </c>
      <c r="AL70" s="830"/>
      <c r="AM70" s="830"/>
      <c r="AN70" s="830"/>
      <c r="AO70" s="830"/>
      <c r="AP70" s="830" t="s">
        <v>615</v>
      </c>
      <c r="AQ70" s="830"/>
      <c r="AR70" s="830"/>
      <c r="AS70" s="830"/>
      <c r="AT70" s="830"/>
      <c r="AU70" s="830" t="s">
        <v>615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607</v>
      </c>
      <c r="C71" s="874"/>
      <c r="D71" s="874"/>
      <c r="E71" s="874"/>
      <c r="F71" s="874"/>
      <c r="G71" s="874"/>
      <c r="H71" s="874"/>
      <c r="I71" s="874"/>
      <c r="J71" s="874"/>
      <c r="K71" s="874"/>
      <c r="L71" s="874"/>
      <c r="M71" s="874"/>
      <c r="N71" s="874"/>
      <c r="O71" s="874"/>
      <c r="P71" s="875"/>
      <c r="Q71" s="876">
        <v>102</v>
      </c>
      <c r="R71" s="830"/>
      <c r="S71" s="830"/>
      <c r="T71" s="830"/>
      <c r="U71" s="830"/>
      <c r="V71" s="830">
        <v>98</v>
      </c>
      <c r="W71" s="830"/>
      <c r="X71" s="830"/>
      <c r="Y71" s="830"/>
      <c r="Z71" s="830"/>
      <c r="AA71" s="830">
        <v>4</v>
      </c>
      <c r="AB71" s="830"/>
      <c r="AC71" s="830"/>
      <c r="AD71" s="830"/>
      <c r="AE71" s="830"/>
      <c r="AF71" s="830">
        <v>4</v>
      </c>
      <c r="AG71" s="830"/>
      <c r="AH71" s="830"/>
      <c r="AI71" s="830"/>
      <c r="AJ71" s="830"/>
      <c r="AK71" s="830" t="s">
        <v>615</v>
      </c>
      <c r="AL71" s="830"/>
      <c r="AM71" s="830"/>
      <c r="AN71" s="830"/>
      <c r="AO71" s="830"/>
      <c r="AP71" s="830" t="s">
        <v>615</v>
      </c>
      <c r="AQ71" s="830"/>
      <c r="AR71" s="830"/>
      <c r="AS71" s="830"/>
      <c r="AT71" s="830"/>
      <c r="AU71" s="830" t="s">
        <v>615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608</v>
      </c>
      <c r="C72" s="874"/>
      <c r="D72" s="874"/>
      <c r="E72" s="874"/>
      <c r="F72" s="874"/>
      <c r="G72" s="874"/>
      <c r="H72" s="874"/>
      <c r="I72" s="874"/>
      <c r="J72" s="874"/>
      <c r="K72" s="874"/>
      <c r="L72" s="874"/>
      <c r="M72" s="874"/>
      <c r="N72" s="874"/>
      <c r="O72" s="874"/>
      <c r="P72" s="875"/>
      <c r="Q72" s="876">
        <v>22</v>
      </c>
      <c r="R72" s="830"/>
      <c r="S72" s="830"/>
      <c r="T72" s="830"/>
      <c r="U72" s="830"/>
      <c r="V72" s="830">
        <v>22</v>
      </c>
      <c r="W72" s="830"/>
      <c r="X72" s="830"/>
      <c r="Y72" s="830"/>
      <c r="Z72" s="830"/>
      <c r="AA72" s="830" t="s">
        <v>615</v>
      </c>
      <c r="AB72" s="830"/>
      <c r="AC72" s="830"/>
      <c r="AD72" s="830"/>
      <c r="AE72" s="830"/>
      <c r="AF72" s="830" t="s">
        <v>615</v>
      </c>
      <c r="AG72" s="830"/>
      <c r="AH72" s="830"/>
      <c r="AI72" s="830"/>
      <c r="AJ72" s="830"/>
      <c r="AK72" s="830" t="s">
        <v>615</v>
      </c>
      <c r="AL72" s="830"/>
      <c r="AM72" s="830"/>
      <c r="AN72" s="830"/>
      <c r="AO72" s="830"/>
      <c r="AP72" s="830" t="s">
        <v>615</v>
      </c>
      <c r="AQ72" s="830"/>
      <c r="AR72" s="830"/>
      <c r="AS72" s="830"/>
      <c r="AT72" s="830"/>
      <c r="AU72" s="830" t="s">
        <v>615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609</v>
      </c>
      <c r="C73" s="874"/>
      <c r="D73" s="874"/>
      <c r="E73" s="874"/>
      <c r="F73" s="874"/>
      <c r="G73" s="874"/>
      <c r="H73" s="874"/>
      <c r="I73" s="874"/>
      <c r="J73" s="874"/>
      <c r="K73" s="874"/>
      <c r="L73" s="874"/>
      <c r="M73" s="874"/>
      <c r="N73" s="874"/>
      <c r="O73" s="874"/>
      <c r="P73" s="875"/>
      <c r="Q73" s="876">
        <v>129</v>
      </c>
      <c r="R73" s="830"/>
      <c r="S73" s="830"/>
      <c r="T73" s="830"/>
      <c r="U73" s="830"/>
      <c r="V73" s="830">
        <v>129</v>
      </c>
      <c r="W73" s="830"/>
      <c r="X73" s="830"/>
      <c r="Y73" s="830"/>
      <c r="Z73" s="830"/>
      <c r="AA73" s="830" t="s">
        <v>615</v>
      </c>
      <c r="AB73" s="830"/>
      <c r="AC73" s="830"/>
      <c r="AD73" s="830"/>
      <c r="AE73" s="830"/>
      <c r="AF73" s="830" t="s">
        <v>615</v>
      </c>
      <c r="AG73" s="830"/>
      <c r="AH73" s="830"/>
      <c r="AI73" s="830"/>
      <c r="AJ73" s="830"/>
      <c r="AK73" s="830" t="s">
        <v>615</v>
      </c>
      <c r="AL73" s="830"/>
      <c r="AM73" s="830"/>
      <c r="AN73" s="830"/>
      <c r="AO73" s="830"/>
      <c r="AP73" s="830">
        <v>1296</v>
      </c>
      <c r="AQ73" s="830"/>
      <c r="AR73" s="830"/>
      <c r="AS73" s="830"/>
      <c r="AT73" s="830"/>
      <c r="AU73" s="830">
        <v>649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610</v>
      </c>
      <c r="C74" s="874"/>
      <c r="D74" s="874"/>
      <c r="E74" s="874"/>
      <c r="F74" s="874"/>
      <c r="G74" s="874"/>
      <c r="H74" s="874"/>
      <c r="I74" s="874"/>
      <c r="J74" s="874"/>
      <c r="K74" s="874"/>
      <c r="L74" s="874"/>
      <c r="M74" s="874"/>
      <c r="N74" s="874"/>
      <c r="O74" s="874"/>
      <c r="P74" s="875"/>
      <c r="Q74" s="876">
        <v>96</v>
      </c>
      <c r="R74" s="830"/>
      <c r="S74" s="830"/>
      <c r="T74" s="830"/>
      <c r="U74" s="830"/>
      <c r="V74" s="830">
        <v>96</v>
      </c>
      <c r="W74" s="830"/>
      <c r="X74" s="830"/>
      <c r="Y74" s="830"/>
      <c r="Z74" s="830"/>
      <c r="AA74" s="830" t="s">
        <v>615</v>
      </c>
      <c r="AB74" s="830"/>
      <c r="AC74" s="830"/>
      <c r="AD74" s="830"/>
      <c r="AE74" s="830"/>
      <c r="AF74" s="830" t="s">
        <v>615</v>
      </c>
      <c r="AG74" s="830"/>
      <c r="AH74" s="830"/>
      <c r="AI74" s="830"/>
      <c r="AJ74" s="830"/>
      <c r="AK74" s="830" t="s">
        <v>615</v>
      </c>
      <c r="AL74" s="830"/>
      <c r="AM74" s="830"/>
      <c r="AN74" s="830"/>
      <c r="AO74" s="830"/>
      <c r="AP74" s="830" t="s">
        <v>615</v>
      </c>
      <c r="AQ74" s="830"/>
      <c r="AR74" s="830"/>
      <c r="AS74" s="830"/>
      <c r="AT74" s="830"/>
      <c r="AU74" s="830" t="s">
        <v>615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611</v>
      </c>
      <c r="C75" s="874"/>
      <c r="D75" s="874"/>
      <c r="E75" s="874"/>
      <c r="F75" s="874"/>
      <c r="G75" s="874"/>
      <c r="H75" s="874"/>
      <c r="I75" s="874"/>
      <c r="J75" s="874"/>
      <c r="K75" s="874"/>
      <c r="L75" s="874"/>
      <c r="M75" s="874"/>
      <c r="N75" s="874"/>
      <c r="O75" s="874"/>
      <c r="P75" s="875"/>
      <c r="Q75" s="877">
        <v>2</v>
      </c>
      <c r="R75" s="878"/>
      <c r="S75" s="878"/>
      <c r="T75" s="878"/>
      <c r="U75" s="834"/>
      <c r="V75" s="879">
        <v>0</v>
      </c>
      <c r="W75" s="878"/>
      <c r="X75" s="878"/>
      <c r="Y75" s="878"/>
      <c r="Z75" s="834"/>
      <c r="AA75" s="879">
        <v>2</v>
      </c>
      <c r="AB75" s="878"/>
      <c r="AC75" s="878"/>
      <c r="AD75" s="878"/>
      <c r="AE75" s="834"/>
      <c r="AF75" s="879">
        <v>2</v>
      </c>
      <c r="AG75" s="878"/>
      <c r="AH75" s="878"/>
      <c r="AI75" s="878"/>
      <c r="AJ75" s="834"/>
      <c r="AK75" s="879" t="s">
        <v>615</v>
      </c>
      <c r="AL75" s="878"/>
      <c r="AM75" s="878"/>
      <c r="AN75" s="878"/>
      <c r="AO75" s="834"/>
      <c r="AP75" s="879" t="s">
        <v>615</v>
      </c>
      <c r="AQ75" s="878"/>
      <c r="AR75" s="878"/>
      <c r="AS75" s="878"/>
      <c r="AT75" s="834"/>
      <c r="AU75" s="879" t="s">
        <v>615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612</v>
      </c>
      <c r="C76" s="874"/>
      <c r="D76" s="874"/>
      <c r="E76" s="874"/>
      <c r="F76" s="874"/>
      <c r="G76" s="874"/>
      <c r="H76" s="874"/>
      <c r="I76" s="874"/>
      <c r="J76" s="874"/>
      <c r="K76" s="874"/>
      <c r="L76" s="874"/>
      <c r="M76" s="874"/>
      <c r="N76" s="874"/>
      <c r="O76" s="874"/>
      <c r="P76" s="875"/>
      <c r="Q76" s="877">
        <v>558</v>
      </c>
      <c r="R76" s="878"/>
      <c r="S76" s="878"/>
      <c r="T76" s="878"/>
      <c r="U76" s="834"/>
      <c r="V76" s="879">
        <v>541</v>
      </c>
      <c r="W76" s="878"/>
      <c r="X76" s="878"/>
      <c r="Y76" s="878"/>
      <c r="Z76" s="834"/>
      <c r="AA76" s="879">
        <v>17</v>
      </c>
      <c r="AB76" s="878"/>
      <c r="AC76" s="878"/>
      <c r="AD76" s="878"/>
      <c r="AE76" s="834"/>
      <c r="AF76" s="879">
        <v>17</v>
      </c>
      <c r="AG76" s="878"/>
      <c r="AH76" s="878"/>
      <c r="AI76" s="878"/>
      <c r="AJ76" s="834"/>
      <c r="AK76" s="879" t="s">
        <v>615</v>
      </c>
      <c r="AL76" s="878"/>
      <c r="AM76" s="878"/>
      <c r="AN76" s="878"/>
      <c r="AO76" s="834"/>
      <c r="AP76" s="879" t="s">
        <v>615</v>
      </c>
      <c r="AQ76" s="878"/>
      <c r="AR76" s="878"/>
      <c r="AS76" s="878"/>
      <c r="AT76" s="834"/>
      <c r="AU76" s="879" t="s">
        <v>615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613</v>
      </c>
      <c r="C77" s="874"/>
      <c r="D77" s="874"/>
      <c r="E77" s="874"/>
      <c r="F77" s="874"/>
      <c r="G77" s="874"/>
      <c r="H77" s="874"/>
      <c r="I77" s="874"/>
      <c r="J77" s="874"/>
      <c r="K77" s="874"/>
      <c r="L77" s="874"/>
      <c r="M77" s="874"/>
      <c r="N77" s="874"/>
      <c r="O77" s="874"/>
      <c r="P77" s="875"/>
      <c r="Q77" s="877">
        <v>166845</v>
      </c>
      <c r="R77" s="878"/>
      <c r="S77" s="878"/>
      <c r="T77" s="878"/>
      <c r="U77" s="834"/>
      <c r="V77" s="879">
        <v>165315</v>
      </c>
      <c r="W77" s="878"/>
      <c r="X77" s="878"/>
      <c r="Y77" s="878"/>
      <c r="Z77" s="834"/>
      <c r="AA77" s="879">
        <v>1530</v>
      </c>
      <c r="AB77" s="878"/>
      <c r="AC77" s="878"/>
      <c r="AD77" s="878"/>
      <c r="AE77" s="834"/>
      <c r="AF77" s="879">
        <v>1530</v>
      </c>
      <c r="AG77" s="878"/>
      <c r="AH77" s="878"/>
      <c r="AI77" s="878"/>
      <c r="AJ77" s="834"/>
      <c r="AK77" s="879">
        <v>360</v>
      </c>
      <c r="AL77" s="878"/>
      <c r="AM77" s="878"/>
      <c r="AN77" s="878"/>
      <c r="AO77" s="834"/>
      <c r="AP77" s="879" t="s">
        <v>615</v>
      </c>
      <c r="AQ77" s="878"/>
      <c r="AR77" s="878"/>
      <c r="AS77" s="878"/>
      <c r="AT77" s="834"/>
      <c r="AU77" s="879" t="s">
        <v>615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614</v>
      </c>
      <c r="C78" s="874"/>
      <c r="D78" s="874"/>
      <c r="E78" s="874"/>
      <c r="F78" s="874"/>
      <c r="G78" s="874"/>
      <c r="H78" s="874"/>
      <c r="I78" s="874"/>
      <c r="J78" s="874"/>
      <c r="K78" s="874"/>
      <c r="L78" s="874"/>
      <c r="M78" s="874"/>
      <c r="N78" s="874"/>
      <c r="O78" s="874"/>
      <c r="P78" s="875"/>
      <c r="Q78" s="876">
        <v>5</v>
      </c>
      <c r="R78" s="830"/>
      <c r="S78" s="830"/>
      <c r="T78" s="830"/>
      <c r="U78" s="830"/>
      <c r="V78" s="830">
        <v>1</v>
      </c>
      <c r="W78" s="830"/>
      <c r="X78" s="830"/>
      <c r="Y78" s="830"/>
      <c r="Z78" s="830"/>
      <c r="AA78" s="830">
        <v>4</v>
      </c>
      <c r="AB78" s="830"/>
      <c r="AC78" s="830"/>
      <c r="AD78" s="830"/>
      <c r="AE78" s="830"/>
      <c r="AF78" s="830" t="s">
        <v>615</v>
      </c>
      <c r="AG78" s="830"/>
      <c r="AH78" s="830"/>
      <c r="AI78" s="830"/>
      <c r="AJ78" s="830"/>
      <c r="AK78" s="830" t="s">
        <v>615</v>
      </c>
      <c r="AL78" s="830"/>
      <c r="AM78" s="830"/>
      <c r="AN78" s="830"/>
      <c r="AO78" s="830"/>
      <c r="AP78" s="830" t="s">
        <v>615</v>
      </c>
      <c r="AQ78" s="830"/>
      <c r="AR78" s="830"/>
      <c r="AS78" s="830"/>
      <c r="AT78" s="830"/>
      <c r="AU78" s="830" t="s">
        <v>615</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312</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312</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312</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5745251</v>
      </c>
      <c r="AB110" s="900"/>
      <c r="AC110" s="900"/>
      <c r="AD110" s="900"/>
      <c r="AE110" s="901"/>
      <c r="AF110" s="902">
        <v>6179933</v>
      </c>
      <c r="AG110" s="900"/>
      <c r="AH110" s="900"/>
      <c r="AI110" s="900"/>
      <c r="AJ110" s="901"/>
      <c r="AK110" s="902">
        <v>5662474</v>
      </c>
      <c r="AL110" s="900"/>
      <c r="AM110" s="900"/>
      <c r="AN110" s="900"/>
      <c r="AO110" s="901"/>
      <c r="AP110" s="903">
        <v>25</v>
      </c>
      <c r="AQ110" s="904"/>
      <c r="AR110" s="904"/>
      <c r="AS110" s="904"/>
      <c r="AT110" s="905"/>
      <c r="AU110" s="906" t="s">
        <v>76</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64966833</v>
      </c>
      <c r="BR110" s="931"/>
      <c r="BS110" s="931"/>
      <c r="BT110" s="931"/>
      <c r="BU110" s="931"/>
      <c r="BV110" s="931">
        <v>65040231</v>
      </c>
      <c r="BW110" s="931"/>
      <c r="BX110" s="931"/>
      <c r="BY110" s="931"/>
      <c r="BZ110" s="931"/>
      <c r="CA110" s="931">
        <v>63311709</v>
      </c>
      <c r="CB110" s="931"/>
      <c r="CC110" s="931"/>
      <c r="CD110" s="931"/>
      <c r="CE110" s="931"/>
      <c r="CF110" s="944">
        <v>279.10000000000002</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446</v>
      </c>
      <c r="DR110" s="931"/>
      <c r="DS110" s="931"/>
      <c r="DT110" s="931"/>
      <c r="DU110" s="931"/>
      <c r="DV110" s="932" t="s">
        <v>446</v>
      </c>
      <c r="DW110" s="932"/>
      <c r="DX110" s="932"/>
      <c r="DY110" s="932"/>
      <c r="DZ110" s="933"/>
    </row>
    <row r="111" spans="1:131" s="230" customFormat="1" ht="26.25" customHeight="1" x14ac:dyDescent="0.2">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446</v>
      </c>
      <c r="AG111" s="938"/>
      <c r="AH111" s="938"/>
      <c r="AI111" s="938"/>
      <c r="AJ111" s="939"/>
      <c r="AK111" s="940" t="s">
        <v>445</v>
      </c>
      <c r="AL111" s="938"/>
      <c r="AM111" s="938"/>
      <c r="AN111" s="938"/>
      <c r="AO111" s="939"/>
      <c r="AP111" s="941" t="s">
        <v>445</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2148003</v>
      </c>
      <c r="BR111" s="926"/>
      <c r="BS111" s="926"/>
      <c r="BT111" s="926"/>
      <c r="BU111" s="926"/>
      <c r="BV111" s="926">
        <v>1570493</v>
      </c>
      <c r="BW111" s="926"/>
      <c r="BX111" s="926"/>
      <c r="BY111" s="926"/>
      <c r="BZ111" s="926"/>
      <c r="CA111" s="926">
        <v>470891</v>
      </c>
      <c r="CB111" s="926"/>
      <c r="CC111" s="926"/>
      <c r="CD111" s="926"/>
      <c r="CE111" s="926"/>
      <c r="CF111" s="920">
        <v>2.1</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445</v>
      </c>
      <c r="DR111" s="926"/>
      <c r="DS111" s="926"/>
      <c r="DT111" s="926"/>
      <c r="DU111" s="926"/>
      <c r="DV111" s="927" t="s">
        <v>445</v>
      </c>
      <c r="DW111" s="927"/>
      <c r="DX111" s="927"/>
      <c r="DY111" s="927"/>
      <c r="DZ111" s="928"/>
    </row>
    <row r="112" spans="1:131" s="230" customFormat="1" ht="26.25" customHeight="1" x14ac:dyDescent="0.2">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452</v>
      </c>
      <c r="AB112" s="959"/>
      <c r="AC112" s="959"/>
      <c r="AD112" s="959"/>
      <c r="AE112" s="960"/>
      <c r="AF112" s="961" t="s">
        <v>453</v>
      </c>
      <c r="AG112" s="959"/>
      <c r="AH112" s="959"/>
      <c r="AI112" s="959"/>
      <c r="AJ112" s="960"/>
      <c r="AK112" s="961" t="s">
        <v>420</v>
      </c>
      <c r="AL112" s="959"/>
      <c r="AM112" s="959"/>
      <c r="AN112" s="959"/>
      <c r="AO112" s="960"/>
      <c r="AP112" s="962" t="s">
        <v>454</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34547321</v>
      </c>
      <c r="BR112" s="926"/>
      <c r="BS112" s="926"/>
      <c r="BT112" s="926"/>
      <c r="BU112" s="926"/>
      <c r="BV112" s="926">
        <v>32118335</v>
      </c>
      <c r="BW112" s="926"/>
      <c r="BX112" s="926"/>
      <c r="BY112" s="926"/>
      <c r="BZ112" s="926"/>
      <c r="CA112" s="926">
        <v>30699953</v>
      </c>
      <c r="CB112" s="926"/>
      <c r="CC112" s="926"/>
      <c r="CD112" s="926"/>
      <c r="CE112" s="926"/>
      <c r="CF112" s="920">
        <v>135.4</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457</v>
      </c>
      <c r="DH112" s="926"/>
      <c r="DI112" s="926"/>
      <c r="DJ112" s="926"/>
      <c r="DK112" s="926"/>
      <c r="DL112" s="926" t="s">
        <v>458</v>
      </c>
      <c r="DM112" s="926"/>
      <c r="DN112" s="926"/>
      <c r="DO112" s="926"/>
      <c r="DP112" s="926"/>
      <c r="DQ112" s="926" t="s">
        <v>459</v>
      </c>
      <c r="DR112" s="926"/>
      <c r="DS112" s="926"/>
      <c r="DT112" s="926"/>
      <c r="DU112" s="926"/>
      <c r="DV112" s="927" t="s">
        <v>458</v>
      </c>
      <c r="DW112" s="927"/>
      <c r="DX112" s="927"/>
      <c r="DY112" s="927"/>
      <c r="DZ112" s="928"/>
    </row>
    <row r="113" spans="1:130" s="230" customFormat="1" ht="26.25" customHeight="1" x14ac:dyDescent="0.2">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2312139</v>
      </c>
      <c r="AB113" s="938"/>
      <c r="AC113" s="938"/>
      <c r="AD113" s="938"/>
      <c r="AE113" s="939"/>
      <c r="AF113" s="940">
        <v>2324073</v>
      </c>
      <c r="AG113" s="938"/>
      <c r="AH113" s="938"/>
      <c r="AI113" s="938"/>
      <c r="AJ113" s="939"/>
      <c r="AK113" s="940">
        <v>2285554</v>
      </c>
      <c r="AL113" s="938"/>
      <c r="AM113" s="938"/>
      <c r="AN113" s="938"/>
      <c r="AO113" s="939"/>
      <c r="AP113" s="941">
        <v>10.1</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v>578100</v>
      </c>
      <c r="BR113" s="926"/>
      <c r="BS113" s="926"/>
      <c r="BT113" s="926"/>
      <c r="BU113" s="926"/>
      <c r="BV113" s="926">
        <v>648916</v>
      </c>
      <c r="BW113" s="926"/>
      <c r="BX113" s="926"/>
      <c r="BY113" s="926"/>
      <c r="BZ113" s="926"/>
      <c r="CA113" s="926">
        <v>648916</v>
      </c>
      <c r="CB113" s="926"/>
      <c r="CC113" s="926"/>
      <c r="CD113" s="926"/>
      <c r="CE113" s="926"/>
      <c r="CF113" s="920">
        <v>2.9</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420</v>
      </c>
      <c r="DH113" s="959"/>
      <c r="DI113" s="959"/>
      <c r="DJ113" s="959"/>
      <c r="DK113" s="960"/>
      <c r="DL113" s="961" t="s">
        <v>458</v>
      </c>
      <c r="DM113" s="959"/>
      <c r="DN113" s="959"/>
      <c r="DO113" s="959"/>
      <c r="DP113" s="960"/>
      <c r="DQ113" s="961" t="s">
        <v>394</v>
      </c>
      <c r="DR113" s="959"/>
      <c r="DS113" s="959"/>
      <c r="DT113" s="959"/>
      <c r="DU113" s="960"/>
      <c r="DV113" s="962" t="s">
        <v>463</v>
      </c>
      <c r="DW113" s="963"/>
      <c r="DX113" s="963"/>
      <c r="DY113" s="963"/>
      <c r="DZ113" s="964"/>
    </row>
    <row r="114" spans="1:130" s="230" customFormat="1" ht="26.25" customHeight="1" x14ac:dyDescent="0.2">
      <c r="A114" s="954"/>
      <c r="B114" s="955"/>
      <c r="C114" s="923" t="s">
        <v>464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2718</v>
      </c>
      <c r="AB114" s="959"/>
      <c r="AC114" s="959"/>
      <c r="AD114" s="959"/>
      <c r="AE114" s="960"/>
      <c r="AF114" s="961">
        <v>1017</v>
      </c>
      <c r="AG114" s="959"/>
      <c r="AH114" s="959"/>
      <c r="AI114" s="959"/>
      <c r="AJ114" s="960"/>
      <c r="AK114" s="961">
        <v>1255</v>
      </c>
      <c r="AL114" s="959"/>
      <c r="AM114" s="959"/>
      <c r="AN114" s="959"/>
      <c r="AO114" s="960"/>
      <c r="AP114" s="962">
        <v>0</v>
      </c>
      <c r="AQ114" s="963"/>
      <c r="AR114" s="963"/>
      <c r="AS114" s="963"/>
      <c r="AT114" s="964"/>
      <c r="AU114" s="908"/>
      <c r="AV114" s="909"/>
      <c r="AW114" s="909"/>
      <c r="AX114" s="909"/>
      <c r="AY114" s="909"/>
      <c r="AZ114" s="922" t="s">
        <v>465</v>
      </c>
      <c r="BA114" s="923"/>
      <c r="BB114" s="923"/>
      <c r="BC114" s="923"/>
      <c r="BD114" s="923"/>
      <c r="BE114" s="923"/>
      <c r="BF114" s="923"/>
      <c r="BG114" s="923"/>
      <c r="BH114" s="923"/>
      <c r="BI114" s="923"/>
      <c r="BJ114" s="923"/>
      <c r="BK114" s="923"/>
      <c r="BL114" s="923"/>
      <c r="BM114" s="923"/>
      <c r="BN114" s="923"/>
      <c r="BO114" s="923"/>
      <c r="BP114" s="924"/>
      <c r="BQ114" s="925">
        <v>4275683</v>
      </c>
      <c r="BR114" s="926"/>
      <c r="BS114" s="926"/>
      <c r="BT114" s="926"/>
      <c r="BU114" s="926"/>
      <c r="BV114" s="926">
        <v>4523410</v>
      </c>
      <c r="BW114" s="926"/>
      <c r="BX114" s="926"/>
      <c r="BY114" s="926"/>
      <c r="BZ114" s="926"/>
      <c r="CA114" s="926">
        <v>4551105</v>
      </c>
      <c r="CB114" s="926"/>
      <c r="CC114" s="926"/>
      <c r="CD114" s="926"/>
      <c r="CE114" s="926"/>
      <c r="CF114" s="920">
        <v>20.100000000000001</v>
      </c>
      <c r="CG114" s="921"/>
      <c r="CH114" s="921"/>
      <c r="CI114" s="921"/>
      <c r="CJ114" s="921"/>
      <c r="CK114" s="948"/>
      <c r="CL114" s="949"/>
      <c r="CM114" s="922" t="s">
        <v>466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458</v>
      </c>
      <c r="DH114" s="959"/>
      <c r="DI114" s="959"/>
      <c r="DJ114" s="959"/>
      <c r="DK114" s="960"/>
      <c r="DL114" s="961" t="s">
        <v>458</v>
      </c>
      <c r="DM114" s="959"/>
      <c r="DN114" s="959"/>
      <c r="DO114" s="959"/>
      <c r="DP114" s="960"/>
      <c r="DQ114" s="961" t="s">
        <v>394</v>
      </c>
      <c r="DR114" s="959"/>
      <c r="DS114" s="959"/>
      <c r="DT114" s="959"/>
      <c r="DU114" s="960"/>
      <c r="DV114" s="962" t="s">
        <v>454</v>
      </c>
      <c r="DW114" s="963"/>
      <c r="DX114" s="963"/>
      <c r="DY114" s="963"/>
      <c r="DZ114" s="964"/>
    </row>
    <row r="115" spans="1:130" s="230" customFormat="1" ht="26.25" customHeight="1" x14ac:dyDescent="0.2">
      <c r="A115" s="954"/>
      <c r="B115" s="955"/>
      <c r="C115" s="923" t="s">
        <v>467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22051</v>
      </c>
      <c r="AB115" s="938"/>
      <c r="AC115" s="938"/>
      <c r="AD115" s="938"/>
      <c r="AE115" s="939"/>
      <c r="AF115" s="940">
        <v>2471</v>
      </c>
      <c r="AG115" s="938"/>
      <c r="AH115" s="938"/>
      <c r="AI115" s="938"/>
      <c r="AJ115" s="939"/>
      <c r="AK115" s="940">
        <v>2471</v>
      </c>
      <c r="AL115" s="938"/>
      <c r="AM115" s="938"/>
      <c r="AN115" s="938"/>
      <c r="AO115" s="939"/>
      <c r="AP115" s="941">
        <v>0</v>
      </c>
      <c r="AQ115" s="942"/>
      <c r="AR115" s="942"/>
      <c r="AS115" s="942"/>
      <c r="AT115" s="943"/>
      <c r="AU115" s="908"/>
      <c r="AV115" s="909"/>
      <c r="AW115" s="909"/>
      <c r="AX115" s="909"/>
      <c r="AY115" s="909"/>
      <c r="AZ115" s="922" t="s">
        <v>468</v>
      </c>
      <c r="BA115" s="923"/>
      <c r="BB115" s="923"/>
      <c r="BC115" s="923"/>
      <c r="BD115" s="923"/>
      <c r="BE115" s="923"/>
      <c r="BF115" s="923"/>
      <c r="BG115" s="923"/>
      <c r="BH115" s="923"/>
      <c r="BI115" s="923"/>
      <c r="BJ115" s="923"/>
      <c r="BK115" s="923"/>
      <c r="BL115" s="923"/>
      <c r="BM115" s="923"/>
      <c r="BN115" s="923"/>
      <c r="BO115" s="923"/>
      <c r="BP115" s="924"/>
      <c r="BQ115" s="925">
        <v>245953</v>
      </c>
      <c r="BR115" s="926"/>
      <c r="BS115" s="926"/>
      <c r="BT115" s="926"/>
      <c r="BU115" s="926"/>
      <c r="BV115" s="926">
        <v>229482</v>
      </c>
      <c r="BW115" s="926"/>
      <c r="BX115" s="926"/>
      <c r="BY115" s="926"/>
      <c r="BZ115" s="926"/>
      <c r="CA115" s="926">
        <v>205442</v>
      </c>
      <c r="CB115" s="926"/>
      <c r="CC115" s="926"/>
      <c r="CD115" s="926"/>
      <c r="CE115" s="926"/>
      <c r="CF115" s="920">
        <v>0.9</v>
      </c>
      <c r="CG115" s="921"/>
      <c r="CH115" s="921"/>
      <c r="CI115" s="921"/>
      <c r="CJ115" s="921"/>
      <c r="CK115" s="948"/>
      <c r="CL115" s="949"/>
      <c r="CM115" s="922" t="s">
        <v>469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2130706</v>
      </c>
      <c r="DH115" s="959"/>
      <c r="DI115" s="959"/>
      <c r="DJ115" s="959"/>
      <c r="DK115" s="960"/>
      <c r="DL115" s="961">
        <v>1555667</v>
      </c>
      <c r="DM115" s="959"/>
      <c r="DN115" s="959"/>
      <c r="DO115" s="959"/>
      <c r="DP115" s="960"/>
      <c r="DQ115" s="961">
        <v>458536</v>
      </c>
      <c r="DR115" s="959"/>
      <c r="DS115" s="959"/>
      <c r="DT115" s="959"/>
      <c r="DU115" s="960"/>
      <c r="DV115" s="962">
        <v>2</v>
      </c>
      <c r="DW115" s="963"/>
      <c r="DX115" s="963"/>
      <c r="DY115" s="963"/>
      <c r="DZ115" s="964"/>
    </row>
    <row r="116" spans="1:130" s="230" customFormat="1" ht="26.25" customHeight="1" x14ac:dyDescent="0.2">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471</v>
      </c>
      <c r="AB116" s="959"/>
      <c r="AC116" s="959"/>
      <c r="AD116" s="959"/>
      <c r="AE116" s="960"/>
      <c r="AF116" s="961" t="s">
        <v>472</v>
      </c>
      <c r="AG116" s="959"/>
      <c r="AH116" s="959"/>
      <c r="AI116" s="959"/>
      <c r="AJ116" s="960"/>
      <c r="AK116" s="961" t="s">
        <v>420</v>
      </c>
      <c r="AL116" s="959"/>
      <c r="AM116" s="959"/>
      <c r="AN116" s="959"/>
      <c r="AO116" s="960"/>
      <c r="AP116" s="962" t="s">
        <v>458</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457</v>
      </c>
      <c r="BR116" s="926"/>
      <c r="BS116" s="926"/>
      <c r="BT116" s="926"/>
      <c r="BU116" s="926"/>
      <c r="BV116" s="926" t="s">
        <v>474</v>
      </c>
      <c r="BW116" s="926"/>
      <c r="BX116" s="926"/>
      <c r="BY116" s="926"/>
      <c r="BZ116" s="926"/>
      <c r="CA116" s="926" t="s">
        <v>457</v>
      </c>
      <c r="CB116" s="926"/>
      <c r="CC116" s="926"/>
      <c r="CD116" s="926"/>
      <c r="CE116" s="926"/>
      <c r="CF116" s="920" t="s">
        <v>394</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17297</v>
      </c>
      <c r="DH116" s="959"/>
      <c r="DI116" s="959"/>
      <c r="DJ116" s="959"/>
      <c r="DK116" s="960"/>
      <c r="DL116" s="961">
        <v>14826</v>
      </c>
      <c r="DM116" s="959"/>
      <c r="DN116" s="959"/>
      <c r="DO116" s="959"/>
      <c r="DP116" s="960"/>
      <c r="DQ116" s="961">
        <v>12355</v>
      </c>
      <c r="DR116" s="959"/>
      <c r="DS116" s="959"/>
      <c r="DT116" s="959"/>
      <c r="DU116" s="960"/>
      <c r="DV116" s="962">
        <v>0.1</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8082159</v>
      </c>
      <c r="AB117" s="979"/>
      <c r="AC117" s="979"/>
      <c r="AD117" s="979"/>
      <c r="AE117" s="980"/>
      <c r="AF117" s="981">
        <v>8507494</v>
      </c>
      <c r="AG117" s="979"/>
      <c r="AH117" s="979"/>
      <c r="AI117" s="979"/>
      <c r="AJ117" s="980"/>
      <c r="AK117" s="981">
        <v>7951754</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478</v>
      </c>
      <c r="BR117" s="926"/>
      <c r="BS117" s="926"/>
      <c r="BT117" s="926"/>
      <c r="BU117" s="926"/>
      <c r="BV117" s="926" t="s">
        <v>452</v>
      </c>
      <c r="BW117" s="926"/>
      <c r="BX117" s="926"/>
      <c r="BY117" s="926"/>
      <c r="BZ117" s="926"/>
      <c r="CA117" s="926" t="s">
        <v>452</v>
      </c>
      <c r="CB117" s="926"/>
      <c r="CC117" s="926"/>
      <c r="CD117" s="926"/>
      <c r="CE117" s="926"/>
      <c r="CF117" s="920" t="s">
        <v>472</v>
      </c>
      <c r="CG117" s="921"/>
      <c r="CH117" s="921"/>
      <c r="CI117" s="921"/>
      <c r="CJ117" s="921"/>
      <c r="CK117" s="948"/>
      <c r="CL117" s="949"/>
      <c r="CM117" s="922" t="s">
        <v>479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458</v>
      </c>
      <c r="DH117" s="959"/>
      <c r="DI117" s="959"/>
      <c r="DJ117" s="959"/>
      <c r="DK117" s="960"/>
      <c r="DL117" s="961" t="s">
        <v>394</v>
      </c>
      <c r="DM117" s="959"/>
      <c r="DN117" s="959"/>
      <c r="DO117" s="959"/>
      <c r="DP117" s="960"/>
      <c r="DQ117" s="961" t="s">
        <v>454</v>
      </c>
      <c r="DR117" s="959"/>
      <c r="DS117" s="959"/>
      <c r="DT117" s="959"/>
      <c r="DU117" s="960"/>
      <c r="DV117" s="962" t="s">
        <v>471</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312</v>
      </c>
      <c r="AL118" s="893"/>
      <c r="AM118" s="893"/>
      <c r="AN118" s="893"/>
      <c r="AO118" s="894"/>
      <c r="AP118" s="970" t="s">
        <v>439</v>
      </c>
      <c r="AQ118" s="971"/>
      <c r="AR118" s="971"/>
      <c r="AS118" s="971"/>
      <c r="AT118" s="972"/>
      <c r="AU118" s="908"/>
      <c r="AV118" s="909"/>
      <c r="AW118" s="909"/>
      <c r="AX118" s="909"/>
      <c r="AY118" s="909"/>
      <c r="AZ118" s="973" t="s">
        <v>480</v>
      </c>
      <c r="BA118" s="965"/>
      <c r="BB118" s="965"/>
      <c r="BC118" s="965"/>
      <c r="BD118" s="965"/>
      <c r="BE118" s="965"/>
      <c r="BF118" s="965"/>
      <c r="BG118" s="965"/>
      <c r="BH118" s="965"/>
      <c r="BI118" s="965"/>
      <c r="BJ118" s="965"/>
      <c r="BK118" s="965"/>
      <c r="BL118" s="965"/>
      <c r="BM118" s="965"/>
      <c r="BN118" s="965"/>
      <c r="BO118" s="965"/>
      <c r="BP118" s="966"/>
      <c r="BQ118" s="999" t="s">
        <v>463</v>
      </c>
      <c r="BR118" s="1000"/>
      <c r="BS118" s="1000"/>
      <c r="BT118" s="1000"/>
      <c r="BU118" s="1000"/>
      <c r="BV118" s="1000" t="s">
        <v>458</v>
      </c>
      <c r="BW118" s="1000"/>
      <c r="BX118" s="1000"/>
      <c r="BY118" s="1000"/>
      <c r="BZ118" s="1000"/>
      <c r="CA118" s="1000" t="s">
        <v>394</v>
      </c>
      <c r="CB118" s="1000"/>
      <c r="CC118" s="1000"/>
      <c r="CD118" s="1000"/>
      <c r="CE118" s="1000"/>
      <c r="CF118" s="920" t="s">
        <v>453</v>
      </c>
      <c r="CG118" s="921"/>
      <c r="CH118" s="921"/>
      <c r="CI118" s="921"/>
      <c r="CJ118" s="921"/>
      <c r="CK118" s="948"/>
      <c r="CL118" s="949"/>
      <c r="CM118" s="922" t="s">
        <v>481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458</v>
      </c>
      <c r="DH118" s="959"/>
      <c r="DI118" s="959"/>
      <c r="DJ118" s="959"/>
      <c r="DK118" s="960"/>
      <c r="DL118" s="961" t="s">
        <v>457</v>
      </c>
      <c r="DM118" s="959"/>
      <c r="DN118" s="959"/>
      <c r="DO118" s="959"/>
      <c r="DP118" s="960"/>
      <c r="DQ118" s="961" t="s">
        <v>420</v>
      </c>
      <c r="DR118" s="959"/>
      <c r="DS118" s="959"/>
      <c r="DT118" s="959"/>
      <c r="DU118" s="960"/>
      <c r="DV118" s="962" t="s">
        <v>459</v>
      </c>
      <c r="DW118" s="963"/>
      <c r="DX118" s="963"/>
      <c r="DY118" s="963"/>
      <c r="DZ118" s="964"/>
    </row>
    <row r="119" spans="1:130" s="230" customFormat="1" ht="26.25" customHeight="1" x14ac:dyDescent="0.2">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459</v>
      </c>
      <c r="AB119" s="900"/>
      <c r="AC119" s="900"/>
      <c r="AD119" s="900"/>
      <c r="AE119" s="901"/>
      <c r="AF119" s="902" t="s">
        <v>471</v>
      </c>
      <c r="AG119" s="900"/>
      <c r="AH119" s="900"/>
      <c r="AI119" s="900"/>
      <c r="AJ119" s="901"/>
      <c r="AK119" s="902" t="s">
        <v>453</v>
      </c>
      <c r="AL119" s="900"/>
      <c r="AM119" s="900"/>
      <c r="AN119" s="900"/>
      <c r="AO119" s="901"/>
      <c r="AP119" s="903" t="s">
        <v>459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482</v>
      </c>
      <c r="BP119" s="1005"/>
      <c r="BQ119" s="999">
        <v>106761893</v>
      </c>
      <c r="BR119" s="1000"/>
      <c r="BS119" s="1000"/>
      <c r="BT119" s="1000"/>
      <c r="BU119" s="1000"/>
      <c r="BV119" s="1000">
        <v>104130867</v>
      </c>
      <c r="BW119" s="1000"/>
      <c r="BX119" s="1000"/>
      <c r="BY119" s="1000"/>
      <c r="BZ119" s="1000"/>
      <c r="CA119" s="1000">
        <v>99888016</v>
      </c>
      <c r="CB119" s="1000"/>
      <c r="CC119" s="1000"/>
      <c r="CD119" s="1000"/>
      <c r="CE119" s="1000"/>
      <c r="CF119" s="1001"/>
      <c r="CG119" s="1002"/>
      <c r="CH119" s="1002"/>
      <c r="CI119" s="1002"/>
      <c r="CJ119" s="1003"/>
      <c r="CK119" s="950"/>
      <c r="CL119" s="951"/>
      <c r="CM119" s="973" t="s">
        <v>483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471</v>
      </c>
      <c r="DH119" s="986"/>
      <c r="DI119" s="986"/>
      <c r="DJ119" s="986"/>
      <c r="DK119" s="987"/>
      <c r="DL119" s="985" t="s">
        <v>459</v>
      </c>
      <c r="DM119" s="986"/>
      <c r="DN119" s="986"/>
      <c r="DO119" s="986"/>
      <c r="DP119" s="987"/>
      <c r="DQ119" s="985" t="s">
        <v>474</v>
      </c>
      <c r="DR119" s="986"/>
      <c r="DS119" s="986"/>
      <c r="DT119" s="986"/>
      <c r="DU119" s="987"/>
      <c r="DV119" s="988" t="s">
        <v>420</v>
      </c>
      <c r="DW119" s="989"/>
      <c r="DX119" s="989"/>
      <c r="DY119" s="989"/>
      <c r="DZ119" s="990"/>
    </row>
    <row r="120" spans="1:130" s="230" customFormat="1" ht="26.25" customHeight="1" x14ac:dyDescent="0.2">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452</v>
      </c>
      <c r="AB120" s="959"/>
      <c r="AC120" s="959"/>
      <c r="AD120" s="959"/>
      <c r="AE120" s="960"/>
      <c r="AF120" s="961" t="s">
        <v>394</v>
      </c>
      <c r="AG120" s="959"/>
      <c r="AH120" s="959"/>
      <c r="AI120" s="959"/>
      <c r="AJ120" s="960"/>
      <c r="AK120" s="961" t="s">
        <v>472</v>
      </c>
      <c r="AL120" s="959"/>
      <c r="AM120" s="959"/>
      <c r="AN120" s="959"/>
      <c r="AO120" s="960"/>
      <c r="AP120" s="962" t="s">
        <v>394</v>
      </c>
      <c r="AQ120" s="963"/>
      <c r="AR120" s="963"/>
      <c r="AS120" s="963"/>
      <c r="AT120" s="964"/>
      <c r="AU120" s="991" t="s">
        <v>484</v>
      </c>
      <c r="AV120" s="992"/>
      <c r="AW120" s="992"/>
      <c r="AX120" s="992"/>
      <c r="AY120" s="993"/>
      <c r="AZ120" s="929" t="s">
        <v>485</v>
      </c>
      <c r="BA120" s="897"/>
      <c r="BB120" s="897"/>
      <c r="BC120" s="897"/>
      <c r="BD120" s="897"/>
      <c r="BE120" s="897"/>
      <c r="BF120" s="897"/>
      <c r="BG120" s="897"/>
      <c r="BH120" s="897"/>
      <c r="BI120" s="897"/>
      <c r="BJ120" s="897"/>
      <c r="BK120" s="897"/>
      <c r="BL120" s="897"/>
      <c r="BM120" s="897"/>
      <c r="BN120" s="897"/>
      <c r="BO120" s="897"/>
      <c r="BP120" s="898"/>
      <c r="BQ120" s="930">
        <v>4833114</v>
      </c>
      <c r="BR120" s="931"/>
      <c r="BS120" s="931"/>
      <c r="BT120" s="931"/>
      <c r="BU120" s="931"/>
      <c r="BV120" s="931">
        <v>6001672</v>
      </c>
      <c r="BW120" s="931"/>
      <c r="BX120" s="931"/>
      <c r="BY120" s="931"/>
      <c r="BZ120" s="931"/>
      <c r="CA120" s="931">
        <v>6237402</v>
      </c>
      <c r="CB120" s="931"/>
      <c r="CC120" s="931"/>
      <c r="CD120" s="931"/>
      <c r="CE120" s="931"/>
      <c r="CF120" s="944">
        <v>27.5</v>
      </c>
      <c r="CG120" s="945"/>
      <c r="CH120" s="945"/>
      <c r="CI120" s="945"/>
      <c r="CJ120" s="945"/>
      <c r="CK120" s="1006" t="s">
        <v>486</v>
      </c>
      <c r="CL120" s="1007"/>
      <c r="CM120" s="1007"/>
      <c r="CN120" s="1007"/>
      <c r="CO120" s="1008"/>
      <c r="CP120" s="1014" t="s">
        <v>487</v>
      </c>
      <c r="CQ120" s="1015"/>
      <c r="CR120" s="1015"/>
      <c r="CS120" s="1015"/>
      <c r="CT120" s="1015"/>
      <c r="CU120" s="1015"/>
      <c r="CV120" s="1015"/>
      <c r="CW120" s="1015"/>
      <c r="CX120" s="1015"/>
      <c r="CY120" s="1015"/>
      <c r="CZ120" s="1015"/>
      <c r="DA120" s="1015"/>
      <c r="DB120" s="1015"/>
      <c r="DC120" s="1015"/>
      <c r="DD120" s="1015"/>
      <c r="DE120" s="1015"/>
      <c r="DF120" s="1016"/>
      <c r="DG120" s="930">
        <v>32296200</v>
      </c>
      <c r="DH120" s="931"/>
      <c r="DI120" s="931"/>
      <c r="DJ120" s="931"/>
      <c r="DK120" s="931"/>
      <c r="DL120" s="931">
        <v>30426726</v>
      </c>
      <c r="DM120" s="931"/>
      <c r="DN120" s="931"/>
      <c r="DO120" s="931"/>
      <c r="DP120" s="931"/>
      <c r="DQ120" s="931">
        <v>28950319</v>
      </c>
      <c r="DR120" s="931"/>
      <c r="DS120" s="931"/>
      <c r="DT120" s="931"/>
      <c r="DU120" s="931"/>
      <c r="DV120" s="932">
        <v>127.6</v>
      </c>
      <c r="DW120" s="932"/>
      <c r="DX120" s="932"/>
      <c r="DY120" s="932"/>
      <c r="DZ120" s="933"/>
    </row>
    <row r="121" spans="1:130" s="230" customFormat="1" ht="26.25" customHeight="1" x14ac:dyDescent="0.2">
      <c r="A121" s="1057"/>
      <c r="B121" s="949"/>
      <c r="C121" s="974" t="s">
        <v>488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420</v>
      </c>
      <c r="AB121" s="959"/>
      <c r="AC121" s="959"/>
      <c r="AD121" s="959"/>
      <c r="AE121" s="960"/>
      <c r="AF121" s="961" t="s">
        <v>420</v>
      </c>
      <c r="AG121" s="959"/>
      <c r="AH121" s="959"/>
      <c r="AI121" s="959"/>
      <c r="AJ121" s="960"/>
      <c r="AK121" s="961" t="s">
        <v>420</v>
      </c>
      <c r="AL121" s="959"/>
      <c r="AM121" s="959"/>
      <c r="AN121" s="959"/>
      <c r="AO121" s="960"/>
      <c r="AP121" s="962" t="s">
        <v>457</v>
      </c>
      <c r="AQ121" s="963"/>
      <c r="AR121" s="963"/>
      <c r="AS121" s="963"/>
      <c r="AT121" s="964"/>
      <c r="AU121" s="994"/>
      <c r="AV121" s="995"/>
      <c r="AW121" s="995"/>
      <c r="AX121" s="995"/>
      <c r="AY121" s="996"/>
      <c r="AZ121" s="922" t="s">
        <v>489</v>
      </c>
      <c r="BA121" s="923"/>
      <c r="BB121" s="923"/>
      <c r="BC121" s="923"/>
      <c r="BD121" s="923"/>
      <c r="BE121" s="923"/>
      <c r="BF121" s="923"/>
      <c r="BG121" s="923"/>
      <c r="BH121" s="923"/>
      <c r="BI121" s="923"/>
      <c r="BJ121" s="923"/>
      <c r="BK121" s="923"/>
      <c r="BL121" s="923"/>
      <c r="BM121" s="923"/>
      <c r="BN121" s="923"/>
      <c r="BO121" s="923"/>
      <c r="BP121" s="924"/>
      <c r="BQ121" s="925">
        <v>14627710</v>
      </c>
      <c r="BR121" s="926"/>
      <c r="BS121" s="926"/>
      <c r="BT121" s="926"/>
      <c r="BU121" s="926"/>
      <c r="BV121" s="926">
        <v>14365810</v>
      </c>
      <c r="BW121" s="926"/>
      <c r="BX121" s="926"/>
      <c r="BY121" s="926"/>
      <c r="BZ121" s="926"/>
      <c r="CA121" s="926">
        <v>13925477</v>
      </c>
      <c r="CB121" s="926"/>
      <c r="CC121" s="926"/>
      <c r="CD121" s="926"/>
      <c r="CE121" s="926"/>
      <c r="CF121" s="920">
        <v>61.4</v>
      </c>
      <c r="CG121" s="921"/>
      <c r="CH121" s="921"/>
      <c r="CI121" s="921"/>
      <c r="CJ121" s="921"/>
      <c r="CK121" s="1009"/>
      <c r="CL121" s="1010"/>
      <c r="CM121" s="1010"/>
      <c r="CN121" s="1010"/>
      <c r="CO121" s="1011"/>
      <c r="CP121" s="1019" t="s">
        <v>490</v>
      </c>
      <c r="CQ121" s="1020"/>
      <c r="CR121" s="1020"/>
      <c r="CS121" s="1020"/>
      <c r="CT121" s="1020"/>
      <c r="CU121" s="1020"/>
      <c r="CV121" s="1020"/>
      <c r="CW121" s="1020"/>
      <c r="CX121" s="1020"/>
      <c r="CY121" s="1020"/>
      <c r="CZ121" s="1020"/>
      <c r="DA121" s="1020"/>
      <c r="DB121" s="1020"/>
      <c r="DC121" s="1020"/>
      <c r="DD121" s="1020"/>
      <c r="DE121" s="1020"/>
      <c r="DF121" s="1021"/>
      <c r="DG121" s="925">
        <v>2032858</v>
      </c>
      <c r="DH121" s="926"/>
      <c r="DI121" s="926"/>
      <c r="DJ121" s="926"/>
      <c r="DK121" s="926"/>
      <c r="DL121" s="926">
        <v>1504115</v>
      </c>
      <c r="DM121" s="926"/>
      <c r="DN121" s="926"/>
      <c r="DO121" s="926"/>
      <c r="DP121" s="926"/>
      <c r="DQ121" s="926">
        <v>1576148</v>
      </c>
      <c r="DR121" s="926"/>
      <c r="DS121" s="926"/>
      <c r="DT121" s="926"/>
      <c r="DU121" s="926"/>
      <c r="DV121" s="927">
        <v>6.9</v>
      </c>
      <c r="DW121" s="927"/>
      <c r="DX121" s="927"/>
      <c r="DY121" s="927"/>
      <c r="DZ121" s="928"/>
    </row>
    <row r="122" spans="1:130" s="230" customFormat="1" ht="26.25" customHeight="1" x14ac:dyDescent="0.2">
      <c r="A122" s="1057"/>
      <c r="B122" s="949"/>
      <c r="C122" s="922" t="s">
        <v>466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452</v>
      </c>
      <c r="AB122" s="959"/>
      <c r="AC122" s="959"/>
      <c r="AD122" s="959"/>
      <c r="AE122" s="960"/>
      <c r="AF122" s="961" t="s">
        <v>452</v>
      </c>
      <c r="AG122" s="959"/>
      <c r="AH122" s="959"/>
      <c r="AI122" s="959"/>
      <c r="AJ122" s="960"/>
      <c r="AK122" s="961" t="s">
        <v>420</v>
      </c>
      <c r="AL122" s="959"/>
      <c r="AM122" s="959"/>
      <c r="AN122" s="959"/>
      <c r="AO122" s="960"/>
      <c r="AP122" s="962" t="s">
        <v>457</v>
      </c>
      <c r="AQ122" s="963"/>
      <c r="AR122" s="963"/>
      <c r="AS122" s="963"/>
      <c r="AT122" s="964"/>
      <c r="AU122" s="994"/>
      <c r="AV122" s="995"/>
      <c r="AW122" s="995"/>
      <c r="AX122" s="995"/>
      <c r="AY122" s="996"/>
      <c r="AZ122" s="973" t="s">
        <v>491</v>
      </c>
      <c r="BA122" s="965"/>
      <c r="BB122" s="965"/>
      <c r="BC122" s="965"/>
      <c r="BD122" s="965"/>
      <c r="BE122" s="965"/>
      <c r="BF122" s="965"/>
      <c r="BG122" s="965"/>
      <c r="BH122" s="965"/>
      <c r="BI122" s="965"/>
      <c r="BJ122" s="965"/>
      <c r="BK122" s="965"/>
      <c r="BL122" s="965"/>
      <c r="BM122" s="965"/>
      <c r="BN122" s="965"/>
      <c r="BO122" s="965"/>
      <c r="BP122" s="966"/>
      <c r="BQ122" s="999">
        <v>56642238</v>
      </c>
      <c r="BR122" s="1000"/>
      <c r="BS122" s="1000"/>
      <c r="BT122" s="1000"/>
      <c r="BU122" s="1000"/>
      <c r="BV122" s="1000">
        <v>56056139</v>
      </c>
      <c r="BW122" s="1000"/>
      <c r="BX122" s="1000"/>
      <c r="BY122" s="1000"/>
      <c r="BZ122" s="1000"/>
      <c r="CA122" s="1000">
        <v>54250354</v>
      </c>
      <c r="CB122" s="1000"/>
      <c r="CC122" s="1000"/>
      <c r="CD122" s="1000"/>
      <c r="CE122" s="1000"/>
      <c r="CF122" s="1017">
        <v>239.2</v>
      </c>
      <c r="CG122" s="1018"/>
      <c r="CH122" s="1018"/>
      <c r="CI122" s="1018"/>
      <c r="CJ122" s="1018"/>
      <c r="CK122" s="1009"/>
      <c r="CL122" s="1010"/>
      <c r="CM122" s="1010"/>
      <c r="CN122" s="1010"/>
      <c r="CO122" s="1011"/>
      <c r="CP122" s="1019" t="s">
        <v>492</v>
      </c>
      <c r="CQ122" s="1020"/>
      <c r="CR122" s="1020"/>
      <c r="CS122" s="1020"/>
      <c r="CT122" s="1020"/>
      <c r="CU122" s="1020"/>
      <c r="CV122" s="1020"/>
      <c r="CW122" s="1020"/>
      <c r="CX122" s="1020"/>
      <c r="CY122" s="1020"/>
      <c r="CZ122" s="1020"/>
      <c r="DA122" s="1020"/>
      <c r="DB122" s="1020"/>
      <c r="DC122" s="1020"/>
      <c r="DD122" s="1020"/>
      <c r="DE122" s="1020"/>
      <c r="DF122" s="1021"/>
      <c r="DG122" s="925">
        <v>218263</v>
      </c>
      <c r="DH122" s="926"/>
      <c r="DI122" s="926"/>
      <c r="DJ122" s="926"/>
      <c r="DK122" s="926"/>
      <c r="DL122" s="926">
        <v>187494</v>
      </c>
      <c r="DM122" s="926"/>
      <c r="DN122" s="926"/>
      <c r="DO122" s="926"/>
      <c r="DP122" s="926"/>
      <c r="DQ122" s="926">
        <v>173486</v>
      </c>
      <c r="DR122" s="926"/>
      <c r="DS122" s="926"/>
      <c r="DT122" s="926"/>
      <c r="DU122" s="926"/>
      <c r="DV122" s="927">
        <v>0.8</v>
      </c>
      <c r="DW122" s="927"/>
      <c r="DX122" s="927"/>
      <c r="DY122" s="927"/>
      <c r="DZ122" s="928"/>
    </row>
    <row r="123" spans="1:130" s="230" customFormat="1" ht="26.25" customHeight="1" x14ac:dyDescent="0.2">
      <c r="A123" s="1057"/>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22051</v>
      </c>
      <c r="AB123" s="959"/>
      <c r="AC123" s="959"/>
      <c r="AD123" s="959"/>
      <c r="AE123" s="960"/>
      <c r="AF123" s="961">
        <v>2471</v>
      </c>
      <c r="AG123" s="959"/>
      <c r="AH123" s="959"/>
      <c r="AI123" s="959"/>
      <c r="AJ123" s="960"/>
      <c r="AK123" s="961">
        <v>2471</v>
      </c>
      <c r="AL123" s="959"/>
      <c r="AM123" s="959"/>
      <c r="AN123" s="959"/>
      <c r="AO123" s="960"/>
      <c r="AP123" s="962">
        <v>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493</v>
      </c>
      <c r="BP123" s="1005"/>
      <c r="BQ123" s="1063">
        <v>76103062</v>
      </c>
      <c r="BR123" s="1064"/>
      <c r="BS123" s="1064"/>
      <c r="BT123" s="1064"/>
      <c r="BU123" s="1064"/>
      <c r="BV123" s="1064">
        <v>76423621</v>
      </c>
      <c r="BW123" s="1064"/>
      <c r="BX123" s="1064"/>
      <c r="BY123" s="1064"/>
      <c r="BZ123" s="1064"/>
      <c r="CA123" s="1064">
        <v>74413233</v>
      </c>
      <c r="CB123" s="1064"/>
      <c r="CC123" s="1064"/>
      <c r="CD123" s="1064"/>
      <c r="CE123" s="1064"/>
      <c r="CF123" s="1001"/>
      <c r="CG123" s="1002"/>
      <c r="CH123" s="1002"/>
      <c r="CI123" s="1002"/>
      <c r="CJ123" s="1003"/>
      <c r="CK123" s="1009"/>
      <c r="CL123" s="1010"/>
      <c r="CM123" s="1010"/>
      <c r="CN123" s="1010"/>
      <c r="CO123" s="1011"/>
      <c r="CP123" s="1019" t="s">
        <v>494</v>
      </c>
      <c r="CQ123" s="1020"/>
      <c r="CR123" s="1020"/>
      <c r="CS123" s="1020"/>
      <c r="CT123" s="1020"/>
      <c r="CU123" s="1020"/>
      <c r="CV123" s="1020"/>
      <c r="CW123" s="1020"/>
      <c r="CX123" s="1020"/>
      <c r="CY123" s="1020"/>
      <c r="CZ123" s="1020"/>
      <c r="DA123" s="1020"/>
      <c r="DB123" s="1020"/>
      <c r="DC123" s="1020"/>
      <c r="DD123" s="1020"/>
      <c r="DE123" s="1020"/>
      <c r="DF123" s="1021"/>
      <c r="DG123" s="958" t="s">
        <v>452</v>
      </c>
      <c r="DH123" s="959"/>
      <c r="DI123" s="959"/>
      <c r="DJ123" s="959"/>
      <c r="DK123" s="960"/>
      <c r="DL123" s="961" t="s">
        <v>471</v>
      </c>
      <c r="DM123" s="959"/>
      <c r="DN123" s="959"/>
      <c r="DO123" s="959"/>
      <c r="DP123" s="960"/>
      <c r="DQ123" s="961" t="s">
        <v>472</v>
      </c>
      <c r="DR123" s="959"/>
      <c r="DS123" s="959"/>
      <c r="DT123" s="959"/>
      <c r="DU123" s="960"/>
      <c r="DV123" s="962" t="s">
        <v>452</v>
      </c>
      <c r="DW123" s="963"/>
      <c r="DX123" s="963"/>
      <c r="DY123" s="963"/>
      <c r="DZ123" s="964"/>
    </row>
    <row r="124" spans="1:130" s="230" customFormat="1" ht="26.25" customHeight="1" thickBot="1" x14ac:dyDescent="0.25">
      <c r="A124" s="1057"/>
      <c r="B124" s="949"/>
      <c r="C124" s="922" t="s">
        <v>479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471</v>
      </c>
      <c r="AB124" s="959"/>
      <c r="AC124" s="959"/>
      <c r="AD124" s="959"/>
      <c r="AE124" s="960"/>
      <c r="AF124" s="961" t="s">
        <v>457</v>
      </c>
      <c r="AG124" s="959"/>
      <c r="AH124" s="959"/>
      <c r="AI124" s="959"/>
      <c r="AJ124" s="960"/>
      <c r="AK124" s="961" t="s">
        <v>420</v>
      </c>
      <c r="AL124" s="959"/>
      <c r="AM124" s="959"/>
      <c r="AN124" s="959"/>
      <c r="AO124" s="960"/>
      <c r="AP124" s="962" t="s">
        <v>420</v>
      </c>
      <c r="AQ124" s="963"/>
      <c r="AR124" s="963"/>
      <c r="AS124" s="963"/>
      <c r="AT124" s="964"/>
      <c r="AU124" s="1059" t="s">
        <v>495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137.6</v>
      </c>
      <c r="BR124" s="1027"/>
      <c r="BS124" s="1027"/>
      <c r="BT124" s="1027"/>
      <c r="BU124" s="1027"/>
      <c r="BV124" s="1027">
        <v>118.8</v>
      </c>
      <c r="BW124" s="1027"/>
      <c r="BX124" s="1027"/>
      <c r="BY124" s="1027"/>
      <c r="BZ124" s="1027"/>
      <c r="CA124" s="1027">
        <v>112.3</v>
      </c>
      <c r="CB124" s="1027"/>
      <c r="CC124" s="1027"/>
      <c r="CD124" s="1027"/>
      <c r="CE124" s="1027"/>
      <c r="CF124" s="1028"/>
      <c r="CG124" s="1029"/>
      <c r="CH124" s="1029"/>
      <c r="CI124" s="1029"/>
      <c r="CJ124" s="1030"/>
      <c r="CK124" s="1012"/>
      <c r="CL124" s="1012"/>
      <c r="CM124" s="1012"/>
      <c r="CN124" s="1012"/>
      <c r="CO124" s="1013"/>
      <c r="CP124" s="1019" t="s">
        <v>496</v>
      </c>
      <c r="CQ124" s="1020"/>
      <c r="CR124" s="1020"/>
      <c r="CS124" s="1020"/>
      <c r="CT124" s="1020"/>
      <c r="CU124" s="1020"/>
      <c r="CV124" s="1020"/>
      <c r="CW124" s="1020"/>
      <c r="CX124" s="1020"/>
      <c r="CY124" s="1020"/>
      <c r="CZ124" s="1020"/>
      <c r="DA124" s="1020"/>
      <c r="DB124" s="1020"/>
      <c r="DC124" s="1020"/>
      <c r="DD124" s="1020"/>
      <c r="DE124" s="1020"/>
      <c r="DF124" s="1021"/>
      <c r="DG124" s="1004" t="s">
        <v>394</v>
      </c>
      <c r="DH124" s="986"/>
      <c r="DI124" s="986"/>
      <c r="DJ124" s="986"/>
      <c r="DK124" s="987"/>
      <c r="DL124" s="985" t="s">
        <v>420</v>
      </c>
      <c r="DM124" s="986"/>
      <c r="DN124" s="986"/>
      <c r="DO124" s="986"/>
      <c r="DP124" s="987"/>
      <c r="DQ124" s="985" t="s">
        <v>463</v>
      </c>
      <c r="DR124" s="986"/>
      <c r="DS124" s="986"/>
      <c r="DT124" s="986"/>
      <c r="DU124" s="987"/>
      <c r="DV124" s="988" t="s">
        <v>463</v>
      </c>
      <c r="DW124" s="989"/>
      <c r="DX124" s="989"/>
      <c r="DY124" s="989"/>
      <c r="DZ124" s="990"/>
    </row>
    <row r="125" spans="1:130" s="230" customFormat="1" ht="26.25" customHeight="1" x14ac:dyDescent="0.2">
      <c r="A125" s="1057"/>
      <c r="B125" s="949"/>
      <c r="C125" s="922" t="s">
        <v>481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478</v>
      </c>
      <c r="AB125" s="959"/>
      <c r="AC125" s="959"/>
      <c r="AD125" s="959"/>
      <c r="AE125" s="960"/>
      <c r="AF125" s="961" t="s">
        <v>420</v>
      </c>
      <c r="AG125" s="959"/>
      <c r="AH125" s="959"/>
      <c r="AI125" s="959"/>
      <c r="AJ125" s="960"/>
      <c r="AK125" s="961" t="s">
        <v>420</v>
      </c>
      <c r="AL125" s="959"/>
      <c r="AM125" s="959"/>
      <c r="AN125" s="959"/>
      <c r="AO125" s="960"/>
      <c r="AP125" s="962" t="s">
        <v>471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497</v>
      </c>
      <c r="CL125" s="1007"/>
      <c r="CM125" s="1007"/>
      <c r="CN125" s="1007"/>
      <c r="CO125" s="1008"/>
      <c r="CP125" s="929" t="s">
        <v>498</v>
      </c>
      <c r="CQ125" s="897"/>
      <c r="CR125" s="897"/>
      <c r="CS125" s="897"/>
      <c r="CT125" s="897"/>
      <c r="CU125" s="897"/>
      <c r="CV125" s="897"/>
      <c r="CW125" s="897"/>
      <c r="CX125" s="897"/>
      <c r="CY125" s="897"/>
      <c r="CZ125" s="897"/>
      <c r="DA125" s="897"/>
      <c r="DB125" s="897"/>
      <c r="DC125" s="897"/>
      <c r="DD125" s="897"/>
      <c r="DE125" s="897"/>
      <c r="DF125" s="898"/>
      <c r="DG125" s="930" t="s">
        <v>453</v>
      </c>
      <c r="DH125" s="931"/>
      <c r="DI125" s="931"/>
      <c r="DJ125" s="931"/>
      <c r="DK125" s="931"/>
      <c r="DL125" s="931" t="s">
        <v>420</v>
      </c>
      <c r="DM125" s="931"/>
      <c r="DN125" s="931"/>
      <c r="DO125" s="931"/>
      <c r="DP125" s="931"/>
      <c r="DQ125" s="931" t="s">
        <v>471</v>
      </c>
      <c r="DR125" s="931"/>
      <c r="DS125" s="931"/>
      <c r="DT125" s="931"/>
      <c r="DU125" s="931"/>
      <c r="DV125" s="932" t="s">
        <v>478</v>
      </c>
      <c r="DW125" s="932"/>
      <c r="DX125" s="932"/>
      <c r="DY125" s="932"/>
      <c r="DZ125" s="933"/>
    </row>
    <row r="126" spans="1:130" s="230" customFormat="1" ht="26.25" customHeight="1" thickBot="1" x14ac:dyDescent="0.25">
      <c r="A126" s="1057"/>
      <c r="B126" s="949"/>
      <c r="C126" s="922" t="s">
        <v>483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453</v>
      </c>
      <c r="AB126" s="959"/>
      <c r="AC126" s="959"/>
      <c r="AD126" s="959"/>
      <c r="AE126" s="960"/>
      <c r="AF126" s="961" t="s">
        <v>471</v>
      </c>
      <c r="AG126" s="959"/>
      <c r="AH126" s="959"/>
      <c r="AI126" s="959"/>
      <c r="AJ126" s="960"/>
      <c r="AK126" s="961" t="s">
        <v>471</v>
      </c>
      <c r="AL126" s="959"/>
      <c r="AM126" s="959"/>
      <c r="AN126" s="959"/>
      <c r="AO126" s="960"/>
      <c r="AP126" s="962" t="s">
        <v>463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499</v>
      </c>
      <c r="CQ126" s="923"/>
      <c r="CR126" s="923"/>
      <c r="CS126" s="923"/>
      <c r="CT126" s="923"/>
      <c r="CU126" s="923"/>
      <c r="CV126" s="923"/>
      <c r="CW126" s="923"/>
      <c r="CX126" s="923"/>
      <c r="CY126" s="923"/>
      <c r="CZ126" s="923"/>
      <c r="DA126" s="923"/>
      <c r="DB126" s="923"/>
      <c r="DC126" s="923"/>
      <c r="DD126" s="923"/>
      <c r="DE126" s="923"/>
      <c r="DF126" s="924"/>
      <c r="DG126" s="925">
        <v>117625</v>
      </c>
      <c r="DH126" s="926"/>
      <c r="DI126" s="926"/>
      <c r="DJ126" s="926"/>
      <c r="DK126" s="926"/>
      <c r="DL126" s="926">
        <v>106947</v>
      </c>
      <c r="DM126" s="926"/>
      <c r="DN126" s="926"/>
      <c r="DO126" s="926"/>
      <c r="DP126" s="926"/>
      <c r="DQ126" s="926">
        <v>88713</v>
      </c>
      <c r="DR126" s="926"/>
      <c r="DS126" s="926"/>
      <c r="DT126" s="926"/>
      <c r="DU126" s="926"/>
      <c r="DV126" s="927">
        <v>0.4</v>
      </c>
      <c r="DW126" s="927"/>
      <c r="DX126" s="927"/>
      <c r="DY126" s="927"/>
      <c r="DZ126" s="928"/>
    </row>
    <row r="127" spans="1:130" s="230" customFormat="1" ht="26.25" customHeight="1" x14ac:dyDescent="0.2">
      <c r="A127" s="1058"/>
      <c r="B127" s="951"/>
      <c r="C127" s="973" t="s">
        <v>500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420</v>
      </c>
      <c r="AB127" s="959"/>
      <c r="AC127" s="959"/>
      <c r="AD127" s="959"/>
      <c r="AE127" s="960"/>
      <c r="AF127" s="961" t="s">
        <v>420</v>
      </c>
      <c r="AG127" s="959"/>
      <c r="AH127" s="959"/>
      <c r="AI127" s="959"/>
      <c r="AJ127" s="960"/>
      <c r="AK127" s="961" t="s">
        <v>472</v>
      </c>
      <c r="AL127" s="959"/>
      <c r="AM127" s="959"/>
      <c r="AN127" s="959"/>
      <c r="AO127" s="960"/>
      <c r="AP127" s="962" t="s">
        <v>471</v>
      </c>
      <c r="AQ127" s="963"/>
      <c r="AR127" s="963"/>
      <c r="AS127" s="963"/>
      <c r="AT127" s="964"/>
      <c r="AU127" s="232"/>
      <c r="AV127" s="232"/>
      <c r="AW127" s="232"/>
      <c r="AX127" s="1031" t="s">
        <v>501</v>
      </c>
      <c r="AY127" s="1032"/>
      <c r="AZ127" s="1032"/>
      <c r="BA127" s="1032"/>
      <c r="BB127" s="1032"/>
      <c r="BC127" s="1032"/>
      <c r="BD127" s="1032"/>
      <c r="BE127" s="1033"/>
      <c r="BF127" s="1034" t="s">
        <v>502</v>
      </c>
      <c r="BG127" s="1032"/>
      <c r="BH127" s="1032"/>
      <c r="BI127" s="1032"/>
      <c r="BJ127" s="1032"/>
      <c r="BK127" s="1032"/>
      <c r="BL127" s="1033"/>
      <c r="BM127" s="1034" t="s">
        <v>503</v>
      </c>
      <c r="BN127" s="1032"/>
      <c r="BO127" s="1032"/>
      <c r="BP127" s="1032"/>
      <c r="BQ127" s="1032"/>
      <c r="BR127" s="1032"/>
      <c r="BS127" s="1033"/>
      <c r="BT127" s="1034" t="s">
        <v>504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478</v>
      </c>
      <c r="DH127" s="926"/>
      <c r="DI127" s="926"/>
      <c r="DJ127" s="926"/>
      <c r="DK127" s="926"/>
      <c r="DL127" s="926" t="s">
        <v>472</v>
      </c>
      <c r="DM127" s="926"/>
      <c r="DN127" s="926"/>
      <c r="DO127" s="926"/>
      <c r="DP127" s="926"/>
      <c r="DQ127" s="926" t="s">
        <v>472</v>
      </c>
      <c r="DR127" s="926"/>
      <c r="DS127" s="926"/>
      <c r="DT127" s="926"/>
      <c r="DU127" s="926"/>
      <c r="DV127" s="927" t="s">
        <v>478</v>
      </c>
      <c r="DW127" s="927"/>
      <c r="DX127" s="927"/>
      <c r="DY127" s="927"/>
      <c r="DZ127" s="928"/>
    </row>
    <row r="128" spans="1:130" s="230" customFormat="1" ht="26.25" customHeight="1" thickBot="1" x14ac:dyDescent="0.25">
      <c r="A128" s="1041" t="s">
        <v>506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507</v>
      </c>
      <c r="X128" s="1043"/>
      <c r="Y128" s="1043"/>
      <c r="Z128" s="1044"/>
      <c r="AA128" s="1045">
        <v>1086732</v>
      </c>
      <c r="AB128" s="1046"/>
      <c r="AC128" s="1046"/>
      <c r="AD128" s="1046"/>
      <c r="AE128" s="1047"/>
      <c r="AF128" s="1048">
        <v>1533360</v>
      </c>
      <c r="AG128" s="1046"/>
      <c r="AH128" s="1046"/>
      <c r="AI128" s="1046"/>
      <c r="AJ128" s="1047"/>
      <c r="AK128" s="1048">
        <v>1125152</v>
      </c>
      <c r="AL128" s="1046"/>
      <c r="AM128" s="1046"/>
      <c r="AN128" s="1046"/>
      <c r="AO128" s="1047"/>
      <c r="AP128" s="1049"/>
      <c r="AQ128" s="1050"/>
      <c r="AR128" s="1050"/>
      <c r="AS128" s="1050"/>
      <c r="AT128" s="1051"/>
      <c r="AU128" s="232"/>
      <c r="AV128" s="232"/>
      <c r="AW128" s="232"/>
      <c r="AX128" s="896" t="s">
        <v>508</v>
      </c>
      <c r="AY128" s="897"/>
      <c r="AZ128" s="897"/>
      <c r="BA128" s="897"/>
      <c r="BB128" s="897"/>
      <c r="BC128" s="897"/>
      <c r="BD128" s="897"/>
      <c r="BE128" s="898"/>
      <c r="BF128" s="1052" t="s">
        <v>420</v>
      </c>
      <c r="BG128" s="1053"/>
      <c r="BH128" s="1053"/>
      <c r="BI128" s="1053"/>
      <c r="BJ128" s="1053"/>
      <c r="BK128" s="1053"/>
      <c r="BL128" s="1054"/>
      <c r="BM128" s="1052">
        <v>11.97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509</v>
      </c>
      <c r="CQ128" s="726"/>
      <c r="CR128" s="726"/>
      <c r="CS128" s="726"/>
      <c r="CT128" s="726"/>
      <c r="CU128" s="726"/>
      <c r="CV128" s="726"/>
      <c r="CW128" s="726"/>
      <c r="CX128" s="726"/>
      <c r="CY128" s="726"/>
      <c r="CZ128" s="726"/>
      <c r="DA128" s="726"/>
      <c r="DB128" s="726"/>
      <c r="DC128" s="726"/>
      <c r="DD128" s="726"/>
      <c r="DE128" s="726"/>
      <c r="DF128" s="1036"/>
      <c r="DG128" s="1037">
        <v>128328</v>
      </c>
      <c r="DH128" s="1038"/>
      <c r="DI128" s="1038"/>
      <c r="DJ128" s="1038"/>
      <c r="DK128" s="1038"/>
      <c r="DL128" s="1038">
        <v>122535</v>
      </c>
      <c r="DM128" s="1038"/>
      <c r="DN128" s="1038"/>
      <c r="DO128" s="1038"/>
      <c r="DP128" s="1038"/>
      <c r="DQ128" s="1038">
        <v>116729</v>
      </c>
      <c r="DR128" s="1038"/>
      <c r="DS128" s="1038"/>
      <c r="DT128" s="1038"/>
      <c r="DU128" s="1038"/>
      <c r="DV128" s="1039">
        <v>0.5</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510</v>
      </c>
      <c r="X129" s="1071"/>
      <c r="Y129" s="1071"/>
      <c r="Z129" s="1072"/>
      <c r="AA129" s="958">
        <v>26581089</v>
      </c>
      <c r="AB129" s="959"/>
      <c r="AC129" s="959"/>
      <c r="AD129" s="959"/>
      <c r="AE129" s="960"/>
      <c r="AF129" s="961">
        <v>27562819</v>
      </c>
      <c r="AG129" s="959"/>
      <c r="AH129" s="959"/>
      <c r="AI129" s="959"/>
      <c r="AJ129" s="960"/>
      <c r="AK129" s="961">
        <v>26880394</v>
      </c>
      <c r="AL129" s="959"/>
      <c r="AM129" s="959"/>
      <c r="AN129" s="959"/>
      <c r="AO129" s="960"/>
      <c r="AP129" s="1073"/>
      <c r="AQ129" s="1074"/>
      <c r="AR129" s="1074"/>
      <c r="AS129" s="1074"/>
      <c r="AT129" s="1075"/>
      <c r="AU129" s="233"/>
      <c r="AV129" s="233"/>
      <c r="AW129" s="233"/>
      <c r="AX129" s="1065" t="s">
        <v>511</v>
      </c>
      <c r="AY129" s="923"/>
      <c r="AZ129" s="923"/>
      <c r="BA129" s="923"/>
      <c r="BB129" s="923"/>
      <c r="BC129" s="923"/>
      <c r="BD129" s="923"/>
      <c r="BE129" s="924"/>
      <c r="BF129" s="1066" t="s">
        <v>458</v>
      </c>
      <c r="BG129" s="1067"/>
      <c r="BH129" s="1067"/>
      <c r="BI129" s="1067"/>
      <c r="BJ129" s="1067"/>
      <c r="BK129" s="1067"/>
      <c r="BL129" s="1068"/>
      <c r="BM129" s="1066">
        <v>16.97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513</v>
      </c>
      <c r="X130" s="1071"/>
      <c r="Y130" s="1071"/>
      <c r="Z130" s="1072"/>
      <c r="AA130" s="958">
        <v>4303981</v>
      </c>
      <c r="AB130" s="959"/>
      <c r="AC130" s="959"/>
      <c r="AD130" s="959"/>
      <c r="AE130" s="960"/>
      <c r="AF130" s="961">
        <v>4250140</v>
      </c>
      <c r="AG130" s="959"/>
      <c r="AH130" s="959"/>
      <c r="AI130" s="959"/>
      <c r="AJ130" s="960"/>
      <c r="AK130" s="961">
        <v>4199864</v>
      </c>
      <c r="AL130" s="959"/>
      <c r="AM130" s="959"/>
      <c r="AN130" s="959"/>
      <c r="AO130" s="960"/>
      <c r="AP130" s="1073"/>
      <c r="AQ130" s="1074"/>
      <c r="AR130" s="1074"/>
      <c r="AS130" s="1074"/>
      <c r="AT130" s="1075"/>
      <c r="AU130" s="233"/>
      <c r="AV130" s="233"/>
      <c r="AW130" s="233"/>
      <c r="AX130" s="1065" t="s">
        <v>514</v>
      </c>
      <c r="AY130" s="923"/>
      <c r="AZ130" s="923"/>
      <c r="BA130" s="923"/>
      <c r="BB130" s="923"/>
      <c r="BC130" s="923"/>
      <c r="BD130" s="923"/>
      <c r="BE130" s="924"/>
      <c r="BF130" s="1101">
        <v>11.7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515</v>
      </c>
      <c r="X131" s="1108"/>
      <c r="Y131" s="1108"/>
      <c r="Z131" s="1109"/>
      <c r="AA131" s="1004">
        <v>22277108</v>
      </c>
      <c r="AB131" s="986"/>
      <c r="AC131" s="986"/>
      <c r="AD131" s="986"/>
      <c r="AE131" s="987"/>
      <c r="AF131" s="985">
        <v>23312679</v>
      </c>
      <c r="AG131" s="986"/>
      <c r="AH131" s="986"/>
      <c r="AI131" s="986"/>
      <c r="AJ131" s="987"/>
      <c r="AK131" s="985">
        <v>22680530</v>
      </c>
      <c r="AL131" s="986"/>
      <c r="AM131" s="986"/>
      <c r="AN131" s="986"/>
      <c r="AO131" s="987"/>
      <c r="AP131" s="1110"/>
      <c r="AQ131" s="1111"/>
      <c r="AR131" s="1111"/>
      <c r="AS131" s="1111"/>
      <c r="AT131" s="1112"/>
      <c r="AU131" s="233"/>
      <c r="AV131" s="233"/>
      <c r="AW131" s="233"/>
      <c r="AX131" s="1083" t="s">
        <v>516</v>
      </c>
      <c r="AY131" s="726"/>
      <c r="AZ131" s="726"/>
      <c r="BA131" s="726"/>
      <c r="BB131" s="726"/>
      <c r="BC131" s="726"/>
      <c r="BD131" s="726"/>
      <c r="BE131" s="1036"/>
      <c r="BF131" s="1084">
        <v>112.3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518</v>
      </c>
      <c r="W132" s="1094"/>
      <c r="X132" s="1094"/>
      <c r="Y132" s="1094"/>
      <c r="Z132" s="1095"/>
      <c r="AA132" s="1096">
        <v>12.081666970000001</v>
      </c>
      <c r="AB132" s="1097"/>
      <c r="AC132" s="1097"/>
      <c r="AD132" s="1097"/>
      <c r="AE132" s="1098"/>
      <c r="AF132" s="1099">
        <v>11.684603040000001</v>
      </c>
      <c r="AG132" s="1097"/>
      <c r="AH132" s="1097"/>
      <c r="AI132" s="1097"/>
      <c r="AJ132" s="1098"/>
      <c r="AK132" s="1099">
        <v>11.58146657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519</v>
      </c>
      <c r="W133" s="1077"/>
      <c r="X133" s="1077"/>
      <c r="Y133" s="1077"/>
      <c r="Z133" s="1078"/>
      <c r="AA133" s="1079">
        <v>12.9</v>
      </c>
      <c r="AB133" s="1080"/>
      <c r="AC133" s="1080"/>
      <c r="AD133" s="1080"/>
      <c r="AE133" s="1081"/>
      <c r="AF133" s="1079">
        <v>11.9</v>
      </c>
      <c r="AG133" s="1080"/>
      <c r="AH133" s="1080"/>
      <c r="AI133" s="1080"/>
      <c r="AJ133" s="1081"/>
      <c r="AK133" s="1079">
        <v>11.7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X+xdNcuj17rQ9arBHU7u0JBb+s6K01Im+yIt9/GbiYJAC21SmCkJsQNHM9K61F3I4Sxpv7UMuT1A8IQRgMG1Q==" saltValue="ZJnWmmkTiknN/dj764EM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wXVX+OqsM/Gdu0S/qLPny2I7Nri9b4H9oEJyNczYh0TfEY+vmYu6Ugnuf7uMGY8mpcReqyRe0LkFHIvan72aA==" saltValue="twybTW9aDgrOGLnO+KIZ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uTP5hSVroiHDLM+KSbZRFpEbXQob7IQlH6WJW0AmUdsDqnAEGQn8sKNsS1pgTZKvP783/yWCWMwg71rCt3TRQ==" saltValue="5honYXTJl9kLnlbh5tzml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523</v>
      </c>
      <c r="AP7" s="272"/>
      <c r="AQ7" s="273" t="s">
        <v>524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525</v>
      </c>
      <c r="AQ8" s="279" t="s">
        <v>526</v>
      </c>
      <c r="AR8" s="280" t="s">
        <v>527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528</v>
      </c>
      <c r="AL9" s="1117"/>
      <c r="AM9" s="1117"/>
      <c r="AN9" s="1118"/>
      <c r="AO9" s="281">
        <v>5752310</v>
      </c>
      <c r="AP9" s="281">
        <v>54061</v>
      </c>
      <c r="AQ9" s="282">
        <v>66247</v>
      </c>
      <c r="AR9" s="283">
        <v>-18.399999999999999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529</v>
      </c>
      <c r="AL10" s="1117"/>
      <c r="AM10" s="1117"/>
      <c r="AN10" s="1118"/>
      <c r="AO10" s="284">
        <v>41194</v>
      </c>
      <c r="AP10" s="284">
        <v>387</v>
      </c>
      <c r="AQ10" s="285">
        <v>4001</v>
      </c>
      <c r="AR10" s="286">
        <v>-90.3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530</v>
      </c>
      <c r="AL11" s="1117"/>
      <c r="AM11" s="1117"/>
      <c r="AN11" s="1118"/>
      <c r="AO11" s="284">
        <v>28272</v>
      </c>
      <c r="AP11" s="284">
        <v>266</v>
      </c>
      <c r="AQ11" s="285">
        <v>2117</v>
      </c>
      <c r="AR11" s="286">
        <v>-87.4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531</v>
      </c>
      <c r="AL12" s="1117"/>
      <c r="AM12" s="1117"/>
      <c r="AN12" s="1118"/>
      <c r="AO12" s="284" t="s">
        <v>532</v>
      </c>
      <c r="AP12" s="284" t="s">
        <v>532</v>
      </c>
      <c r="AQ12" s="285">
        <v>23</v>
      </c>
      <c r="AR12" s="286" t="s">
        <v>532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533</v>
      </c>
      <c r="AL13" s="1117"/>
      <c r="AM13" s="1117"/>
      <c r="AN13" s="1118"/>
      <c r="AO13" s="284">
        <v>213061</v>
      </c>
      <c r="AP13" s="284">
        <v>2002</v>
      </c>
      <c r="AQ13" s="285">
        <v>2449</v>
      </c>
      <c r="AR13" s="286">
        <v>-18.3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534</v>
      </c>
      <c r="AL14" s="1117"/>
      <c r="AM14" s="1117"/>
      <c r="AN14" s="1118"/>
      <c r="AO14" s="284">
        <v>162030</v>
      </c>
      <c r="AP14" s="284">
        <v>1523</v>
      </c>
      <c r="AQ14" s="285">
        <v>1636</v>
      </c>
      <c r="AR14" s="286">
        <v>-6.9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535</v>
      </c>
      <c r="AL15" s="1120"/>
      <c r="AM15" s="1120"/>
      <c r="AN15" s="1121"/>
      <c r="AO15" s="284">
        <v>-206009</v>
      </c>
      <c r="AP15" s="284">
        <v>-1936</v>
      </c>
      <c r="AQ15" s="285">
        <v>-3889</v>
      </c>
      <c r="AR15" s="286">
        <v>-50.2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5990858</v>
      </c>
      <c r="AP16" s="284">
        <v>56302</v>
      </c>
      <c r="AQ16" s="285">
        <v>72585</v>
      </c>
      <c r="AR16" s="286">
        <v>-22.4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540</v>
      </c>
      <c r="AL21" s="1123"/>
      <c r="AM21" s="1123"/>
      <c r="AN21" s="1124"/>
      <c r="AO21" s="297">
        <v>5.84</v>
      </c>
      <c r="AP21" s="298">
        <v>6.82</v>
      </c>
      <c r="AQ21" s="299">
        <v>-0.98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541</v>
      </c>
      <c r="AL22" s="1123"/>
      <c r="AM22" s="1123"/>
      <c r="AN22" s="1124"/>
      <c r="AO22" s="302">
        <v>97.2</v>
      </c>
      <c r="AP22" s="303">
        <v>99.4</v>
      </c>
      <c r="AQ22" s="304">
        <v>-2.2000000000000002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523</v>
      </c>
      <c r="AP30" s="272"/>
      <c r="AQ30" s="273" t="s">
        <v>524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525</v>
      </c>
      <c r="AQ31" s="279" t="s">
        <v>526</v>
      </c>
      <c r="AR31" s="280" t="s">
        <v>527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545</v>
      </c>
      <c r="AL32" s="1131"/>
      <c r="AM32" s="1131"/>
      <c r="AN32" s="1132"/>
      <c r="AO32" s="312">
        <v>5662474</v>
      </c>
      <c r="AP32" s="312">
        <v>53216</v>
      </c>
      <c r="AQ32" s="313">
        <v>38122</v>
      </c>
      <c r="AR32" s="314">
        <v>39.6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546</v>
      </c>
      <c r="AL33" s="1131"/>
      <c r="AM33" s="1131"/>
      <c r="AN33" s="1132"/>
      <c r="AO33" s="312" t="s">
        <v>532</v>
      </c>
      <c r="AP33" s="312" t="s">
        <v>532</v>
      </c>
      <c r="AQ33" s="313" t="s">
        <v>532</v>
      </c>
      <c r="AR33" s="314" t="s">
        <v>532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547</v>
      </c>
      <c r="AL34" s="1131"/>
      <c r="AM34" s="1131"/>
      <c r="AN34" s="1132"/>
      <c r="AO34" s="312" t="s">
        <v>532</v>
      </c>
      <c r="AP34" s="312" t="s">
        <v>532</v>
      </c>
      <c r="AQ34" s="313">
        <v>19</v>
      </c>
      <c r="AR34" s="314" t="s">
        <v>532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548</v>
      </c>
      <c r="AL35" s="1131"/>
      <c r="AM35" s="1131"/>
      <c r="AN35" s="1132"/>
      <c r="AO35" s="312">
        <v>2285554</v>
      </c>
      <c r="AP35" s="312">
        <v>21480</v>
      </c>
      <c r="AQ35" s="313">
        <v>11292</v>
      </c>
      <c r="AR35" s="314">
        <v>90.2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549</v>
      </c>
      <c r="AL36" s="1131"/>
      <c r="AM36" s="1131"/>
      <c r="AN36" s="1132"/>
      <c r="AO36" s="312">
        <v>1255</v>
      </c>
      <c r="AP36" s="312">
        <v>12</v>
      </c>
      <c r="AQ36" s="313">
        <v>1617</v>
      </c>
      <c r="AR36" s="314">
        <v>-99.3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550</v>
      </c>
      <c r="AL37" s="1131"/>
      <c r="AM37" s="1131"/>
      <c r="AN37" s="1132"/>
      <c r="AO37" s="312">
        <v>2471</v>
      </c>
      <c r="AP37" s="312">
        <v>23</v>
      </c>
      <c r="AQ37" s="313">
        <v>410</v>
      </c>
      <c r="AR37" s="314">
        <v>-94.4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551</v>
      </c>
      <c r="AL38" s="1134"/>
      <c r="AM38" s="1134"/>
      <c r="AN38" s="1135"/>
      <c r="AO38" s="315" t="s">
        <v>532</v>
      </c>
      <c r="AP38" s="315" t="s">
        <v>532</v>
      </c>
      <c r="AQ38" s="316">
        <v>1</v>
      </c>
      <c r="AR38" s="304" t="s">
        <v>532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552</v>
      </c>
      <c r="AL39" s="1134"/>
      <c r="AM39" s="1134"/>
      <c r="AN39" s="1135"/>
      <c r="AO39" s="312">
        <v>-1125152</v>
      </c>
      <c r="AP39" s="312">
        <v>-10574</v>
      </c>
      <c r="AQ39" s="313">
        <v>-6908</v>
      </c>
      <c r="AR39" s="314">
        <v>53.1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553</v>
      </c>
      <c r="AL40" s="1131"/>
      <c r="AM40" s="1131"/>
      <c r="AN40" s="1132"/>
      <c r="AO40" s="312">
        <v>-4199864</v>
      </c>
      <c r="AP40" s="312">
        <v>-39471</v>
      </c>
      <c r="AQ40" s="313">
        <v>-33487</v>
      </c>
      <c r="AR40" s="314">
        <v>17.899999999999999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2626738</v>
      </c>
      <c r="AP41" s="312">
        <v>24686</v>
      </c>
      <c r="AQ41" s="313">
        <v>11065</v>
      </c>
      <c r="AR41" s="314">
        <v>123.1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523</v>
      </c>
      <c r="AN49" s="1127" t="s">
        <v>557</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558</v>
      </c>
      <c r="AO50" s="329" t="s">
        <v>559</v>
      </c>
      <c r="AP50" s="330" t="s">
        <v>560</v>
      </c>
      <c r="AQ50" s="331" t="s">
        <v>561</v>
      </c>
      <c r="AR50" s="332" t="s">
        <v>562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9164448</v>
      </c>
      <c r="AN51" s="334">
        <v>84299</v>
      </c>
      <c r="AO51" s="335">
        <v>-16.5</v>
      </c>
      <c r="AP51" s="336">
        <v>46402</v>
      </c>
      <c r="AQ51" s="337">
        <v>-11.3</v>
      </c>
      <c r="AR51" s="338">
        <v>-5.2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3834684</v>
      </c>
      <c r="AN52" s="342">
        <v>35273</v>
      </c>
      <c r="AO52" s="343">
        <v>33.799999999999997</v>
      </c>
      <c r="AP52" s="344">
        <v>26897</v>
      </c>
      <c r="AQ52" s="345">
        <v>-6.3</v>
      </c>
      <c r="AR52" s="346">
        <v>40.1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6405363</v>
      </c>
      <c r="AN53" s="334">
        <v>59164</v>
      </c>
      <c r="AO53" s="335">
        <v>-29.8</v>
      </c>
      <c r="AP53" s="336">
        <v>66343</v>
      </c>
      <c r="AQ53" s="337">
        <v>43</v>
      </c>
      <c r="AR53" s="338">
        <v>-72.8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3472601</v>
      </c>
      <c r="AN54" s="342">
        <v>32075</v>
      </c>
      <c r="AO54" s="343">
        <v>-9.1</v>
      </c>
      <c r="AP54" s="344">
        <v>34529</v>
      </c>
      <c r="AQ54" s="345">
        <v>28.4</v>
      </c>
      <c r="AR54" s="346">
        <v>-37.5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7075408</v>
      </c>
      <c r="AN55" s="334">
        <v>65682</v>
      </c>
      <c r="AO55" s="335">
        <v>11</v>
      </c>
      <c r="AP55" s="336">
        <v>56416</v>
      </c>
      <c r="AQ55" s="337">
        <v>-15</v>
      </c>
      <c r="AR55" s="338">
        <v>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2803964</v>
      </c>
      <c r="AN56" s="342">
        <v>26030</v>
      </c>
      <c r="AO56" s="343">
        <v>-18.8</v>
      </c>
      <c r="AP56" s="344">
        <v>32623</v>
      </c>
      <c r="AQ56" s="345">
        <v>-5.5</v>
      </c>
      <c r="AR56" s="346">
        <v>-13.3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8546557</v>
      </c>
      <c r="AN57" s="334">
        <v>79966</v>
      </c>
      <c r="AO57" s="335">
        <v>21.7</v>
      </c>
      <c r="AP57" s="336">
        <v>49217</v>
      </c>
      <c r="AQ57" s="337">
        <v>-12.8</v>
      </c>
      <c r="AR57" s="338">
        <v>34.5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4027596</v>
      </c>
      <c r="AN58" s="342">
        <v>37684</v>
      </c>
      <c r="AO58" s="343">
        <v>44.8</v>
      </c>
      <c r="AP58" s="344">
        <v>27232</v>
      </c>
      <c r="AQ58" s="345">
        <v>-16.5</v>
      </c>
      <c r="AR58" s="346">
        <v>61.3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9120657</v>
      </c>
      <c r="AN59" s="334">
        <v>85716</v>
      </c>
      <c r="AO59" s="335">
        <v>7.2</v>
      </c>
      <c r="AP59" s="336">
        <v>49211</v>
      </c>
      <c r="AQ59" s="337">
        <v>0</v>
      </c>
      <c r="AR59" s="338">
        <v>7.2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4003301</v>
      </c>
      <c r="AN60" s="342">
        <v>37623</v>
      </c>
      <c r="AO60" s="343">
        <v>-0.2</v>
      </c>
      <c r="AP60" s="344">
        <v>28367</v>
      </c>
      <c r="AQ60" s="345">
        <v>4.2</v>
      </c>
      <c r="AR60" s="346">
        <v>-4.4000000000000004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8062487</v>
      </c>
      <c r="AN61" s="349">
        <v>74965</v>
      </c>
      <c r="AO61" s="350">
        <v>-1.3</v>
      </c>
      <c r="AP61" s="351">
        <v>53518</v>
      </c>
      <c r="AQ61" s="352">
        <v>0.8</v>
      </c>
      <c r="AR61" s="338">
        <v>-2.1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3628429</v>
      </c>
      <c r="AN62" s="342">
        <v>33737</v>
      </c>
      <c r="AO62" s="343">
        <v>10.1</v>
      </c>
      <c r="AP62" s="344">
        <v>29930</v>
      </c>
      <c r="AQ62" s="345">
        <v>0.9</v>
      </c>
      <c r="AR62" s="346">
        <v>9.1999999999999993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THiaiFRUr56iTe9dh1uYmpe7sVCoh8d7thmj33cd0GmIfq+mJJr/mBZ8+f4mvW6kzS2qnDfZ9cOTIgrSB/YDg==" saltValue="1j0MsdDxundernj00FQj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571</v>
      </c>
    </row>
    <row r="121" spans="125:125" ht="13.5" hidden="1" customHeight="1" x14ac:dyDescent="0.2">
      <c r="DU121" s="259"/>
    </row>
  </sheetData>
  <sheetProtection algorithmName="SHA-512" hashValue="0gOpfsz6YMs1jPWwpAEtL5HLht1Q9DoMFAhJ4KuE4y8c0d6kP1ORQYjgesuhYRM9oupdy9cr+/czPQzaXZuUzQ==" saltValue="csvSe/vFm69vHghmvOUD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572</v>
      </c>
    </row>
  </sheetData>
  <sheetProtection algorithmName="SHA-512" hashValue="B6UA7kO1xhr/xyBqBdXyLoumjejx2UFkjDWD9mYDpIDsd9qr0Cg6db4d6u1Zu+XmD8u/gHI4oL/1WkwQ8giXnA==" saltValue="0nliodjhROi27wfLjCg8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39" t="s">
        <v>3</v>
      </c>
      <c r="D47" s="1139"/>
      <c r="E47" s="1140"/>
      <c r="F47" s="11">
        <v>7.62</v>
      </c>
      <c r="G47" s="12">
        <v>6.59</v>
      </c>
      <c r="H47" s="12">
        <v>6.37</v>
      </c>
      <c r="I47" s="12">
        <v>6.22</v>
      </c>
      <c r="J47" s="13">
        <v>5.78</v>
      </c>
    </row>
    <row r="48" spans="2:10" ht="57.75" customHeight="1" x14ac:dyDescent="0.2">
      <c r="B48" s="14"/>
      <c r="C48" s="1141" t="s">
        <v>4</v>
      </c>
      <c r="D48" s="1141"/>
      <c r="E48" s="1142"/>
      <c r="F48" s="15">
        <v>2.04</v>
      </c>
      <c r="G48" s="16">
        <v>2.69</v>
      </c>
      <c r="H48" s="16">
        <v>2.37</v>
      </c>
      <c r="I48" s="16">
        <v>2.36</v>
      </c>
      <c r="J48" s="17">
        <v>2.76</v>
      </c>
    </row>
    <row r="49" spans="2:10" ht="57.75" customHeight="1" thickBot="1" x14ac:dyDescent="0.25">
      <c r="B49" s="18"/>
      <c r="C49" s="1143" t="s">
        <v>5</v>
      </c>
      <c r="D49" s="1143"/>
      <c r="E49" s="1144"/>
      <c r="F49" s="19">
        <v>0.11</v>
      </c>
      <c r="G49" s="20" t="s">
        <v>578</v>
      </c>
      <c r="H49" s="20" t="s">
        <v>579</v>
      </c>
      <c r="I49" s="20" t="s">
        <v>580</v>
      </c>
      <c r="J49" s="21">
        <v>0.53</v>
      </c>
    </row>
    <row r="50" spans="2:10" ht="13" x14ac:dyDescent="0.2"/>
  </sheetData>
  <sheetProtection algorithmName="SHA-512" hashValue="ATIHRv2RKa4hAKKaKdWKjV32ZZStDb7XIbmhfb1rniczeXSfr6AefdgLwM/MepDpF7bbaNldRWvu5RNp4ZwkDA==" saltValue="8OkPQRRlrnlTR87v0LjZ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愛美</cp:lastModifiedBy>
  <dcterms:created xsi:type="dcterms:W3CDTF">2024-02-05T01:11:27Z</dcterms:created>
  <dcterms:modified xsi:type="dcterms:W3CDTF">2024-03-22T02:52:37Z</dcterms:modified>
  <cp:category/>
</cp:coreProperties>
</file>