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flsv\1113000_市町支援課\14_財政G\R6財政共有\005 公会計整備\04 財政状況資料集\04 県HP公表用\"/>
    </mc:Choice>
  </mc:AlternateContent>
  <xr:revisionPtr revIDLastSave="0" documentId="13_ncr:1_{6167ADCD-ED87-4BAD-97CD-41968DCB70E1}"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C36" i="10"/>
  <c r="BE35" i="10"/>
  <c r="C35" i="10"/>
  <c r="U34" i="10"/>
  <c r="U35" i="10" s="1"/>
  <c r="U36"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<sst xmlns="http://schemas.openxmlformats.org/spreadsheetml/2006/main" count="1127" uniqueCount="627">
  <si>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</si>
  <si>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</si>
  <si>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</si>
  <si>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</si>
  <si>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</si>
  <si>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</si>
  <si>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</si>
  <si>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</si>
  <si>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</si>
  <si>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</si>
  <si>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</si>
  <si>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</si>
  <si>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</si>
  <si>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</si>
  <si>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</si>
  <si>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</si>
  <si>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</si>
  <si>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</si>
  <si>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</si>
  <si>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</si>
  <si>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</si>
  <si>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</si>
  <si>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</si>
  <si>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</si>
  <si>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</si>
  <si>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</si>
  <si>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</si>
  <si>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</si>
  <si>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</si>
  <si>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</si>
  <si>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</si>
  <si>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</si>
  <si>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</si>
  <si>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</si>
  <si>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</si>
  <si>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</si>
  <si>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</si>
  <si>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</si>
  <si>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</si>
  <si>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</si>
  <si>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</si>
  <si>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</si>
  <si>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</si>
  <si>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</si>
  <si>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</si>
  <si>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</si>
  <si>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</si>
  <si>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</si>
  <si>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</si>
  <si>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</si>
  <si>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</si>
  <si>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</si>
  <si>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</si>
  <si>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</si>
  <si>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</si>
  <si>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</si>
  <si>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</si>
  <si>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</si>
  <si>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</si>
  <si>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</si>
  <si>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</si>
  <si>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</si>
  <si>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</si>
  <si>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</si>
  <si>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</si>
  <si>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</si>
  <si>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</si>
  <si>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</si>
  <si>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</si>
  <si>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</si>
  <si>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</si>
  <si>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</si>
  <si>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</si>
  <si>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</si>
  <si>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</si>
  <si>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</si>
  <si>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</si>
  <si>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</si>
  <si>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</si>
  <si>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</si>
  <si>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</si>
  <si>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</si>
  <si>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</si>
  <si>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</si>
  <si>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</si>
  <si>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</si>
  <si>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</si>
  <si>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</si>
  <si>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</si>
  <si>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</si>
  <si>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</si>
  <si>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</si>
  <si>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</si>
  <si>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</si>
  <si>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</si>
  <si>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</si>
  <si>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</si>
  <si>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</si>
  <si>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</si>
  <si>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</si>
  <si>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</si>
  <si>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</si>
  <si>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</si>
  <si>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</si>
  <si>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</si>
  <si>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</si>
  <si>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</si>
  <si>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</si>
  <si>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</si>
  <si>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</si>
  <si>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</si>
  <si>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</si>
  <si>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</si>
  <si>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</si>
  <si>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</si>
  <si>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</si>
  <si>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</si>
  <si>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</si>
  <si>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</si>
  <si>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</si>
  <si>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</si>
  <si>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</si>
  <si>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</si>
  <si>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</si>
  <si>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</si>
  <si>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</si>
  <si>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</si>
  <si>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</si>
  <si>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</si>
  <si>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</si>
  <si>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</si>
  <si>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</si>
  <si>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</si>
  <si>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</si>
  <si>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</si>
  <si>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</si>
  <si>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</si>
  <si>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</si>
  <si>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</si>
  <si>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</si>
  <si>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</si>
  <si>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</si>
  <si>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</si>
  <si>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</si>
  <si>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</si>
  <si>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</si>
  <si>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</si>
  <si>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</si>
  <si>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</si>
  <si>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</si>
  <si>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</si>
  <si>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</si>
  <si>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</si>
  <si>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</si>
  <si>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</si>
  <si>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</si>
  <si>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</si>
  <si>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</si>
  <si>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</si>
  <si>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</si>
  <si>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</si>
  <si>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</si>
  <si>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</si>
  <si>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</si>
  <si>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</si>
  <si>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</si>
  <si>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</si>
  <si>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</si>
  <si>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</si>
  <si>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</si>
  <si>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</si>
  <si>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</si>
  <si>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</si>
  <si>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</si>
  <si>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</si>
  <si>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</si>
  <si>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</si>
  <si>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</si>
  <si>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</si>
  <si>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</si>
  <si>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</si>
  <si>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</si>
  <si>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</si>
  <si>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</si>
  <si>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</si>
  <si>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</si>
  <si>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</si>
  <si>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</si>
  <si>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</si>
  <si>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</si>
  <si>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</si>
  <si>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</si>
  <si>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</si>
  <si>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</si>
  <si>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</si>
  <si>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</si>
  <si>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</si>
  <si>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</si>
  <si>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</si>
  <si>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</si>
  <si>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</si>
  <si>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</si>
  <si>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</si>
  <si>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</si>
  <si>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</si>
  <si>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</si>
  <si>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</si>
  <si>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</si>
  <si>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</si>
  <si>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</si>
  <si>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</si>
  <si>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</si>
  <si>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</si>
  <si>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</si>
  <si>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</si>
  <si>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</si>
  <si>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</si>
  <si>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</si>
  <si>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</si>
  <si>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石川県小松市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</si>
  <si>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</si>
  <si>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</si>
  <si>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</si>
  <si>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</si>
  <si>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</si>
  <si>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</si>
  <si>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</si>
  <si>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</si>
  <si>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</si>
  <si>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</si>
  <si>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</si>
  <si>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</si>
  <si>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</si>
  <si>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</si>
  <si>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</si>
  <si>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</si>
  <si>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</si>
  <si>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</si>
  <si>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</si>
  <si>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</si>
  <si>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</si>
  <si>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</si>
  <si>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</si>
  <si>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</si>
  <si>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</si>
  <si>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</si>
  <si>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</si>
  <si>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</si>
  <si>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</si>
  <si>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</si>
  <si>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</si>
  <si>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</si>
  <si>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</si>
  <si>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</si>
  <si>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</si>
  <si>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</si>
  <si>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</si>
  <si>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</si>
  <si>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</si>
  <si>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</si>
  <si>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</si>
  <si>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</si>
  <si>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</si>
  <si>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</si>
  <si>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</si>
  <si>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</si>
  <si>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</si>
  <si>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</si>
  <si>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</si>
  <si>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</si>
  <si>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</si>
  <si>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</si>
  <si>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</si>
  <si>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</si>
  <si>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</si>
  <si>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</si>
  <si>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</si>
  <si>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</si>
  <si>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</si>
  <si>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</si>
  <si>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</si>
  <si>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</si>
  <si>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</si>
  <si>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</si>
  <si>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</si>
  <si>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</si>
  <si>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</si>
  <si>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</si>
  <si>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</si>
  <si>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</si>
  <si>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</si>
  <si>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</si>
  <si>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</si>
  <si>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</si>
  <si>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</si>
  <si>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</si>
  <si>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</si>
  <si>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</si>
  <si>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</si>
  <si>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</si>
  <si>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</si>
  <si>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</si>
  <si>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</si>
  <si>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</si>
  <si>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</si>
  <si>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</si>
  <si>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</si>
  <si>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</si>
  <si>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</si>
  <si>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</si>
  <si>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</si>
  <si>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</si>
  <si>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</si>
  <si>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</si>
  <si>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</si>
  <si>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</si>
  <si>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</si>
  <si>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</si>
  <si>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</si>
  <si>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</si>
  <si>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</si>
  <si>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</si>
  <si>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</si>
  <si>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</si>
  <si>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</si>
  <si>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</si>
  <si>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</si>
  <si>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</si>
  <si>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</si>
  <si>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</si>
  <si>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</si>
  <si>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</si>
  <si>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</si>
  <si>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</si>
  <si>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</si>
  <si>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</si>
  <si>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</si>
  <si>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</si>
  <si>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</si>
  <si>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</si>
  <si>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</si>
  <si>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</si>
  <si>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</si>
  <si>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</si>
  <si>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</si>
  <si>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</si>
  <si>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</si>
  <si>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</si>
  <si>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</si>
  <si>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</si>
  <si>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</si>
  <si>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</si>
  <si>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</si>
  <si>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</si>
  <si>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</si>
  <si>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</si>
  <si>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</si>
  <si>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</si>
  <si>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</si>
  <si>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</si>
  <si>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</si>
  <si>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</si>
  <si>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</si>
  <si>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</si>
  <si>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</si>
  <si>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</si>
  <si>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</si>
  <si>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</si>
  <si>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</si>
  <si>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</si>
  <si>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</si>
  <si>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</si>
  <si>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石川県小松市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</si>
  <si>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</si>
  <si>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</si>
  <si>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</si>
  <si>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</si>
  <si>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</si>
  <si>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</si>
  <si>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</si>
  <si>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</si>
  <si>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</si>
  <si>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</si>
  <si>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</si>
  <si>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</si>
  <si>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</si>
  <si>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</si>
  <si>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</si>
  <si>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</si>
  <si>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</si>
  <si>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</si>
  <si>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</si>
  <si>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</si>
  <si>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小松市公債管理特別会計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</si>
  <si>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</si>
  <si>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</si>
  <si>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</si>
  <si>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</si>
  <si>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</si>
  <si>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</si>
  <si>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</si>
  <si>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</si>
  <si>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</si>
  <si>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</si>
  <si>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</si>
  <si>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</si>
  <si>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</si>
  <si>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</si>
  <si>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小松市国民健康保険事業特別会計</t>
    <phoneticPr fontId="5"/>
  </si>
  <si>
    <t>小松市介護保険事業特別会計</t>
    <phoneticPr fontId="5"/>
  </si>
  <si>
    <t>小松市後期高齢者医療特別会計</t>
    <phoneticPr fontId="5"/>
  </si>
  <si>
    <t>小松市水道事業会計</t>
    <phoneticPr fontId="5"/>
  </si>
  <si>
    <t>法適用企業</t>
    <phoneticPr fontId="5"/>
  </si>
  <si>
    <t>小松市下水道事業会計</t>
    <phoneticPr fontId="5"/>
  </si>
  <si>
    <t>国民健康保険小松市民病院事業会計</t>
    <phoneticPr fontId="5"/>
  </si>
  <si>
    <t>法適用企業</t>
    <phoneticPr fontId="5"/>
  </si>
  <si>
    <t>小松市産業団地事業特別会計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</si>
  <si>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</si>
  <si>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</si>
  <si>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</si>
  <si>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</si>
  <si>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</si>
  <si>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</si>
  <si>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</si>
  <si>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</si>
  <si>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</si>
  <si>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</si>
  <si>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</si>
  <si>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</si>
  <si>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</si>
  <si>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</si>
  <si>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</si>
  <si>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</si>
  <si>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</si>
  <si>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</si>
  <si>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</si>
  <si>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</si>
  <si>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</si>
  <si>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</si>
  <si>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</si>
  <si>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</si>
  <si>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</si>
  <si>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</si>
  <si>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</si>
  <si>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</si>
  <si>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</si>
  <si>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</si>
  <si>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</si>
  <si>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</si>
  <si>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</si>
  <si>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</si>
  <si>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</si>
  <si>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</si>
  <si>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</si>
  <si>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</si>
  <si>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</si>
  <si>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</si>
  <si>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</si>
  <si>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</si>
  <si>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</si>
  <si>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</si>
  <si>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</si>
  <si>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</si>
  <si>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</si>
  <si>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</si>
  <si>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</si>
  <si>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</si>
  <si>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</si>
  <si>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</si>
  <si>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</si>
  <si>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</si>
  <si>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</si>
  <si>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</si>
  <si>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</si>
  <si>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</si>
  <si>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</si>
  <si>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</si>
  <si>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</si>
  <si>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</si>
  <si>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</si>
  <si>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</si>
  <si>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</si>
  <si>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</si>
  <si>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</si>
  <si>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</si>
  <si>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</si>
  <si>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</si>
  <si>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</si>
  <si>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</si>
  <si>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</si>
  <si>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国民健康保険小松市民病院事業会計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</si>
  <si>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</si>
  <si>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小松市水道事業会計</t>
    <phoneticPr fontId="5"/>
  </si>
  <si>
    <t>(Ｆ)</t>
    <phoneticPr fontId="5"/>
  </si>
  <si>
    <t>小松市介護保険事業特別会計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</si>
  <si>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</si>
  <si>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</si>
  <si>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</si>
  <si>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</si>
  <si>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</si>
  <si>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</si>
  <si>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</si>
  <si>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</si>
  <si>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</si>
  <si>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</si>
  <si>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</si>
  <si>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</si>
  <si>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</si>
  <si>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</si>
  <si>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</si>
  <si>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</si>
  <si>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</si>
  <si>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</si>
  <si>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</si>
  <si>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</si>
  <si>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</si>
  <si>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</si>
  <si>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</si>
  <si>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</si>
  <si>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</si>
  <si>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</si>
  <si>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</si>
  <si>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</si>
  <si>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</si>
  <si>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</si>
  <si>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</si>
  <si>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</si>
  <si>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</si>
  <si>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</si>
  <si>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</si>
  <si>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</si>
  <si>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</si>
  <si>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</si>
  <si>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</si>
  <si>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</si>
  <si>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</si>
  <si>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</si>
  <si>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</si>
  <si>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</si>
  <si>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</si>
  <si>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</si>
  <si>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</si>
  <si>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</si>
  <si>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</si>
  <si>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</si>
  <si>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</si>
  <si>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</si>
  <si>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</si>
  <si>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</si>
  <si>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</si>
  <si>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</si>
  <si>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</si>
  <si>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</si>
  <si>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</si>
  <si>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</si>
  <si>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</si>
  <si>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</si>
  <si>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</si>
  <si>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</si>
  <si>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</si>
  <si>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</si>
  <si>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</si>
  <si>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</si>
  <si>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</si>
  <si>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</si>
  <si>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</si>
  <si>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</si>
  <si>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</si>
  <si>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</si>
  <si>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</si>
  <si>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</si>
  <si>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</si>
  <si>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</si>
  <si>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</si>
  <si>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</si>
  <si>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</si>
  <si>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</si>
  <si>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</si>
  <si>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1.22</t>
  </si>
  <si>
    <t>▲ 1.89</t>
  </si>
  <si>
    <t>▲ 0.62</t>
  </si>
  <si>
    <t>国民健康保険小松市民病院事業会計</t>
  </si>
  <si>
    <t>小松市水道事業会計</t>
  </si>
  <si>
    <t>一般会計</t>
  </si>
  <si>
    <t>小松市下水道事業会計</t>
  </si>
  <si>
    <t>小松市介護保険事業特別会計</t>
  </si>
  <si>
    <t>小松市後期高齢者医療特別会計</t>
  </si>
  <si>
    <t>小松市公債管理特別会計</t>
  </si>
  <si>
    <t>小松市国民健康保険事業特別会計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</si>
  <si>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</si>
  <si>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</si>
  <si>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</si>
  <si>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</si>
  <si>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</si>
  <si>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</si>
  <si>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</si>
  <si>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</si>
  <si>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</si>
  <si>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小松市土地開発公社</t>
    <rPh sb="0" eb="3">
      <t>コマツシ</t>
    </rPh>
    <rPh sb="3" eb="5">
      <t>トチ</t>
    </rPh>
    <rPh sb="5" eb="7">
      <t>カイハツ</t>
    </rPh>
    <rPh sb="7" eb="9">
      <t>コウシャ</t>
    </rPh>
    <phoneticPr fontId="34"/>
  </si>
  <si>
    <t>小松市開発公社</t>
    <rPh sb="0" eb="3">
      <t>コマツシ</t>
    </rPh>
    <rPh sb="3" eb="5">
      <t>カイハツ</t>
    </rPh>
    <rPh sb="5" eb="7">
      <t>コウシャ</t>
    </rPh>
    <phoneticPr fontId="34"/>
  </si>
  <si>
    <t>小松市まちづくり市民財団</t>
    <rPh sb="0" eb="3">
      <t>コマツシ</t>
    </rPh>
    <rPh sb="8" eb="10">
      <t>シミン</t>
    </rPh>
    <rPh sb="10" eb="12">
      <t>ザイダン</t>
    </rPh>
    <phoneticPr fontId="34"/>
  </si>
  <si>
    <t>こまつ賑わいセンター</t>
    <rPh sb="3" eb="4">
      <t>ニギ</t>
    </rPh>
    <phoneticPr fontId="34"/>
  </si>
  <si>
    <t>公立小松大学</t>
    <rPh sb="0" eb="2">
      <t>コウリツ</t>
    </rPh>
    <rPh sb="2" eb="4">
      <t>コマツ</t>
    </rPh>
    <rPh sb="4" eb="6">
      <t>ダイガク</t>
    </rPh>
    <phoneticPr fontId="2"/>
  </si>
  <si>
    <t>木場潟公園協会</t>
  </si>
  <si>
    <t>南加賀広域圏事務組合(一般会計)</t>
    <rPh sb="0" eb="1">
      <t>ミナミ</t>
    </rPh>
    <rPh sb="1" eb="3">
      <t>カガ</t>
    </rPh>
    <rPh sb="3" eb="5">
      <t>コウイキ</t>
    </rPh>
    <rPh sb="5" eb="6">
      <t>ケン</t>
    </rPh>
    <rPh sb="6" eb="8">
      <t>ジム</t>
    </rPh>
    <rPh sb="8" eb="10">
      <t>クミアイ</t>
    </rPh>
    <rPh sb="11" eb="13">
      <t>イッパン</t>
    </rPh>
    <rPh sb="13" eb="15">
      <t>カイケイ</t>
    </rPh>
    <phoneticPr fontId="2"/>
  </si>
  <si>
    <t>南加賀広域圏事務組合(ふるさと振興事業会計)</t>
    <rPh sb="0" eb="1">
      <t>ミナミ</t>
    </rPh>
    <rPh sb="1" eb="3">
      <t>カガ</t>
    </rPh>
    <rPh sb="3" eb="5">
      <t>コウイキ</t>
    </rPh>
    <rPh sb="5" eb="6">
      <t>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</si>
  <si>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5">
      <t>コウイキ</t>
    </rPh>
    <rPh sb="5" eb="6">
      <t>ケン</t>
    </rPh>
    <rPh sb="6" eb="8">
      <t>ジム</t>
    </rPh>
    <rPh sb="8" eb="10">
      <t>クミアイ</t>
    </rPh>
    <rPh sb="11" eb="13">
      <t>キュウビョウ</t>
    </rPh>
    <rPh sb="17" eb="19">
      <t>ジギョウ</t>
    </rPh>
    <rPh sb="19" eb="21">
      <t>カイケイ</t>
    </rPh>
    <phoneticPr fontId="2"/>
  </si>
  <si>
    <t>南加賀広域圏事務組合(公設地方卸売市場事業会計)</t>
    <rPh sb="0" eb="1">
      <t>ミナミ</t>
    </rPh>
    <rPh sb="1" eb="3">
      <t>カガ</t>
    </rPh>
    <rPh sb="3" eb="5">
      <t>コウイキ</t>
    </rPh>
    <rPh sb="5" eb="6">
      <t>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2"/>
  </si>
  <si>
    <t>南加賀広域圏事務組合(獣肉処理加工施設事業会計)</t>
    <rPh sb="0" eb="1">
      <t>ミナミ</t>
    </rPh>
    <rPh sb="1" eb="3">
      <t>カガ</t>
    </rPh>
    <rPh sb="3" eb="5">
      <t>コウイキ</t>
    </rPh>
    <rPh sb="5" eb="6">
      <t>ケン</t>
    </rPh>
    <rPh sb="6" eb="8">
      <t>ジム</t>
    </rPh>
    <rPh sb="8" eb="10">
      <t>クミアイ</t>
    </rPh>
    <rPh sb="11" eb="13">
      <t>ジュウニク</t>
    </rPh>
    <rPh sb="13" eb="15">
      <t>ショリ</t>
    </rPh>
    <rPh sb="15" eb="17">
      <t>カコウ</t>
    </rPh>
    <rPh sb="17" eb="19">
      <t>シセツ</t>
    </rPh>
    <rPh sb="19" eb="21">
      <t>ジギョウ</t>
    </rPh>
    <rPh sb="21" eb="23">
      <t>カイケイ</t>
    </rPh>
    <phoneticPr fontId="2"/>
  </si>
  <si>
    <t>南加賀広域圏事務組合(し尿処理事業特別会計）</t>
    <rPh sb="0" eb="1">
      <t>ミナミ</t>
    </rPh>
    <rPh sb="1" eb="3">
      <t>カガ</t>
    </rPh>
    <rPh sb="3" eb="6">
      <t>コウイキケン</t>
    </rPh>
    <rPh sb="6" eb="8">
      <t>ジム</t>
    </rPh>
    <rPh sb="8" eb="10">
      <t>クミアイ</t>
    </rPh>
    <rPh sb="12" eb="13">
      <t>ニョウ</t>
    </rPh>
    <rPh sb="13" eb="15">
      <t>ショリ</t>
    </rPh>
    <rPh sb="15" eb="17">
      <t>ジギョウ</t>
    </rPh>
    <rPh sb="17" eb="19">
      <t>トクベツ</t>
    </rPh>
    <rPh sb="19" eb="21">
      <t>カイケイ</t>
    </rPh>
    <phoneticPr fontId="2"/>
  </si>
  <si>
    <t>南加賀広域圏事務組合(斎場事業特別会計）</t>
    <rPh sb="0" eb="1">
      <t>ミナミ</t>
    </rPh>
    <rPh sb="1" eb="3">
      <t>カガ</t>
    </rPh>
    <rPh sb="3" eb="6">
      <t>コウイキケン</t>
    </rPh>
    <rPh sb="6" eb="8">
      <t>ジム</t>
    </rPh>
    <rPh sb="8" eb="10">
      <t>クミアイ</t>
    </rPh>
    <rPh sb="11" eb="13">
      <t>サイジョウ</t>
    </rPh>
    <rPh sb="13" eb="15">
      <t>ジギョウ</t>
    </rPh>
    <rPh sb="15" eb="17">
      <t>トクベツ</t>
    </rPh>
    <rPh sb="17" eb="19">
      <t>カイケイ</t>
    </rPh>
    <phoneticPr fontId="2"/>
  </si>
  <si>
    <t>手取川水防事務組合</t>
    <rPh sb="0" eb="2">
      <t>テドリ</t>
    </rPh>
    <rPh sb="2" eb="3">
      <t>ガワ</t>
    </rPh>
    <rPh sb="3" eb="5">
      <t>スイボウ</t>
    </rPh>
    <rPh sb="5" eb="7">
      <t>ジム</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</si>
  <si>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</si>
  <si>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</si>
  <si>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石川県市町村消防賞じゅつ金組合</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</si>
  <si>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</si>
  <si>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</si>
  <si>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</si>
  <si>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有形固定資産減価償却率は，類似団体内平均値並みの伸びとなっている。
　今後は各種施設の更新等も控えている状況にあるので，施設の統廃合等の適切な配置，長寿命化，更新費用の積立等，適切なマネジメントが必要となる。
　なお，将来負担比率は，地方債残高の着実な圧縮に伴い，減少を続けている。</t>
    <rPh sb="39" eb="41">
      <t>カクシュ</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</si>
  <si>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</si>
  <si>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</si>
  <si>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</si>
  <si>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</si>
  <si>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</si>
  <si>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</si>
  <si>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将来負担比率，実質公債費比率ともに類似団体を大きく上回る状況に変わりはない。
　将来負担比率は，普通会計・企業会計ともに地方債残高の圧縮に努めており，年々減少を続けている。
　実質公債費比率についても，過去に投資した下水道事業における大型事業の償還完了が着実に進んでいることや，繰上償還，借換による利子負担の軽減等により，減少傾向にある。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</si>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</sst>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D59A-46D6-B33D-0AF462D066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84299</c:v>
                </c:pt>
                <c:pt idx="1">
                  <c:v>59164</c:v>
                </c:pt>
                <c:pt idx="2">
                  <c:v>65682</c:v>
                </c:pt>
                <c:pt idx="3">
                  <c:v>79966</c:v>
                </c:pt>
                <c:pt idx="4">
                  <c:v>85716</c:v>
                </c:pt>
              </c:numCache>
            </c:numRef>
          </c:val>
          <c:smooth val="0"/>
          <c:extLst>
            <c:ext xmlns:c16="http://schemas.microsoft.com/office/drawing/2014/chart" uri="{C3380CC4-5D6E-409C-BE32-E72D297353CC}">
              <c16:uniqueId val="{00000001-D59A-46D6-B33D-0AF462D066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2.04</c:v>
                </c:pt>
                <c:pt idx="1">
                  <c:v>2.69</c:v>
                </c:pt>
                <c:pt idx="2">
                  <c:v>2.37</c:v>
                </c:pt>
                <c:pt idx="3">
                  <c:v>2.36</c:v>
                </c:pt>
                <c:pt idx="4">
                  <c:v>2.76</c:v>
                </c:pt>
              </c:numCache>
            </c:numRef>
          </c:val>
          <c:extLst>
            <c:ext xmlns:c16="http://schemas.microsoft.com/office/drawing/2014/chart" uri="{C3380CC4-5D6E-409C-BE32-E72D297353CC}">
              <c16:uniqueId val="{00000000-5444-4846-81A5-165249137B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7.62</c:v>
                </c:pt>
                <c:pt idx="1">
                  <c:v>6.59</c:v>
                </c:pt>
                <c:pt idx="2">
                  <c:v>6.37</c:v>
                </c:pt>
                <c:pt idx="3">
                  <c:v>6.22</c:v>
                </c:pt>
                <c:pt idx="4">
                  <c:v>5.78</c:v>
                </c:pt>
              </c:numCache>
            </c:numRef>
          </c:val>
          <c:extLst>
            <c:ext xmlns:c16="http://schemas.microsoft.com/office/drawing/2014/chart" uri="{C3380CC4-5D6E-409C-BE32-E72D297353CC}">
              <c16:uniqueId val="{00000001-5444-4846-81A5-165249137B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0.11</c:v>
                </c:pt>
                <c:pt idx="1">
                  <c:v>-1.22</c:v>
                </c:pt>
                <c:pt idx="2">
                  <c:v>-1.89</c:v>
                </c:pt>
                <c:pt idx="3">
                  <c:v>-0.62</c:v>
                </c:pt>
                <c:pt idx="4">
                  <c:v>0.53</c:v>
                </c:pt>
              </c:numCache>
            </c:numRef>
          </c:val>
          <c:smooth val="0"/>
          <c:extLst>
            <c:ext xmlns:c16="http://schemas.microsoft.com/office/drawing/2014/chart" uri="{C3380CC4-5D6E-409C-BE32-E72D297353CC}">
              <c16:uniqueId val="{00000002-5444-4846-81A5-165249137B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C09-4613-A076-45E571BE59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09-4613-A076-45E571BE593F}"/>
            </c:ext>
          </c:extLst>
        </c:ser>
        <c:ser>
          <c:idx val="2"/>
          <c:order val="2"/>
          <c:tx>
            <c:strRef>
              <c:f>データシート!$A$29</c:f>
              <c:strCache>
                <c:ptCount val="1"/>
                <c:pt idx="0">
                  <c:v>小松市国民健康保険事業特別会計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0.5</c:v>
                </c:pt>
                <c:pt idx="2">
                  <c:v>#N/A</c:v>
                </c:pt>
                <c:pt idx="3">
                  <c:v>0.25</c:v>
                </c:pt>
                <c:pt idx="4">
                  <c:v>#N/A</c:v>
                </c:pt>
                <c:pt idx="5">
                  <c:v>0.23</c:v>
                </c:pt>
                <c:pt idx="6">
                  <c:v>#N/A</c:v>
                </c:pt>
                <c:pt idx="7">
                  <c:v>0.23</c:v>
                </c:pt>
                <c:pt idx="8">
                  <c:v>#N/A</c:v>
                </c:pt>
                <c:pt idx="9">
                  <c:v>0</c:v>
                </c:pt>
              </c:numCache>
            </c:numRef>
          </c:val>
          <c:extLst>
            <c:ext xmlns:c16="http://schemas.microsoft.com/office/drawing/2014/chart" uri="{C3380CC4-5D6E-409C-BE32-E72D297353CC}">
              <c16:uniqueId val="{00000002-AC09-4613-A076-45E571BE593F}"/>
            </c:ext>
          </c:extLst>
        </c:ser>
        <c:ser>
          <c:idx val="3"/>
          <c:order val="3"/>
          <c:tx>
            <c:strRef>
              <c:f>データシート!$A$30</c:f>
              <c:strCache>
                <c:ptCount val="1"/>
                <c:pt idx="0">
                  <c:v>小松市公債管理特別会計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C09-4613-A076-45E571BE593F}"/>
            </c:ext>
          </c:extLst>
        </c:ser>
        <c:ser>
          <c:idx val="4"/>
          <c:order val="4"/>
          <c:tx>
            <c:strRef>
              <c:f>データシート!$A$31</c:f>
              <c:strCache>
                <c:ptCount val="1"/>
                <c:pt idx="0">
                  <c:v>小松市後期高齢者医療特別会計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0.13</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AC09-4613-A076-45E571BE593F}"/>
            </c:ext>
          </c:extLst>
        </c:ser>
        <c:ser>
          <c:idx val="5"/>
          <c:order val="5"/>
          <c:tx>
            <c:strRef>
              <c:f>データシート!$A$32</c:f>
              <c:strCache>
                <c:ptCount val="1"/>
                <c:pt idx="0">
                  <c:v>小松市介護保険事業特別会計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1.04</c:v>
                </c:pt>
                <c:pt idx="2">
                  <c:v>#N/A</c:v>
                </c:pt>
                <c:pt idx="3">
                  <c:v>0.69</c:v>
                </c:pt>
                <c:pt idx="4">
                  <c:v>#N/A</c:v>
                </c:pt>
                <c:pt idx="5">
                  <c:v>0.68</c:v>
                </c:pt>
                <c:pt idx="6">
                  <c:v>#N/A</c:v>
                </c:pt>
                <c:pt idx="7">
                  <c:v>0.67</c:v>
                </c:pt>
                <c:pt idx="8">
                  <c:v>#N/A</c:v>
                </c:pt>
                <c:pt idx="9">
                  <c:v>1.1499999999999999</c:v>
                </c:pt>
              </c:numCache>
            </c:numRef>
          </c:val>
          <c:extLst>
            <c:ext xmlns:c16="http://schemas.microsoft.com/office/drawing/2014/chart" uri="{C3380CC4-5D6E-409C-BE32-E72D297353CC}">
              <c16:uniqueId val="{00000005-AC09-4613-A076-45E571BE593F}"/>
            </c:ext>
          </c:extLst>
        </c:ser>
        <c:ser>
          <c:idx val="6"/>
          <c:order val="6"/>
          <c:tx>
            <c:strRef>
              <c:f>データシート!$A$33</c:f>
              <c:strCache>
                <c:ptCount val="1"/>
                <c:pt idx="0">
                  <c:v>小松市下水道事業会計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2.83</c:v>
                </c:pt>
                <c:pt idx="2">
                  <c:v>#N/A</c:v>
                </c:pt>
                <c:pt idx="3">
                  <c:v>2.73</c:v>
                </c:pt>
                <c:pt idx="4">
                  <c:v>#N/A</c:v>
                </c:pt>
                <c:pt idx="5">
                  <c:v>2.59</c:v>
                </c:pt>
                <c:pt idx="6">
                  <c:v>#N/A</c:v>
                </c:pt>
                <c:pt idx="7">
                  <c:v>2.14</c:v>
                </c:pt>
                <c:pt idx="8">
                  <c:v>#N/A</c:v>
                </c:pt>
                <c:pt idx="9">
                  <c:v>1.75</c:v>
                </c:pt>
              </c:numCache>
            </c:numRef>
          </c:val>
          <c:extLst>
            <c:ext xmlns:c16="http://schemas.microsoft.com/office/drawing/2014/chart" uri="{C3380CC4-5D6E-409C-BE32-E72D297353CC}">
              <c16:uniqueId val="{00000006-AC09-4613-A076-45E571BE593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2.04</c:v>
                </c:pt>
                <c:pt idx="2">
                  <c:v>#N/A</c:v>
                </c:pt>
                <c:pt idx="3">
                  <c:v>2.69</c:v>
                </c:pt>
                <c:pt idx="4">
                  <c:v>#N/A</c:v>
                </c:pt>
                <c:pt idx="5">
                  <c:v>2.37</c:v>
                </c:pt>
                <c:pt idx="6">
                  <c:v>#N/A</c:v>
                </c:pt>
                <c:pt idx="7">
                  <c:v>2.35</c:v>
                </c:pt>
                <c:pt idx="8">
                  <c:v>#N/A</c:v>
                </c:pt>
                <c:pt idx="9">
                  <c:v>2.75</c:v>
                </c:pt>
              </c:numCache>
            </c:numRef>
          </c:val>
          <c:extLst>
            <c:ext xmlns:c16="http://schemas.microsoft.com/office/drawing/2014/chart" uri="{C3380CC4-5D6E-409C-BE32-E72D297353CC}">
              <c16:uniqueId val="{00000007-AC09-4613-A076-45E571BE593F}"/>
            </c:ext>
          </c:extLst>
        </c:ser>
        <c:ser>
          <c:idx val="8"/>
          <c:order val="8"/>
          <c:tx>
            <c:strRef>
              <c:f>データシート!$A$35</c:f>
              <c:strCache>
                <c:ptCount val="1"/>
                <c:pt idx="0">
                  <c:v>小松市水道事業会計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9.52</c:v>
                </c:pt>
                <c:pt idx="2">
                  <c:v>#N/A</c:v>
                </c:pt>
                <c:pt idx="3">
                  <c:v>9.5399999999999991</c:v>
                </c:pt>
                <c:pt idx="4">
                  <c:v>#N/A</c:v>
                </c:pt>
                <c:pt idx="5">
                  <c:v>7.89</c:v>
                </c:pt>
                <c:pt idx="6">
                  <c:v>#N/A</c:v>
                </c:pt>
                <c:pt idx="7">
                  <c:v>8.61</c:v>
                </c:pt>
                <c:pt idx="8">
                  <c:v>#N/A</c:v>
                </c:pt>
                <c:pt idx="9">
                  <c:v>10.37</c:v>
                </c:pt>
              </c:numCache>
            </c:numRef>
          </c:val>
          <c:extLst>
            <c:ext xmlns:c16="http://schemas.microsoft.com/office/drawing/2014/chart" uri="{C3380CC4-5D6E-409C-BE32-E72D297353CC}">
              <c16:uniqueId val="{00000008-AC09-4613-A076-45E571BE593F}"/>
            </c:ext>
          </c:extLst>
        </c:ser>
        <c:ser>
          <c:idx val="9"/>
          <c:order val="9"/>
          <c:tx>
            <c:strRef>
              <c:f>データシート!$A$36</c:f>
              <c:strCache>
                <c:ptCount val="1"/>
                <c:pt idx="0">
                  <c:v>国民健康保険小松市民病院事業会計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9.2100000000000009</c:v>
                </c:pt>
                <c:pt idx="2">
                  <c:v>#N/A</c:v>
                </c:pt>
                <c:pt idx="3">
                  <c:v>9.15</c:v>
                </c:pt>
                <c:pt idx="4">
                  <c:v>#N/A</c:v>
                </c:pt>
                <c:pt idx="5">
                  <c:v>13.79</c:v>
                </c:pt>
                <c:pt idx="6">
                  <c:v>#N/A</c:v>
                </c:pt>
                <c:pt idx="7">
                  <c:v>15.67</c:v>
                </c:pt>
                <c:pt idx="8">
                  <c:v>#N/A</c:v>
                </c:pt>
                <c:pt idx="9">
                  <c:v>19.39</c:v>
                </c:pt>
              </c:numCache>
            </c:numRef>
          </c:val>
          <c:extLst>
            <c:ext xmlns:c16="http://schemas.microsoft.com/office/drawing/2014/chart" uri="{C3380CC4-5D6E-409C-BE32-E72D297353CC}">
              <c16:uniqueId val="{00000009-AC09-4613-A076-45E571BE59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5661</c:v>
                </c:pt>
                <c:pt idx="5">
                  <c:v>5546</c:v>
                </c:pt>
                <c:pt idx="8">
                  <c:v>5392</c:v>
                </c:pt>
                <c:pt idx="11">
                  <c:v>5783</c:v>
                </c:pt>
                <c:pt idx="14">
                  <c:v>5325</c:v>
                </c:pt>
              </c:numCache>
            </c:numRef>
          </c:val>
          <c:extLst>
            <c:ext xmlns:c16="http://schemas.microsoft.com/office/drawing/2014/chart" uri="{C3380CC4-5D6E-409C-BE32-E72D297353CC}">
              <c16:uniqueId val="{00000000-D803-40AC-B70C-846D3ADDFD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03-40AC-B70C-846D3ADDFD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26</c:v>
                </c:pt>
                <c:pt idx="3">
                  <c:v>26</c:v>
                </c:pt>
                <c:pt idx="6">
                  <c:v>22</c:v>
                </c:pt>
                <c:pt idx="9">
                  <c:v>2</c:v>
                </c:pt>
                <c:pt idx="12">
                  <c:v>2</c:v>
                </c:pt>
              </c:numCache>
            </c:numRef>
          </c:val>
          <c:extLst>
            <c:ext xmlns:c16="http://schemas.microsoft.com/office/drawing/2014/chart" uri="{C3380CC4-5D6E-409C-BE32-E72D297353CC}">
              <c16:uniqueId val="{00000002-D803-40AC-B70C-846D3ADDFD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3</c:v>
                </c:pt>
                <c:pt idx="9">
                  <c:v>1</c:v>
                </c:pt>
                <c:pt idx="12">
                  <c:v>1</c:v>
                </c:pt>
              </c:numCache>
            </c:numRef>
          </c:val>
          <c:extLst>
            <c:ext xmlns:c16="http://schemas.microsoft.com/office/drawing/2014/chart" uri="{C3380CC4-5D6E-409C-BE32-E72D297353CC}">
              <c16:uniqueId val="{00000003-D803-40AC-B70C-846D3ADDFD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2561</c:v>
                </c:pt>
                <c:pt idx="3">
                  <c:v>2245</c:v>
                </c:pt>
                <c:pt idx="6">
                  <c:v>2312</c:v>
                </c:pt>
                <c:pt idx="9">
                  <c:v>2324</c:v>
                </c:pt>
                <c:pt idx="12">
                  <c:v>2286</c:v>
                </c:pt>
              </c:numCache>
            </c:numRef>
          </c:val>
          <c:extLst>
            <c:ext xmlns:c16="http://schemas.microsoft.com/office/drawing/2014/chart" uri="{C3380CC4-5D6E-409C-BE32-E72D297353CC}">
              <c16:uniqueId val="{00000004-D803-40AC-B70C-846D3ADDFD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03-40AC-B70C-846D3ADDFD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03-40AC-B70C-846D3ADDFD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6175</c:v>
                </c:pt>
                <c:pt idx="3">
                  <c:v>5866</c:v>
                </c:pt>
                <c:pt idx="6">
                  <c:v>5745</c:v>
                </c:pt>
                <c:pt idx="9">
                  <c:v>6180</c:v>
                </c:pt>
                <c:pt idx="12">
                  <c:v>5662</c:v>
                </c:pt>
              </c:numCache>
            </c:numRef>
          </c:val>
          <c:extLst>
            <c:ext xmlns:c16="http://schemas.microsoft.com/office/drawing/2014/chart" uri="{C3380CC4-5D6E-409C-BE32-E72D297353CC}">
              <c16:uniqueId val="{00000007-D803-40AC-B70C-846D3ADDFD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3101</c:v>
                </c:pt>
                <c:pt idx="2">
                  <c:v>#N/A</c:v>
                </c:pt>
                <c:pt idx="3">
                  <c:v>#N/A</c:v>
                </c:pt>
                <c:pt idx="4">
                  <c:v>2591</c:v>
                </c:pt>
                <c:pt idx="5">
                  <c:v>#N/A</c:v>
                </c:pt>
                <c:pt idx="6">
                  <c:v>#N/A</c:v>
                </c:pt>
                <c:pt idx="7">
                  <c:v>2690</c:v>
                </c:pt>
                <c:pt idx="8">
                  <c:v>#N/A</c:v>
                </c:pt>
                <c:pt idx="9">
                  <c:v>#N/A</c:v>
                </c:pt>
                <c:pt idx="10">
                  <c:v>2724</c:v>
                </c:pt>
                <c:pt idx="11">
                  <c:v>#N/A</c:v>
                </c:pt>
                <c:pt idx="12">
                  <c:v>#N/A</c:v>
                </c:pt>
                <c:pt idx="13">
                  <c:v>2626</c:v>
                </c:pt>
                <c:pt idx="14">
                  <c:v>#N/A</c:v>
                </c:pt>
              </c:numCache>
            </c:numRef>
          </c:val>
          <c:smooth val="0"/>
          <c:extLst>
            <c:ext xmlns:c16="http://schemas.microsoft.com/office/drawing/2014/chart" uri="{C3380CC4-5D6E-409C-BE32-E72D297353CC}">
              <c16:uniqueId val="{00000008-D803-40AC-B70C-846D3ADDFD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57266</c:v>
                </c:pt>
                <c:pt idx="5">
                  <c:v>56692</c:v>
                </c:pt>
                <c:pt idx="8">
                  <c:v>56642</c:v>
                </c:pt>
                <c:pt idx="11">
                  <c:v>56056</c:v>
                </c:pt>
                <c:pt idx="14">
                  <c:v>54250</c:v>
                </c:pt>
              </c:numCache>
            </c:numRef>
          </c:val>
          <c:extLst>
            <c:ext xmlns:c16="http://schemas.microsoft.com/office/drawing/2014/chart" uri="{C3380CC4-5D6E-409C-BE32-E72D297353CC}">
              <c16:uniqueId val="{00000000-A616-44BB-8AEA-7DF37D603B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14722</c:v>
                </c:pt>
                <c:pt idx="5">
                  <c:v>14667</c:v>
                </c:pt>
                <c:pt idx="8">
                  <c:v>14628</c:v>
                </c:pt>
                <c:pt idx="11">
                  <c:v>14366</c:v>
                </c:pt>
                <c:pt idx="14">
                  <c:v>13925</c:v>
                </c:pt>
              </c:numCache>
            </c:numRef>
          </c:val>
          <c:extLst>
            <c:ext xmlns:c16="http://schemas.microsoft.com/office/drawing/2014/chart" uri="{C3380CC4-5D6E-409C-BE32-E72D297353CC}">
              <c16:uniqueId val="{00000001-A616-44BB-8AEA-7DF37D603B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4847</c:v>
                </c:pt>
                <c:pt idx="5">
                  <c:v>4611</c:v>
                </c:pt>
                <c:pt idx="8">
                  <c:v>4833</c:v>
                </c:pt>
                <c:pt idx="11">
                  <c:v>6002</c:v>
                </c:pt>
                <c:pt idx="14">
                  <c:v>6237</c:v>
                </c:pt>
              </c:numCache>
            </c:numRef>
          </c:val>
          <c:extLst>
            <c:ext xmlns:c16="http://schemas.microsoft.com/office/drawing/2014/chart" uri="{C3380CC4-5D6E-409C-BE32-E72D297353CC}">
              <c16:uniqueId val="{00000002-A616-44BB-8AEA-7DF37D603B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16-44BB-8AEA-7DF37D603B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16-44BB-8AEA-7DF37D603B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189</c:v>
                </c:pt>
                <c:pt idx="3">
                  <c:v>176</c:v>
                </c:pt>
                <c:pt idx="6">
                  <c:v>246</c:v>
                </c:pt>
                <c:pt idx="9">
                  <c:v>229</c:v>
                </c:pt>
                <c:pt idx="12">
                  <c:v>205</c:v>
                </c:pt>
              </c:numCache>
            </c:numRef>
          </c:val>
          <c:extLst>
            <c:ext xmlns:c16="http://schemas.microsoft.com/office/drawing/2014/chart" uri="{C3380CC4-5D6E-409C-BE32-E72D297353CC}">
              <c16:uniqueId val="{00000005-A616-44BB-8AEA-7DF37D603B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4274</c:v>
                </c:pt>
                <c:pt idx="3">
                  <c:v>3954</c:v>
                </c:pt>
                <c:pt idx="6">
                  <c:v>4276</c:v>
                </c:pt>
                <c:pt idx="9">
                  <c:v>4523</c:v>
                </c:pt>
                <c:pt idx="12">
                  <c:v>4551</c:v>
                </c:pt>
              </c:numCache>
            </c:numRef>
          </c:val>
          <c:extLst>
            <c:ext xmlns:c16="http://schemas.microsoft.com/office/drawing/2014/chart" uri="{C3380CC4-5D6E-409C-BE32-E72D297353CC}">
              <c16:uniqueId val="{00000006-A616-44BB-8AEA-7DF37D603B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c:v>
                </c:pt>
                <c:pt idx="3">
                  <c:v>96</c:v>
                </c:pt>
                <c:pt idx="6">
                  <c:v>578</c:v>
                </c:pt>
                <c:pt idx="9">
                  <c:v>649</c:v>
                </c:pt>
                <c:pt idx="12">
                  <c:v>649</c:v>
                </c:pt>
              </c:numCache>
            </c:numRef>
          </c:val>
          <c:extLst>
            <c:ext xmlns:c16="http://schemas.microsoft.com/office/drawing/2014/chart" uri="{C3380CC4-5D6E-409C-BE32-E72D297353CC}">
              <c16:uniqueId val="{00000007-A616-44BB-8AEA-7DF37D603B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37182</c:v>
                </c:pt>
                <c:pt idx="3">
                  <c:v>35980</c:v>
                </c:pt>
                <c:pt idx="6">
                  <c:v>34547</c:v>
                </c:pt>
                <c:pt idx="9">
                  <c:v>32118</c:v>
                </c:pt>
                <c:pt idx="12">
                  <c:v>30700</c:v>
                </c:pt>
              </c:numCache>
            </c:numRef>
          </c:val>
          <c:extLst>
            <c:ext xmlns:c16="http://schemas.microsoft.com/office/drawing/2014/chart" uri="{C3380CC4-5D6E-409C-BE32-E72D297353CC}">
              <c16:uniqueId val="{00000008-A616-44BB-8AEA-7DF37D603B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1400</c:v>
                </c:pt>
                <c:pt idx="3">
                  <c:v>1639</c:v>
                </c:pt>
                <c:pt idx="6">
                  <c:v>2148</c:v>
                </c:pt>
                <c:pt idx="9">
                  <c:v>1570</c:v>
                </c:pt>
                <c:pt idx="12">
                  <c:v>471</c:v>
                </c:pt>
              </c:numCache>
            </c:numRef>
          </c:val>
          <c:extLst>
            <c:ext xmlns:c16="http://schemas.microsoft.com/office/drawing/2014/chart" uri="{C3380CC4-5D6E-409C-BE32-E72D297353CC}">
              <c16:uniqueId val="{00000009-A616-44BB-8AEA-7DF37D603B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65487</c:v>
                </c:pt>
                <c:pt idx="3">
                  <c:v>64992</c:v>
                </c:pt>
                <c:pt idx="6">
                  <c:v>64967</c:v>
                </c:pt>
                <c:pt idx="9">
                  <c:v>65040</c:v>
                </c:pt>
                <c:pt idx="12">
                  <c:v>63312</c:v>
                </c:pt>
              </c:numCache>
            </c:numRef>
          </c:val>
          <c:extLst>
            <c:ext xmlns:c16="http://schemas.microsoft.com/office/drawing/2014/chart" uri="{C3380CC4-5D6E-409C-BE32-E72D297353CC}">
              <c16:uniqueId val="{0000000A-A616-44BB-8AEA-7DF37D603B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31699</c:v>
                </c:pt>
                <c:pt idx="2">
                  <c:v>#N/A</c:v>
                </c:pt>
                <c:pt idx="3">
                  <c:v>#N/A</c:v>
                </c:pt>
                <c:pt idx="4">
                  <c:v>30867</c:v>
                </c:pt>
                <c:pt idx="5">
                  <c:v>#N/A</c:v>
                </c:pt>
                <c:pt idx="6">
                  <c:v>#N/A</c:v>
                </c:pt>
                <c:pt idx="7">
                  <c:v>30659</c:v>
                </c:pt>
                <c:pt idx="8">
                  <c:v>#N/A</c:v>
                </c:pt>
                <c:pt idx="9">
                  <c:v>#N/A</c:v>
                </c:pt>
                <c:pt idx="10">
                  <c:v>27707</c:v>
                </c:pt>
                <c:pt idx="11">
                  <c:v>#N/A</c:v>
                </c:pt>
                <c:pt idx="12">
                  <c:v>#N/A</c:v>
                </c:pt>
                <c:pt idx="13">
                  <c:v>25475</c:v>
                </c:pt>
                <c:pt idx="14">
                  <c:v>#N/A</c:v>
                </c:pt>
              </c:numCache>
            </c:numRef>
          </c:val>
          <c:smooth val="0"/>
          <c:extLst>
            <c:ext xmlns:c16="http://schemas.microsoft.com/office/drawing/2014/chart" uri="{C3380CC4-5D6E-409C-BE32-E72D297353CC}">
              <c16:uniqueId val="{0000000B-A616-44BB-8AEA-7DF37D603B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1693</c:v>
                </c:pt>
                <c:pt idx="1">
                  <c:v>1713</c:v>
                </c:pt>
                <c:pt idx="2">
                  <c:v>1554</c:v>
                </c:pt>
              </c:numCache>
            </c:numRef>
          </c:val>
          <c:extLst>
            <c:ext xmlns:c16="http://schemas.microsoft.com/office/drawing/2014/chart" uri="{C3380CC4-5D6E-409C-BE32-E72D297353CC}">
              <c16:uniqueId val="{00000000-9527-417E-8B2C-7E18282887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112</c:v>
                </c:pt>
                <c:pt idx="1">
                  <c:v>619</c:v>
                </c:pt>
                <c:pt idx="2">
                  <c:v>219</c:v>
                </c:pt>
              </c:numCache>
            </c:numRef>
          </c:val>
          <c:extLst>
            <c:ext xmlns:c16="http://schemas.microsoft.com/office/drawing/2014/chart" uri="{C3380CC4-5D6E-409C-BE32-E72D297353CC}">
              <c16:uniqueId val="{00000001-9527-417E-8B2C-7E18282887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1544</c:v>
                </c:pt>
                <c:pt idx="1">
                  <c:v>2006</c:v>
                </c:pt>
                <c:pt idx="2">
                  <c:v>2800</c:v>
                </c:pt>
              </c:numCache>
            </c:numRef>
          </c:val>
          <c:extLst>
            <c:ext xmlns:c16="http://schemas.microsoft.com/office/drawing/2014/chart" uri="{C3380CC4-5D6E-409C-BE32-E72D297353CC}">
              <c16:uniqueId val="{00000002-9527-417E-8B2C-7E18282887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{EF76DA04-F3C5-4935-B06C-9433B7048562}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FE3-44A0-9014-5A0EB6330E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{125AECAB-819B-4111-BDDD-F915989A653F}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E3-44A0-9014-5A0EB6330E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{DCB5D288-EF84-409F-A5C0-CB2201AB407C}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E3-44A0-9014-5A0EB6330E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{B49FFF71-63DA-4287-A5C1-1919C0ABC350}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E3-44A0-9014-5A0EB6330E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{F7068620-B26D-4342-AD05-5A4ABAD1B713}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E3-44A0-9014-5A0EB6330EC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{3D96A8F9-621E-4AD2-9037-0F29CD7446BF}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FE3-44A0-9014-5A0EB6330EC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{6CE8A8E2-B50A-4056-9B2D-6C8525A24F53}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FE3-44A0-9014-5A0EB6330EC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{E4FE5A1E-0F1D-4754-82FD-2DF5403944DB}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FE3-44A0-9014-5A0EB6330EC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{969B9CC7-DAA3-4A9D-B16A-8D38F003CED6}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FE3-44A0-9014-5A0EB6330E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60.5</c:v>
                </c:pt>
                <c:pt idx="16">
                  <c:v>61.6</c:v>
                </c:pt>
                <c:pt idx="24">
                  <c:v>62.9</c:v>
                </c:pt>
                <c:pt idx="32">
                  <c:v>63.6</c:v>
                </c:pt>
              </c:numCache>
            </c:numRef>
          </c:xVal>
          <c:yVal>
            <c:numRef>
              <c:f>公会計指標分析・財政指標組合せ分析表!$BP$51:$DC$51</c:f>
              <c:numCache>
                <c:formatCode>#,##0.0;"▲ "#,##0.0</c:formatCode>
                <c:ptCount val="40"/>
                <c:pt idx="0">
                  <c:v>150.6</c:v>
                </c:pt>
                <c:pt idx="8">
                  <c:v>142.19999999999999</c:v>
                </c:pt>
                <c:pt idx="16">
                  <c:v>137.6</c:v>
                </c:pt>
                <c:pt idx="24">
                  <c:v>118.8</c:v>
                </c:pt>
                <c:pt idx="32">
                  <c:v>112.3</c:v>
                </c:pt>
              </c:numCache>
            </c:numRef>
          </c:yVal>
          <c:smooth val="0"/>
          <c:extLst>
            <c:ext xmlns:c16="http://schemas.microsoft.com/office/drawing/2014/chart" uri="{C3380CC4-5D6E-409C-BE32-E72D297353CC}">
              <c16:uniqueId val="{00000009-BFE3-44A0-9014-5A0EB6330E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681864182239581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{7C78960D-5008-46A6-8AE8-AAAA08D705FB}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FE3-44A0-9014-5A0EB6330E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{9A65DE65-2838-4593-9C13-1AAC48A417E1}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E3-44A0-9014-5A0EB6330E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{1DCA3C19-C10E-4D8D-8E57-4A85510FEB73}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E3-44A0-9014-5A0EB6330E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{2B02D697-BF01-426B-8E88-BF6E706C5027}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E3-44A0-9014-5A0EB6330E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{5C0FBAC2-2350-47A0-8F94-0363B49DF851}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E3-44A0-9014-5A0EB6330ECD}"/>
                </c:ext>
              </c:extLst>
            </c:dLbl>
            <c:dLbl>
              <c:idx val="8"/>
              <c:layout>
                <c:manualLayout>
                  <c:x val="-3.347908693756661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{812B4CBC-0C08-404E-A5F0-BC921CA20402}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FE3-44A0-9014-5A0EB6330EC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{E54B2032-AC6F-4A59-B15D-EB8376761760}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FE3-44A0-9014-5A0EB6330EC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{39BBEE65-49D7-43DD-86E5-A693D6DF0EAB}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FE3-44A0-9014-5A0EB6330EC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{917A7368-78DD-416A-8287-3373C251CB47}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FE3-44A0-9014-5A0EB6330E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c:v>
                </c:pt>
                <c:pt idx="32">
                  <c:v>64.2</c:v>
                </c:pt>
              </c:numCache>
            </c:numRef>
          </c:xVal>
          <c:yVal>
            <c:numRef>
              <c:f>公会計指標分析・財政指標組合せ分析表!$BP$55:$DC$55</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BFE3-44A0-9014-5A0EB6330ECD}"/>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{08BE7770-6D1B-4442-957A-E3847140D2DB}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AAC-4E4A-A088-B13C706C4D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{ACD7DFD9-2DA7-4294-AFA0-51EC04EA685D}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AC-4E4A-A088-B13C706C4D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{F5F64230-EC51-4BEF-B118-3D1188AC1086}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AC-4E4A-A088-B13C706C4D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{152511BE-0FB0-4ED8-8EDD-C04E895FDCB1}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AC-4E4A-A088-B13C706C4D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{2845C437-448C-4603-A0F3-B31905800602}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AC-4E4A-A088-B13C706C4DC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{77F3924E-7C2D-4500-B33C-DA13ED05D584}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AAC-4E4A-A088-B13C706C4DC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{486DBD3B-8C35-4624-8C79-88467F1E7784}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AAC-4E4A-A088-B13C706C4DCE}"/>
                </c:ext>
              </c:extLst>
            </c:dLbl>
            <c:dLbl>
              <c:idx val="24"/>
              <c:layout>
                <c:manualLayout>
                  <c:x val="-4.0667372540640949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{972BB84A-9979-44A9-9D63-863760754946}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AAC-4E4A-A088-B13C706C4DCE}"/>
                </c:ext>
              </c:extLst>
            </c:dLbl>
            <c:dLbl>
              <c:idx val="32"/>
              <c:layout>
                <c:manualLayout>
                  <c:x val="-2.2473312909510289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{E83963C8-5424-42B1-AC35-6D1439DD09DF}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AAC-4E4A-A088-B13C706C4D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15.6</c:v>
                </c:pt>
                <c:pt idx="8">
                  <c:v>14.3</c:v>
                </c:pt>
                <c:pt idx="16">
                  <c:v>12.9</c:v>
                </c:pt>
                <c:pt idx="24">
                  <c:v>11.9</c:v>
                </c:pt>
                <c:pt idx="32">
                  <c:v>11.7</c:v>
                </c:pt>
              </c:numCache>
            </c:numRef>
          </c:xVal>
          <c:yVal>
            <c:numRef>
              <c:f>公会計指標分析・財政指標組合せ分析表!$BP$73:$DC$73</c:f>
              <c:numCache>
                <c:formatCode>#,##0.0;"▲ "#,##0.0</c:formatCode>
                <c:ptCount val="40"/>
                <c:pt idx="0">
                  <c:v>150.6</c:v>
                </c:pt>
                <c:pt idx="8">
                  <c:v>142.19999999999999</c:v>
                </c:pt>
                <c:pt idx="16">
                  <c:v>137.6</c:v>
                </c:pt>
                <c:pt idx="24">
                  <c:v>118.8</c:v>
                </c:pt>
                <c:pt idx="32">
                  <c:v>112.3</c:v>
                </c:pt>
              </c:numCache>
            </c:numRef>
          </c:yVal>
          <c:smooth val="0"/>
          <c:extLst>
            <c:ext xmlns:c16="http://schemas.microsoft.com/office/drawing/2014/chart" uri="{C3380CC4-5D6E-409C-BE32-E72D297353CC}">
              <c16:uniqueId val="{00000009-2AAC-4E4A-A088-B13C706C4D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825799177618848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{987291E0-3454-4331-A40D-0B7506BC6074}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AAC-4E4A-A088-B13C706C4D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{EE85935E-395F-4B93-B9C7-304B39EFCA5C}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AC-4E4A-A088-B13C706C4D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{F5825B8A-B5A1-4276-A6FD-F113096EDD06}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AC-4E4A-A088-B13C706C4D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{DA73A2B0-04C9-4C66-84D9-27D56EF28E0E}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AC-4E4A-A088-B13C706C4D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{A419D3B7-1918-47A4-BF5F-AEE960A5F54A}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AC-4E4A-A088-B13C706C4DCE}"/>
                </c:ext>
              </c:extLst>
            </c:dLbl>
            <c:dLbl>
              <c:idx val="8"/>
              <c:layout>
                <c:manualLayout>
                  <c:x val="0"/>
                  <c:y val="-5.219938667326071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{202CEC2A-928D-431F-90C7-3C484ECDA99F}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AAC-4E4A-A088-B13C706C4DCE}"/>
                </c:ext>
              </c:extLst>
            </c:dLbl>
            <c:dLbl>
              <c:idx val="16"/>
              <c:layout>
                <c:manualLayout>
                  <c:x val="0"/>
                  <c:y val="2.442569971922868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{3EAA374C-E28D-4686-A31F-B9FAC6955635}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AAC-4E4A-A088-B13C706C4DCE}"/>
                </c:ext>
              </c:extLst>
            </c:dLbl>
            <c:dLbl>
              <c:idx val="24"/>
              <c:layout>
                <c:manualLayout>
                  <c:x val="0"/>
                  <c:y val="-4.176807152784391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{CAC8E0B4-1110-408D-AD7D-88378151863A}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AAC-4E4A-A088-B13C706C4DCE}"/>
                </c:ext>
              </c:extLst>
            </c:dLbl>
            <c:dLbl>
              <c:idx val="32"/>
              <c:layout>
                <c:manualLayout>
                  <c:x val="0"/>
                  <c:y val="1.128496541218036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{D3B66AD4-7FB5-4478-BB60-C2F3CEC30AE3}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AAC-4E4A-A088-B13C706C4D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2AAC-4E4A-A088-B13C706C4DCE}"/>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106,405
103,797
371.05
55,336,355
54,093,573
741,430
26,880,394
63,311,709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と変動がなかったところであるが、令和３年度は臨時財政対策債償還基金費など基準財政需要額の臨時費目の追加があったため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に，令和４年度は全国的な収入回復や国税収入の増加から臨時財政対策債が大きく減少するなどの要因により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に低下。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全国平均や県内平均を上回っているものの、　類似団体内では下位に位置していることから、財政基盤の強化が必要。</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061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令和４年度の経常収支比率は，税収が約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億円増，臨時財政対策債が約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億円減となり，分母が減少したことで前年度比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今後とも、事業の選択と集中による市債発行額の抑制、財政状況に応じた繰上償還の実施等により、公債費の圧縮に努めるなど、経常的経費の削減に努める。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63</xdr:row>
      <xdr:rowOff>72072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22610"/>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64</xdr:row>
      <xdr:rowOff>9207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22610"/>
          <a:ext cx="889000" cy="2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9207</xdr:rowOff>
    </xdr:from>
    <xdr:to>
      <xdr:col>15</xdr:col>
      <xdr:colOff>82550</xdr:colOff>
      <xdr:row>64</xdr:row>
      <xdr:rowOff>93663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8200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93663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67390"/>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164799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9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129857</xdr:rowOff>
    </xdr:from>
    <xdr:to>
      <xdr:col>15</xdr:col>
      <xdr:colOff>133350</xdr:colOff>
      <xdr:row>64</xdr:row>
      <xdr:rowOff>60007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44784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42863</xdr:rowOff>
    </xdr:from>
    <xdr:to>
      <xdr:col>11</xdr:col>
      <xdr:colOff>82550</xdr:colOff>
      <xdr:row>64</xdr:row>
      <xdr:rowOff>144463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129240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集中改革プラン等の実施による職員数の見直しにより人口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人当たり人件費・物件費等決算額は全国平均、県内平均、類似団体内平均を下回っていることから、適正な定員管理、固定費圧縮による物件費の削減への取組みを進めていく。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23668</xdr:rowOff>
    </xdr:from>
    <xdr:to>
      <xdr:col>23</xdr:col>
      <xdr:colOff>133350</xdr:colOff>
      <xdr:row>82</xdr:row>
      <xdr:rowOff>85872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82568"/>
          <a:ext cx="838200" cy="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53799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8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161113</xdr:rowOff>
    </xdr:from>
    <xdr:to>
      <xdr:col>19</xdr:col>
      <xdr:colOff>133350</xdr:colOff>
      <xdr:row>82</xdr:row>
      <xdr:rowOff>23668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48563"/>
          <a:ext cx="889000" cy="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102517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3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106584</xdr:rowOff>
    </xdr:from>
    <xdr:to>
      <xdr:col>15</xdr:col>
      <xdr:colOff>82550</xdr:colOff>
      <xdr:row>81</xdr:row>
      <xdr:rowOff>161113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22584"/>
          <a:ext cx="889000" cy="22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37159</xdr:rowOff>
    </xdr:from>
    <xdr:to>
      <xdr:col>11</xdr:col>
      <xdr:colOff>31750</xdr:colOff>
      <xdr:row>80</xdr:row>
      <xdr:rowOff>106584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53159"/>
          <a:ext cx="889000" cy="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17225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118232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35072</xdr:rowOff>
    </xdr:from>
    <xdr:to>
      <xdr:col>23</xdr:col>
      <xdr:colOff>184150</xdr:colOff>
      <xdr:row>82</xdr:row>
      <xdr:rowOff>136672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51599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144318</xdr:rowOff>
    </xdr:from>
    <xdr:to>
      <xdr:col>19</xdr:col>
      <xdr:colOff>184150</xdr:colOff>
      <xdr:row>82</xdr:row>
      <xdr:rowOff>74468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84645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0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110313</xdr:rowOff>
    </xdr:from>
    <xdr:to>
      <xdr:col>15</xdr:col>
      <xdr:colOff>133350</xdr:colOff>
      <xdr:row>82</xdr:row>
      <xdr:rowOff>40463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50640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6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55784</xdr:rowOff>
    </xdr:from>
    <xdr:to>
      <xdr:col>11</xdr:col>
      <xdr:colOff>82550</xdr:colOff>
      <xdr:row>80</xdr:row>
      <xdr:rowOff>157384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7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167561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4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157809</xdr:rowOff>
    </xdr:from>
    <xdr:to>
      <xdr:col>7</xdr:col>
      <xdr:colOff>31750</xdr:colOff>
      <xdr:row>80</xdr:row>
      <xdr:rowOff>87959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98136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7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特殊勤務手当の見直しなどを通じて行財政改革に努めており、全国市平均、類似団体内平均と比べ、低い水準となっている。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42334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4039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22225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039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86</xdr:row>
      <xdr:rowOff>1059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424025"/>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86</xdr:row>
      <xdr:rowOff>41275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457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62036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集中改革プラン等の実施による職員数の見直しに努めており、人口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人当たり職員数は減少傾向にあり、全国平均、県内平均、類似団体内平均をいずれも下回っている。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今後も、必要な人員を確保した上で、適正な定員管理に努める。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107224</xdr:rowOff>
    </xdr:from>
    <xdr:to>
      <xdr:col>81</xdr:col>
      <xdr:colOff>44450</xdr:colOff>
      <xdr:row>59</xdr:row>
      <xdr:rowOff>114119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2277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96883</xdr:rowOff>
    </xdr:from>
    <xdr:to>
      <xdr:col>77</xdr:col>
      <xdr:colOff>44450</xdr:colOff>
      <xdr:row>59</xdr:row>
      <xdr:rowOff>114119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1243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86541</xdr:rowOff>
    </xdr:from>
    <xdr:to>
      <xdr:col>72</xdr:col>
      <xdr:colOff>203200</xdr:colOff>
      <xdr:row>59</xdr:row>
      <xdr:rowOff>96883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0209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44649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86541</xdr:rowOff>
    </xdr:from>
    <xdr:to>
      <xdr:col>68</xdr:col>
      <xdr:colOff>152400</xdr:colOff>
      <xdr:row>59</xdr:row>
      <xdr:rowOff>107224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0209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30860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56424</xdr:rowOff>
    </xdr:from>
    <xdr:to>
      <xdr:col>81</xdr:col>
      <xdr:colOff>95250</xdr:colOff>
      <xdr:row>59</xdr:row>
      <xdr:rowOff>158024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72951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1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63319</xdr:rowOff>
    </xdr:from>
    <xdr:to>
      <xdr:col>77</xdr:col>
      <xdr:colOff>95250</xdr:colOff>
      <xdr:row>59</xdr:row>
      <xdr:rowOff>164919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3646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46083</xdr:rowOff>
    </xdr:from>
    <xdr:to>
      <xdr:col>73</xdr:col>
      <xdr:colOff>44450</xdr:colOff>
      <xdr:row>59</xdr:row>
      <xdr:rowOff>147683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157860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35741</xdr:rowOff>
    </xdr:from>
    <xdr:to>
      <xdr:col>68</xdr:col>
      <xdr:colOff>203200</xdr:colOff>
      <xdr:row>59</xdr:row>
      <xdr:rowOff>137341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147518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56424</xdr:rowOff>
    </xdr:from>
    <xdr:to>
      <xdr:col>64</xdr:col>
      <xdr:colOff>152400</xdr:colOff>
      <xdr:row>59</xdr:row>
      <xdr:rowOff>158024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168201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々、実質公債費比率は改善しているものの、過去に実施した大型プロジェクト、道路や学校等の社会資本整備や国の数次にわたる経済対策に伴う市債発行等が影響しており、全国平均、県内平均、類似団体内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NEXT10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年ビジョン・アクションプラン（平成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年策定）における、市債残高の削減目標達成のため、事業の選択と集中、財政状況に応じた繰上償還等により実質公債費比率改善、財政の健全化に努める。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18034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61100"/>
          <a:ext cx="0" cy="1129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161561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36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18034</xdr:rowOff>
    </xdr:from>
    <xdr:to>
      <xdr:col>81</xdr:col>
      <xdr:colOff>133350</xdr:colOff>
      <xdr:row>43</xdr:row>
      <xdr:rowOff>18034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3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18034</xdr:rowOff>
    </xdr:from>
    <xdr:to>
      <xdr:col>81</xdr:col>
      <xdr:colOff>44450</xdr:colOff>
      <xdr:row>43</xdr:row>
      <xdr:rowOff>37338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903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42181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55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37338</xdr:rowOff>
    </xdr:from>
    <xdr:to>
      <xdr:col>77</xdr:col>
      <xdr:colOff>44450</xdr:colOff>
      <xdr:row>43</xdr:row>
      <xdr:rowOff>133858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4096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16002</xdr:rowOff>
    </xdr:from>
    <xdr:to>
      <xdr:col>77</xdr:col>
      <xdr:colOff>95250</xdr:colOff>
      <xdr:row>39</xdr:row>
      <xdr:rowOff>117602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127779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133858</xdr:rowOff>
    </xdr:from>
    <xdr:to>
      <xdr:col>72</xdr:col>
      <xdr:colOff>203200</xdr:colOff>
      <xdr:row>44</xdr:row>
      <xdr:rowOff>97536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5062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25654</xdr:rowOff>
    </xdr:from>
    <xdr:to>
      <xdr:col>73</xdr:col>
      <xdr:colOff>44450</xdr:colOff>
      <xdr:row>39</xdr:row>
      <xdr:rowOff>127254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97536</xdr:rowOff>
    </xdr:from>
    <xdr:to>
      <xdr:col>68</xdr:col>
      <xdr:colOff>152400</xdr:colOff>
      <xdr:row>45</xdr:row>
      <xdr:rowOff>51562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64133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16002</xdr:rowOff>
    </xdr:from>
    <xdr:to>
      <xdr:col>68</xdr:col>
      <xdr:colOff>203200</xdr:colOff>
      <xdr:row>39</xdr:row>
      <xdr:rowOff>117602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7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127779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138684</xdr:rowOff>
    </xdr:from>
    <xdr:to>
      <xdr:col>81</xdr:col>
      <xdr:colOff>95250</xdr:colOff>
      <xdr:row>43</xdr:row>
      <xdr:rowOff>68834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34561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3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157988</xdr:rowOff>
    </xdr:from>
    <xdr:to>
      <xdr:col>77</xdr:col>
      <xdr:colOff>95250</xdr:colOff>
      <xdr:row>43</xdr:row>
      <xdr:rowOff>88138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72915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83058</xdr:rowOff>
    </xdr:from>
    <xdr:to>
      <xdr:col>73</xdr:col>
      <xdr:colOff>44450</xdr:colOff>
      <xdr:row>44</xdr:row>
      <xdr:rowOff>13208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169435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46736</xdr:rowOff>
    </xdr:from>
    <xdr:to>
      <xdr:col>68</xdr:col>
      <xdr:colOff>203200</xdr:colOff>
      <xdr:row>44</xdr:row>
      <xdr:rowOff>148336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133113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762</xdr:rowOff>
    </xdr:from>
    <xdr:to>
      <xdr:col>64</xdr:col>
      <xdr:colOff>152400</xdr:colOff>
      <xdr:row>45</xdr:row>
      <xdr:rowOff>102362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87139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々、将来負担比率は改善しているものの、過去に実施した大型プロジェクト、道路や学校等の社会資本整備や国の数次にわたる経済対策に伴う市債発行により、全国平均、県内平均、類似団体内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NEXT10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年ビジョン・アクションプラン（平成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年策定）において、市債残高の削減目標を設定しており将来負担比率改善、財政の健全化に努める。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137871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115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109948</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53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137871</xdr:rowOff>
    </xdr:from>
    <xdr:to>
      <xdr:col>81</xdr:col>
      <xdr:colOff>133350</xdr:colOff>
      <xdr:row>20</xdr:row>
      <xdr:rowOff>137871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5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106019</xdr:rowOff>
    </xdr:from>
    <xdr:to>
      <xdr:col>81</xdr:col>
      <xdr:colOff>44450</xdr:colOff>
      <xdr:row>20</xdr:row>
      <xdr:rowOff>168758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535019"/>
          <a:ext cx="8382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168758</xdr:rowOff>
    </xdr:from>
    <xdr:to>
      <xdr:col>77</xdr:col>
      <xdr:colOff>44450</xdr:colOff>
      <xdr:row>22</xdr:row>
      <xdr:rowOff>7315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597758"/>
          <a:ext cx="889000" cy="18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39573</xdr:rowOff>
    </xdr:from>
    <xdr:to>
      <xdr:col>77</xdr:col>
      <xdr:colOff>95250</xdr:colOff>
      <xdr:row>14</xdr:row>
      <xdr:rowOff>141173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151350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08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7315</xdr:rowOff>
    </xdr:from>
    <xdr:to>
      <xdr:col>72</xdr:col>
      <xdr:colOff>203200</xdr:colOff>
      <xdr:row>22</xdr:row>
      <xdr:rowOff>51714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779215"/>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56947</xdr:rowOff>
    </xdr:from>
    <xdr:to>
      <xdr:col>73</xdr:col>
      <xdr:colOff>44450</xdr:colOff>
      <xdr:row>14</xdr:row>
      <xdr:rowOff>158547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5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168724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2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51714</xdr:rowOff>
    </xdr:from>
    <xdr:to>
      <xdr:col>68</xdr:col>
      <xdr:colOff>152400</xdr:colOff>
      <xdr:row>22</xdr:row>
      <xdr:rowOff>132791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823614"/>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4826</xdr:rowOff>
    </xdr:from>
    <xdr:to>
      <xdr:col>68</xdr:col>
      <xdr:colOff>203200</xdr:colOff>
      <xdr:row>14</xdr:row>
      <xdr:rowOff>106426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116603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26060</xdr:rowOff>
    </xdr:from>
    <xdr:to>
      <xdr:col>64</xdr:col>
      <xdr:colOff>152400</xdr:colOff>
      <xdr:row>14</xdr:row>
      <xdr:rowOff>127660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137837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9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55219</xdr:rowOff>
    </xdr:from>
    <xdr:to>
      <xdr:col>81</xdr:col>
      <xdr:colOff>95250</xdr:colOff>
      <xdr:row>20</xdr:row>
      <xdr:rowOff>156819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4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122546</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3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117958</xdr:rowOff>
    </xdr:from>
    <xdr:to>
      <xdr:col>77</xdr:col>
      <xdr:colOff>95250</xdr:colOff>
      <xdr:row>21</xdr:row>
      <xdr:rowOff>48108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5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32885</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633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127965</xdr:rowOff>
    </xdr:from>
    <xdr:to>
      <xdr:col>73</xdr:col>
      <xdr:colOff>44450</xdr:colOff>
      <xdr:row>22</xdr:row>
      <xdr:rowOff>58115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7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42892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8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914</xdr:rowOff>
    </xdr:from>
    <xdr:to>
      <xdr:col>68</xdr:col>
      <xdr:colOff>203200</xdr:colOff>
      <xdr:row>22</xdr:row>
      <xdr:rowOff>102514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7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87291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85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81991</xdr:rowOff>
    </xdr:from>
    <xdr:to>
      <xdr:col>64</xdr:col>
      <xdr:colOff>152400</xdr:colOff>
      <xdr:row>23</xdr:row>
      <xdr:rowOff>12141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8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168368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94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106,405
103,797
371.05
55,336,355
54,093,573
741,430
26,880,394
63,311,709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集中改革プラン等の実施による職員数の見直しにより全国平均、県内平均、類似団体内平均を下回っている。今後とも必要な人員を確保したうえで、適正な定員管理に努める。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116114</xdr:rowOff>
    </xdr:from>
    <xdr:to>
      <xdr:col>24</xdr:col>
      <xdr:colOff>25400</xdr:colOff>
      <xdr:row>41</xdr:row>
      <xdr:rowOff>48078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945414"/>
          <a:ext cx="0" cy="1132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20155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48078</xdr:rowOff>
    </xdr:from>
    <xdr:to>
      <xdr:col>24</xdr:col>
      <xdr:colOff>114300</xdr:colOff>
      <xdr:row>41</xdr:row>
      <xdr:rowOff>48078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31041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68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116114</xdr:rowOff>
    </xdr:from>
    <xdr:to>
      <xdr:col>24</xdr:col>
      <xdr:colOff>114300</xdr:colOff>
      <xdr:row>34</xdr:row>
      <xdr:rowOff>116114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94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94343</xdr:rowOff>
    </xdr:from>
    <xdr:to>
      <xdr:col>24</xdr:col>
      <xdr:colOff>25400</xdr:colOff>
      <xdr:row>34</xdr:row>
      <xdr:rowOff>116114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236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94343</xdr:rowOff>
    </xdr:from>
    <xdr:to>
      <xdr:col>19</xdr:col>
      <xdr:colOff>187325</xdr:colOff>
      <xdr:row>35</xdr:row>
      <xdr:rowOff>31750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23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73478</xdr:rowOff>
    </xdr:from>
    <xdr:to>
      <xdr:col>20</xdr:col>
      <xdr:colOff>38100</xdr:colOff>
      <xdr:row>38</xdr:row>
      <xdr:rowOff>3628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159855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72572</xdr:rowOff>
    </xdr:from>
    <xdr:to>
      <xdr:col>15</xdr:col>
      <xdr:colOff>98425</xdr:colOff>
      <xdr:row>35</xdr:row>
      <xdr:rowOff>31750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9018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43543</xdr:rowOff>
    </xdr:from>
    <xdr:to>
      <xdr:col>15</xdr:col>
      <xdr:colOff>149225</xdr:colOff>
      <xdr:row>38</xdr:row>
      <xdr:rowOff>145143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102507</xdr:rowOff>
    </xdr:from>
    <xdr:to>
      <xdr:col>11</xdr:col>
      <xdr:colOff>9525</xdr:colOff>
      <xdr:row>34</xdr:row>
      <xdr:rowOff>72572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603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136072</xdr:rowOff>
    </xdr:from>
    <xdr:to>
      <xdr:col>11</xdr:col>
      <xdr:colOff>60325</xdr:colOff>
      <xdr:row>37</xdr:row>
      <xdr:rowOff>66222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50999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136072</xdr:rowOff>
    </xdr:from>
    <xdr:to>
      <xdr:col>6</xdr:col>
      <xdr:colOff>171450</xdr:colOff>
      <xdr:row>37</xdr:row>
      <xdr:rowOff>66222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50999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65314</xdr:rowOff>
    </xdr:from>
    <xdr:to>
      <xdr:col>24</xdr:col>
      <xdr:colOff>76200</xdr:colOff>
      <xdr:row>34</xdr:row>
      <xdr:rowOff>166914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145341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0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43543</xdr:rowOff>
    </xdr:from>
    <xdr:to>
      <xdr:col>20</xdr:col>
      <xdr:colOff>38100</xdr:colOff>
      <xdr:row>34</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155320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21772</xdr:rowOff>
    </xdr:from>
    <xdr:to>
      <xdr:col>11</xdr:col>
      <xdr:colOff>60325</xdr:colOff>
      <xdr:row>34</xdr:row>
      <xdr:rowOff>123372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133549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51707</xdr:rowOff>
    </xdr:from>
    <xdr:to>
      <xdr:col>6</xdr:col>
      <xdr:colOff>171450</xdr:colOff>
      <xdr:row>33</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163484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ポイント増加。燃料費高騰による学校等の施設での維持管理費増が増加した要因。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事業の３ム（ムリ・ムダ・ムラ）改善や委託料の精査・見直し等による固定費の圧縮を図る。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58964</xdr:rowOff>
    </xdr:from>
    <xdr:to>
      <xdr:col>82</xdr:col>
      <xdr:colOff>107950</xdr:colOff>
      <xdr:row>13</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2878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135363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3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48079</xdr:rowOff>
    </xdr:from>
    <xdr:to>
      <xdr:col>78</xdr:col>
      <xdr:colOff>69850</xdr:colOff>
      <xdr:row>13</xdr:row>
      <xdr:rowOff>58964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276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119034</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48079</xdr:rowOff>
    </xdr:from>
    <xdr:to>
      <xdr:col>73</xdr:col>
      <xdr:colOff>180975</xdr:colOff>
      <xdr:row>14</xdr:row>
      <xdr:rowOff>72571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2769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14</xdr:row>
      <xdr:rowOff>72571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396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8164</xdr:rowOff>
    </xdr:from>
    <xdr:to>
      <xdr:col>78</xdr:col>
      <xdr:colOff>120650</xdr:colOff>
      <xdr:row>13</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119941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00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168729</xdr:rowOff>
    </xdr:from>
    <xdr:to>
      <xdr:col>74</xdr:col>
      <xdr:colOff>31750</xdr:colOff>
      <xdr:row>13</xdr:row>
      <xdr:rowOff>98879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109056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21771</xdr:rowOff>
    </xdr:from>
    <xdr:to>
      <xdr:col>69</xdr:col>
      <xdr:colOff>142875</xdr:colOff>
      <xdr:row>14</xdr:row>
      <xdr:rowOff>123371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133548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扶助費に係る経常収支比率が県内平均、類似団体内平均を上回っている。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扶助費は各福祉分野で増加傾向にある。制度の周知等により運用の適正化（ジェネリック医薬品の推進等）に努め、財政への影響を抑える。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104140</xdr:rowOff>
    </xdr:from>
    <xdr:to>
      <xdr:col>24</xdr:col>
      <xdr:colOff>25400</xdr:colOff>
      <xdr:row>58</xdr:row>
      <xdr:rowOff>149860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48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104157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104140</xdr:rowOff>
    </xdr:from>
    <xdr:to>
      <xdr:col>19</xdr:col>
      <xdr:colOff>187325</xdr:colOff>
      <xdr:row>59</xdr:row>
      <xdr:rowOff>46990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4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46990</xdr:rowOff>
    </xdr:from>
    <xdr:to>
      <xdr:col>15</xdr:col>
      <xdr:colOff>98425</xdr:colOff>
      <xdr:row>60</xdr:row>
      <xdr:rowOff>58420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62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138430</xdr:rowOff>
    </xdr:from>
    <xdr:to>
      <xdr:col>11</xdr:col>
      <xdr:colOff>9525</xdr:colOff>
      <xdr:row>60</xdr:row>
      <xdr:rowOff>58420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53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119397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99060</xdr:rowOff>
    </xdr:from>
    <xdr:to>
      <xdr:col>24</xdr:col>
      <xdr:colOff>76200</xdr:colOff>
      <xdr:row>59</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71137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53340</xdr:rowOff>
    </xdr:from>
    <xdr:to>
      <xdr:col>20</xdr:col>
      <xdr:colOff>38100</xdr:colOff>
      <xdr:row>58</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139717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167640</xdr:rowOff>
    </xdr:from>
    <xdr:to>
      <xdr:col>15</xdr:col>
      <xdr:colOff>149225</xdr:colOff>
      <xdr:row>59</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82567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xdr:rowOff>
    </xdr:from>
    <xdr:to>
      <xdr:col>11</xdr:col>
      <xdr:colOff>60325</xdr:colOff>
      <xdr:row>60</xdr:row>
      <xdr:rowOff>109220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93997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87630</xdr:rowOff>
    </xdr:from>
    <xdr:to>
      <xdr:col>6</xdr:col>
      <xdr:colOff>171450</xdr:colOff>
      <xdr:row>60</xdr:row>
      <xdr:rowOff>17780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2557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公債費の割合が高いことから、全国平均と比較すると公債費以外の割合が低くなっている。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特に人件費については、職員数の見直し効果も相まって相対的に数値が低く、物件費についても事業の３ム（ムリ・ムダ・ムラ）改善や固定費の圧縮、委託料の精査・見直し等に努めている。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56</xdr:row>
      <xdr:rowOff>152400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0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57</xdr:row>
      <xdr:rowOff>19050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19050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2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63500</xdr:rowOff>
    </xdr:from>
    <xdr:to>
      <xdr:col>69</xdr:col>
      <xdr:colOff>92075</xdr:colOff>
      <xdr:row>56</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6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118127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139700</xdr:rowOff>
    </xdr:from>
    <xdr:to>
      <xdr:col>74</xdr:col>
      <xdr:colOff>31750</xdr:colOff>
      <xdr:row>57</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年度～令和２年度は、公立小松大学への運営交付金，令和４年度は，学校給食無償化対象学年拡大が主な上昇要因。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団体に比べ率が大きい要因は公共下水道事業への繰出しの割合の高さにある。公共下水道事業においては、①市域が広い、②集落が平坦部に点在している、などにより整備費用が多額となるため企業債発行額が増加した結果、公債費繰出が多額となっている。整備計画の見直しや接続促進策の実施による料金収入の確保などにより繰出金の圧縮を目指し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85090</xdr:rowOff>
    </xdr:from>
    <xdr:to>
      <xdr:col>82</xdr:col>
      <xdr:colOff>107950</xdr:colOff>
      <xdr:row>38</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4287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85090</xdr:rowOff>
    </xdr:from>
    <xdr:to>
      <xdr:col>78</xdr:col>
      <xdr:colOff>69850</xdr:colOff>
      <xdr:row>37</xdr:row>
      <xdr:rowOff>168910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428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161307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37</xdr:row>
      <xdr:rowOff>168910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50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43197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77470</xdr:rowOff>
    </xdr:from>
    <xdr:to>
      <xdr:col>69</xdr:col>
      <xdr:colOff>92075</xdr:colOff>
      <xdr:row>37</xdr:row>
      <xdr:rowOff>161290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421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34290</xdr:rowOff>
    </xdr:from>
    <xdr:to>
      <xdr:col>78</xdr:col>
      <xdr:colOff>120650</xdr:colOff>
      <xdr:row>37</xdr:row>
      <xdr:rowOff>135890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120667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118110</xdr:rowOff>
    </xdr:from>
    <xdr:to>
      <xdr:col>74</xdr:col>
      <xdr:colOff>31750</xdr:colOff>
      <xdr:row>38</xdr:row>
      <xdr:rowOff>48260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33037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々、公債費に係る経常収支比率は改善しているものの、過去に実施した大型プロジェクト、道路や学校等の社会資本整備や国の数次にわたる経済対策に伴う市債発行等の影響が依然として残っており、全国平均、県内平均、類似団体内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引続き、事業の選択と集中、財政状況に応じた繰上償還等により公債費の抑制に努める。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54611</xdr:rowOff>
    </xdr:from>
    <xdr:to>
      <xdr:col>24</xdr:col>
      <xdr:colOff>25400</xdr:colOff>
      <xdr:row>79</xdr:row>
      <xdr:rowOff>62230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599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62230</xdr:rowOff>
    </xdr:from>
    <xdr:to>
      <xdr:col>19</xdr:col>
      <xdr:colOff>187325</xdr:colOff>
      <xdr:row>79</xdr:row>
      <xdr:rowOff>168911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6067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168911</xdr:rowOff>
    </xdr:from>
    <xdr:to>
      <xdr:col>15</xdr:col>
      <xdr:colOff>98425</xdr:colOff>
      <xdr:row>80</xdr:row>
      <xdr:rowOff>43180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713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43180</xdr:rowOff>
    </xdr:from>
    <xdr:to>
      <xdr:col>11</xdr:col>
      <xdr:colOff>9525</xdr:colOff>
      <xdr:row>80</xdr:row>
      <xdr:rowOff>96520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759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3811</xdr:rowOff>
    </xdr:from>
    <xdr:to>
      <xdr:col>24</xdr:col>
      <xdr:colOff>76200</xdr:colOff>
      <xdr:row>79</xdr:row>
      <xdr:rowOff>105411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147338</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11430</xdr:rowOff>
    </xdr:from>
    <xdr:to>
      <xdr:col>20</xdr:col>
      <xdr:colOff>38100</xdr:colOff>
      <xdr:row>79</xdr:row>
      <xdr:rowOff>113030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97807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118111</xdr:rowOff>
    </xdr:from>
    <xdr:to>
      <xdr:col>15</xdr:col>
      <xdr:colOff>149225</xdr:colOff>
      <xdr:row>80</xdr:row>
      <xdr:rowOff>48261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33038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163830</xdr:rowOff>
    </xdr:from>
    <xdr:to>
      <xdr:col>11</xdr:col>
      <xdr:colOff>60325</xdr:colOff>
      <xdr:row>80</xdr:row>
      <xdr:rowOff>93980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78757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45720</xdr:rowOff>
    </xdr:from>
    <xdr:to>
      <xdr:col>6</xdr:col>
      <xdr:colOff>171450</xdr:colOff>
      <xdr:row>80</xdr:row>
      <xdr:rowOff>147320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132097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公債費の割合が高いことから、全国平均と比較すると公債費以外の割合が低くなっている。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特に人件費については、職員数の見直し効果も相まって相対的に数値が低く、物件費についても事業の３ム（ムリ・ムダ・ムラ）改善や固定費の圧縮、委託料の精査・見直し等に努めている。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15468"/>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76</xdr:row>
      <xdr:rowOff>117856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0154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76</xdr:row>
      <xdr:rowOff>154432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48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76</xdr:row>
      <xdr:rowOff>154432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00175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121899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111722</xdr:rowOff>
    </xdr:from>
    <xdr:to>
      <xdr:col>29</xdr:col>
      <xdr:colOff>127000</xdr:colOff>
      <xdr:row>18</xdr:row>
      <xdr:rowOff>112065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5447"/>
          <a:ext cx="647700" cy="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110158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112065</xdr:rowOff>
    </xdr:from>
    <xdr:to>
      <xdr:col>26</xdr:col>
      <xdr:colOff>50800</xdr:colOff>
      <xdr:row>18</xdr:row>
      <xdr:rowOff>112636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5790"/>
          <a:ext cx="6985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43483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6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112636</xdr:rowOff>
    </xdr:from>
    <xdr:to>
      <xdr:col>22</xdr:col>
      <xdr:colOff>114300</xdr:colOff>
      <xdr:row>18</xdr:row>
      <xdr:rowOff>126143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6361"/>
          <a:ext cx="698500" cy="13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104233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126143</xdr:rowOff>
    </xdr:from>
    <xdr:to>
      <xdr:col>18</xdr:col>
      <xdr:colOff>177800</xdr:colOff>
      <xdr:row>18</xdr:row>
      <xdr:rowOff>150965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9868"/>
          <a:ext cx="698500" cy="2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164717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60922</xdr:rowOff>
    </xdr:from>
    <xdr:to>
      <xdr:col>29</xdr:col>
      <xdr:colOff>177800</xdr:colOff>
      <xdr:row>18</xdr:row>
      <xdr:rowOff>162522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4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140949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61265</xdr:rowOff>
    </xdr:from>
    <xdr:to>
      <xdr:col>26</xdr:col>
      <xdr:colOff>101600</xdr:colOff>
      <xdr:row>18</xdr:row>
      <xdr:rowOff>162865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147642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1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61836</xdr:rowOff>
    </xdr:from>
    <xdr:to>
      <xdr:col>22</xdr:col>
      <xdr:colOff>165100</xdr:colOff>
      <xdr:row>18</xdr:row>
      <xdr:rowOff>163437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556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148213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75343</xdr:rowOff>
    </xdr:from>
    <xdr:to>
      <xdr:col>19</xdr:col>
      <xdr:colOff>38100</xdr:colOff>
      <xdr:row>19</xdr:row>
      <xdr:rowOff>5493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9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161720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100165</xdr:rowOff>
    </xdr:from>
    <xdr:to>
      <xdr:col>15</xdr:col>
      <xdr:colOff>101600</xdr:colOff>
      <xdr:row>19</xdr:row>
      <xdr:rowOff>30315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15092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47584</xdr:rowOff>
    </xdr:from>
    <xdr:to>
      <xdr:col>29</xdr:col>
      <xdr:colOff>127000</xdr:colOff>
      <xdr:row>34</xdr:row>
      <xdr:rowOff>84206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315034"/>
          <a:ext cx="647700" cy="36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285335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95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47584</xdr:rowOff>
    </xdr:from>
    <xdr:to>
      <xdr:col>26</xdr:col>
      <xdr:colOff>50800</xdr:colOff>
      <xdr:row>34</xdr:row>
      <xdr:rowOff>70536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315034"/>
          <a:ext cx="698500" cy="2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71228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2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70536</xdr:rowOff>
    </xdr:from>
    <xdr:to>
      <xdr:col>22</xdr:col>
      <xdr:colOff>114300</xdr:colOff>
      <xdr:row>34</xdr:row>
      <xdr:rowOff>118176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337986"/>
          <a:ext cx="698500" cy="4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251724</xdr:rowOff>
    </xdr:from>
    <xdr:to>
      <xdr:col>18</xdr:col>
      <xdr:colOff>177800</xdr:colOff>
      <xdr:row>34</xdr:row>
      <xdr:rowOff>118176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176274"/>
          <a:ext cx="698500" cy="209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33406</xdr:rowOff>
    </xdr:from>
    <xdr:to>
      <xdr:col>29</xdr:col>
      <xdr:colOff>177800</xdr:colOff>
      <xdr:row>34</xdr:row>
      <xdr:rowOff>135006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30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294454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21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339684</xdr:rowOff>
    </xdr:from>
    <xdr:to>
      <xdr:col>26</xdr:col>
      <xdr:colOff>101600</xdr:colOff>
      <xdr:row>34</xdr:row>
      <xdr:rowOff>98384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264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108561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03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19736</xdr:rowOff>
    </xdr:from>
    <xdr:to>
      <xdr:col>22</xdr:col>
      <xdr:colOff>165100</xdr:colOff>
      <xdr:row>34</xdr:row>
      <xdr:rowOff>121336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287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131513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0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67376</xdr:rowOff>
    </xdr:from>
    <xdr:to>
      <xdr:col>19</xdr:col>
      <xdr:colOff>38100</xdr:colOff>
      <xdr:row>34</xdr:row>
      <xdr:rowOff>168976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334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179153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1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200924</xdr:rowOff>
    </xdr:from>
    <xdr:to>
      <xdr:col>15</xdr:col>
      <xdr:colOff>101600</xdr:colOff>
      <xdr:row>33</xdr:row>
      <xdr:rowOff>302524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12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141251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58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106,405
103,797
371.05
55,336,355
54,093,573
741,430
26,880,394
63,311,709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162429</xdr:rowOff>
    </xdr:from>
    <xdr:to>
      <xdr:col>24</xdr:col>
      <xdr:colOff>62865</xdr:colOff>
      <xdr:row>37</xdr:row>
      <xdr:rowOff>110047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4479"/>
          <a:ext cx="1270" cy="131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113874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110047</xdr:rowOff>
    </xdr:from>
    <xdr:to>
      <xdr:col>24</xdr:col>
      <xdr:colOff>152400</xdr:colOff>
      <xdr:row>37</xdr:row>
      <xdr:rowOff>110047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5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109106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162429</xdr:rowOff>
    </xdr:from>
    <xdr:to>
      <xdr:col>24</xdr:col>
      <xdr:colOff>152400</xdr:colOff>
      <xdr:row>29</xdr:row>
      <xdr:rowOff>162429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132842</xdr:rowOff>
    </xdr:from>
    <xdr:to>
      <xdr:col>24</xdr:col>
      <xdr:colOff>63500</xdr:colOff>
      <xdr:row>36</xdr:row>
      <xdr:rowOff>154036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05042"/>
          <a:ext cx="8382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71054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2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48177</xdr:rowOff>
    </xdr:from>
    <xdr:to>
      <xdr:col>24</xdr:col>
      <xdr:colOff>114300</xdr:colOff>
      <xdr:row>34</xdr:row>
      <xdr:rowOff>149777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132842</xdr:rowOff>
    </xdr:from>
    <xdr:to>
      <xdr:col>19</xdr:col>
      <xdr:colOff>177800</xdr:colOff>
      <xdr:row>37</xdr:row>
      <xdr:rowOff>32617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05042"/>
          <a:ext cx="889000" cy="7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48699</xdr:rowOff>
    </xdr:from>
    <xdr:to>
      <xdr:col>20</xdr:col>
      <xdr:colOff>38100</xdr:colOff>
      <xdr:row>34</xdr:row>
      <xdr:rowOff>150299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166826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32617</xdr:rowOff>
    </xdr:from>
    <xdr:to>
      <xdr:col>15</xdr:col>
      <xdr:colOff>50800</xdr:colOff>
      <xdr:row>37</xdr:row>
      <xdr:rowOff>161417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76267"/>
          <a:ext cx="889000" cy="12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142947</xdr:rowOff>
    </xdr:from>
    <xdr:to>
      <xdr:col>15</xdr:col>
      <xdr:colOff>101600</xdr:colOff>
      <xdr:row>35</xdr:row>
      <xdr:rowOff>73097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89624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161417</xdr:rowOff>
    </xdr:from>
    <xdr:to>
      <xdr:col>10</xdr:col>
      <xdr:colOff>114300</xdr:colOff>
      <xdr:row>38</xdr:row>
      <xdr:rowOff>79056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05067"/>
          <a:ext cx="889000" cy="8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17936</xdr:rowOff>
    </xdr:from>
    <xdr:to>
      <xdr:col>10</xdr:col>
      <xdr:colOff>165100</xdr:colOff>
      <xdr:row>36</xdr:row>
      <xdr:rowOff>119536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136063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38641</xdr:rowOff>
    </xdr:from>
    <xdr:to>
      <xdr:col>6</xdr:col>
      <xdr:colOff>38100</xdr:colOff>
      <xdr:row>36</xdr:row>
      <xdr:rowOff>140241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156768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103236</xdr:rowOff>
    </xdr:from>
    <xdr:to>
      <xdr:col>24</xdr:col>
      <xdr:colOff>114300</xdr:colOff>
      <xdr:row>37</xdr:row>
      <xdr:rowOff>33386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81663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82042</xdr:rowOff>
    </xdr:from>
    <xdr:to>
      <xdr:col>20</xdr:col>
      <xdr:colOff>38100</xdr:colOff>
      <xdr:row>37</xdr:row>
      <xdr:rowOff>12192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3319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153267</xdr:rowOff>
    </xdr:from>
    <xdr:to>
      <xdr:col>15</xdr:col>
      <xdr:colOff>101600</xdr:colOff>
      <xdr:row>37</xdr:row>
      <xdr:rowOff>83417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74544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1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110617</xdr:rowOff>
    </xdr:from>
    <xdr:to>
      <xdr:col>10</xdr:col>
      <xdr:colOff>165100</xdr:colOff>
      <xdr:row>38</xdr:row>
      <xdr:rowOff>40767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31894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28256</xdr:rowOff>
    </xdr:from>
    <xdr:to>
      <xdr:col>6</xdr:col>
      <xdr:colOff>38100</xdr:colOff>
      <xdr:row>38</xdr:row>
      <xdr:rowOff>129856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120983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145938</xdr:rowOff>
    </xdr:from>
    <xdr:to>
      <xdr:col>24</xdr:col>
      <xdr:colOff>63500</xdr:colOff>
      <xdr:row>57</xdr:row>
      <xdr:rowOff>72655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47138"/>
          <a:ext cx="838200" cy="9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22689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5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72655</xdr:rowOff>
    </xdr:from>
    <xdr:to>
      <xdr:col>19</xdr:col>
      <xdr:colOff>177800</xdr:colOff>
      <xdr:row>57</xdr:row>
      <xdr:rowOff>117918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45305"/>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60299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9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117918</xdr:rowOff>
    </xdr:from>
    <xdr:to>
      <xdr:col>15</xdr:col>
      <xdr:colOff>50800</xdr:colOff>
      <xdr:row>58</xdr:row>
      <xdr:rowOff>19097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90568"/>
          <a:ext cx="889000" cy="7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19097</xdr:rowOff>
    </xdr:from>
    <xdr:to>
      <xdr:col>10</xdr:col>
      <xdr:colOff>114300</xdr:colOff>
      <xdr:row>58</xdr:row>
      <xdr:rowOff>151359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63197"/>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42108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138251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95138</xdr:rowOff>
    </xdr:from>
    <xdr:to>
      <xdr:col>24</xdr:col>
      <xdr:colOff>114300</xdr:colOff>
      <xdr:row>57</xdr:row>
      <xdr:rowOff>25288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9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73565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7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21855</xdr:rowOff>
    </xdr:from>
    <xdr:to>
      <xdr:col>20</xdr:col>
      <xdr:colOff>38100</xdr:colOff>
      <xdr:row>57</xdr:row>
      <xdr:rowOff>123455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9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114582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67118</xdr:rowOff>
    </xdr:from>
    <xdr:to>
      <xdr:col>15</xdr:col>
      <xdr:colOff>101600</xdr:colOff>
      <xdr:row>57</xdr:row>
      <xdr:rowOff>168718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13795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61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139747</xdr:rowOff>
    </xdr:from>
    <xdr:to>
      <xdr:col>10</xdr:col>
      <xdr:colOff>165100</xdr:colOff>
      <xdr:row>58</xdr:row>
      <xdr:rowOff>69897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1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61024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0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100559</xdr:rowOff>
    </xdr:from>
    <xdr:to>
      <xdr:col>6</xdr:col>
      <xdr:colOff>38100</xdr:colOff>
      <xdr:row>59</xdr:row>
      <xdr:rowOff>30709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21836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51943</xdr:rowOff>
    </xdr:from>
    <xdr:to>
      <xdr:col>24</xdr:col>
      <xdr:colOff>63500</xdr:colOff>
      <xdr:row>75</xdr:row>
      <xdr:rowOff>125984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910693"/>
          <a:ext cx="838200" cy="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57167</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1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64135</xdr:rowOff>
    </xdr:from>
    <xdr:to>
      <xdr:col>19</xdr:col>
      <xdr:colOff>177800</xdr:colOff>
      <xdr:row>75</xdr:row>
      <xdr:rowOff>125984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2922885"/>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8653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64135</xdr:rowOff>
    </xdr:from>
    <xdr:to>
      <xdr:col>15</xdr:col>
      <xdr:colOff>50800</xdr:colOff>
      <xdr:row>77</xdr:row>
      <xdr:rowOff>77088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2922885"/>
          <a:ext cx="889000" cy="35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69994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55880</xdr:rowOff>
    </xdr:from>
    <xdr:to>
      <xdr:col>10</xdr:col>
      <xdr:colOff>114300</xdr:colOff>
      <xdr:row>77</xdr:row>
      <xdr:rowOff>77088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257530"/>
          <a:ext cx="889000" cy="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86377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1143</xdr:rowOff>
    </xdr:from>
    <xdr:to>
      <xdr:col>24</xdr:col>
      <xdr:colOff>114300</xdr:colOff>
      <xdr:row>75</xdr:row>
      <xdr:rowOff>102743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8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24020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71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75184</xdr:rowOff>
    </xdr:from>
    <xdr:to>
      <xdr:col>20</xdr:col>
      <xdr:colOff>38100</xdr:colOff>
      <xdr:row>76</xdr:row>
      <xdr:rowOff>5333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9339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21861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7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13335</xdr:rowOff>
    </xdr:from>
    <xdr:to>
      <xdr:col>15</xdr:col>
      <xdr:colOff>101600</xdr:colOff>
      <xdr:row>75</xdr:row>
      <xdr:rowOff>114935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131462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6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26288</xdr:rowOff>
    </xdr:from>
    <xdr:to>
      <xdr:col>10</xdr:col>
      <xdr:colOff>165100</xdr:colOff>
      <xdr:row>77</xdr:row>
      <xdr:rowOff>127888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119015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32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5080</xdr:rowOff>
    </xdr:from>
    <xdr:to>
      <xdr:col>6</xdr:col>
      <xdr:colOff>38100</xdr:colOff>
      <xdr:row>77</xdr:row>
      <xdr:rowOff>106680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97807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29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149563</xdr:rowOff>
    </xdr:from>
    <xdr:to>
      <xdr:col>24</xdr:col>
      <xdr:colOff>62865</xdr:colOff>
      <xdr:row>99</xdr:row>
      <xdr:rowOff>9203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751513"/>
          <a:ext cx="1270" cy="1231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13030</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9203</xdr:rowOff>
    </xdr:from>
    <xdr:to>
      <xdr:col>24</xdr:col>
      <xdr:colOff>152400</xdr:colOff>
      <xdr:row>99</xdr:row>
      <xdr:rowOff>9203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82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96240</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52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149563</xdr:rowOff>
    </xdr:from>
    <xdr:to>
      <xdr:col>24</xdr:col>
      <xdr:colOff>152400</xdr:colOff>
      <xdr:row>91</xdr:row>
      <xdr:rowOff>149563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7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157269</xdr:rowOff>
    </xdr:from>
    <xdr:to>
      <xdr:col>24</xdr:col>
      <xdr:colOff>63500</xdr:colOff>
      <xdr:row>93</xdr:row>
      <xdr:rowOff>121576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5587769"/>
          <a:ext cx="838200" cy="47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45283</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3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66856</xdr:rowOff>
    </xdr:from>
    <xdr:to>
      <xdr:col>24</xdr:col>
      <xdr:colOff>114300</xdr:colOff>
      <xdr:row>95</xdr:row>
      <xdr:rowOff>168456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157269</xdr:rowOff>
    </xdr:from>
    <xdr:to>
      <xdr:col>19</xdr:col>
      <xdr:colOff>177800</xdr:colOff>
      <xdr:row>95</xdr:row>
      <xdr:rowOff>68050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587769"/>
          <a:ext cx="889000" cy="7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11633</xdr:rowOff>
    </xdr:from>
    <xdr:to>
      <xdr:col>20</xdr:col>
      <xdr:colOff>38100</xdr:colOff>
      <xdr:row>93</xdr:row>
      <xdr:rowOff>113233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104360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0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68050</xdr:rowOff>
    </xdr:from>
    <xdr:to>
      <xdr:col>15</xdr:col>
      <xdr:colOff>50800</xdr:colOff>
      <xdr:row>96</xdr:row>
      <xdr:rowOff>62858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355800"/>
          <a:ext cx="889000" cy="16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96084</xdr:rowOff>
    </xdr:from>
    <xdr:to>
      <xdr:col>15</xdr:col>
      <xdr:colOff>101600</xdr:colOff>
      <xdr:row>98</xdr:row>
      <xdr:rowOff>26234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17361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62858</xdr:rowOff>
    </xdr:from>
    <xdr:to>
      <xdr:col>10</xdr:col>
      <xdr:colOff>114300</xdr:colOff>
      <xdr:row>97</xdr:row>
      <xdr:rowOff>94405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522058"/>
          <a:ext cx="889000" cy="20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49809</xdr:rowOff>
    </xdr:from>
    <xdr:to>
      <xdr:col>10</xdr:col>
      <xdr:colOff>165100</xdr:colOff>
      <xdr:row>98</xdr:row>
      <xdr:rowOff>151409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142536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55166</xdr:rowOff>
    </xdr:from>
    <xdr:to>
      <xdr:col>6</xdr:col>
      <xdr:colOff>38100</xdr:colOff>
      <xdr:row>99</xdr:row>
      <xdr:rowOff>156766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702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147893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71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70776</xdr:rowOff>
    </xdr:from>
    <xdr:to>
      <xdr:col>24</xdr:col>
      <xdr:colOff>114300</xdr:colOff>
      <xdr:row>94</xdr:row>
      <xdr:rowOff>926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0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93653</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86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106469</xdr:rowOff>
    </xdr:from>
    <xdr:to>
      <xdr:col>20</xdr:col>
      <xdr:colOff>38100</xdr:colOff>
      <xdr:row>91</xdr:row>
      <xdr:rowOff>36619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5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53146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3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17250</xdr:rowOff>
    </xdr:from>
    <xdr:to>
      <xdr:col>15</xdr:col>
      <xdr:colOff>101600</xdr:colOff>
      <xdr:row>95</xdr:row>
      <xdr:rowOff>118850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3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135377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608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12058</xdr:rowOff>
    </xdr:from>
    <xdr:to>
      <xdr:col>10</xdr:col>
      <xdr:colOff>165100</xdr:colOff>
      <xdr:row>96</xdr:row>
      <xdr:rowOff>113658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4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130185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24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43605</xdr:rowOff>
    </xdr:from>
    <xdr:to>
      <xdr:col>6</xdr:col>
      <xdr:colOff>38100</xdr:colOff>
      <xdr:row>97</xdr:row>
      <xdr:rowOff>145205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161732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4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139787</xdr:rowOff>
    </xdr:from>
    <xdr:to>
      <xdr:col>55</xdr:col>
      <xdr:colOff>0</xdr:colOff>
      <xdr:row>36</xdr:row>
      <xdr:rowOff>160676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11987"/>
          <a:ext cx="838200" cy="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165616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3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39743</xdr:rowOff>
    </xdr:from>
    <xdr:to>
      <xdr:col>50</xdr:col>
      <xdr:colOff>114300</xdr:colOff>
      <xdr:row>36</xdr:row>
      <xdr:rowOff>160676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869043"/>
          <a:ext cx="889000" cy="46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116448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39743</xdr:rowOff>
    </xdr:from>
    <xdr:to>
      <xdr:col>45</xdr:col>
      <xdr:colOff>177800</xdr:colOff>
      <xdr:row>37</xdr:row>
      <xdr:rowOff>50089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869043"/>
          <a:ext cx="889000" cy="5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7580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50089</xdr:rowOff>
    </xdr:from>
    <xdr:to>
      <xdr:col>41</xdr:col>
      <xdr:colOff>50800</xdr:colOff>
      <xdr:row>37</xdr:row>
      <xdr:rowOff>57230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93739"/>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167453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88987</xdr:rowOff>
    </xdr:from>
    <xdr:to>
      <xdr:col>55</xdr:col>
      <xdr:colOff>50800</xdr:colOff>
      <xdr:row>37</xdr:row>
      <xdr:rowOff>19137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111864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109876</xdr:rowOff>
    </xdr:from>
    <xdr:to>
      <xdr:col>50</xdr:col>
      <xdr:colOff>165100</xdr:colOff>
      <xdr:row>37</xdr:row>
      <xdr:rowOff>40026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8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56553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05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160393</xdr:rowOff>
    </xdr:from>
    <xdr:to>
      <xdr:col>46</xdr:col>
      <xdr:colOff>38100</xdr:colOff>
      <xdr:row>34</xdr:row>
      <xdr:rowOff>90543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8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107070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5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170739</xdr:rowOff>
    </xdr:from>
    <xdr:to>
      <xdr:col>41</xdr:col>
      <xdr:colOff>101600</xdr:colOff>
      <xdr:row>37</xdr:row>
      <xdr:rowOff>100889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117416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6430</xdr:rowOff>
    </xdr:from>
    <xdr:to>
      <xdr:col>36</xdr:col>
      <xdr:colOff>165100</xdr:colOff>
      <xdr:row>37</xdr:row>
      <xdr:rowOff>108030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124557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2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164161</xdr:rowOff>
    </xdr:from>
    <xdr:to>
      <xdr:col>55</xdr:col>
      <xdr:colOff>0</xdr:colOff>
      <xdr:row>52</xdr:row>
      <xdr:rowOff>102248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8908111"/>
          <a:ext cx="838200" cy="10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101407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3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102248</xdr:rowOff>
    </xdr:from>
    <xdr:to>
      <xdr:col>50</xdr:col>
      <xdr:colOff>114300</xdr:colOff>
      <xdr:row>54</xdr:row>
      <xdr:rowOff>31458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017648"/>
          <a:ext cx="889000" cy="27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44143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31458</xdr:rowOff>
    </xdr:from>
    <xdr:to>
      <xdr:col>45</xdr:col>
      <xdr:colOff>177800</xdr:colOff>
      <xdr:row>54</xdr:row>
      <xdr:rowOff>155626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289758"/>
          <a:ext cx="889000" cy="1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78452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19704</xdr:rowOff>
    </xdr:from>
    <xdr:to>
      <xdr:col>41</xdr:col>
      <xdr:colOff>50800</xdr:colOff>
      <xdr:row>54</xdr:row>
      <xdr:rowOff>155626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8935104"/>
          <a:ext cx="889000" cy="4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97769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113361</xdr:rowOff>
    </xdr:from>
    <xdr:to>
      <xdr:col>55</xdr:col>
      <xdr:colOff>50800</xdr:colOff>
      <xdr:row>52</xdr:row>
      <xdr:rowOff>43511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85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136238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70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51448</xdr:rowOff>
    </xdr:from>
    <xdr:to>
      <xdr:col>50</xdr:col>
      <xdr:colOff>165100</xdr:colOff>
      <xdr:row>52</xdr:row>
      <xdr:rowOff>153048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89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169575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7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152108</xdr:rowOff>
    </xdr:from>
    <xdr:to>
      <xdr:col>46</xdr:col>
      <xdr:colOff>38100</xdr:colOff>
      <xdr:row>54</xdr:row>
      <xdr:rowOff>82258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23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98785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01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104826</xdr:rowOff>
    </xdr:from>
    <xdr:to>
      <xdr:col>41</xdr:col>
      <xdr:colOff>101600</xdr:colOff>
      <xdr:row>55</xdr:row>
      <xdr:rowOff>34976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3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26103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4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140354</xdr:rowOff>
    </xdr:from>
    <xdr:to>
      <xdr:col>36</xdr:col>
      <xdr:colOff>165100</xdr:colOff>
      <xdr:row>52</xdr:row>
      <xdr:rowOff>70504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8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87031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86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159798</xdr:rowOff>
    </xdr:from>
    <xdr:to>
      <xdr:col>55</xdr:col>
      <xdr:colOff>0</xdr:colOff>
      <xdr:row>77</xdr:row>
      <xdr:rowOff>142387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189998"/>
          <a:ext cx="838200" cy="15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118533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2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142387</xdr:rowOff>
    </xdr:from>
    <xdr:to>
      <xdr:col>50</xdr:col>
      <xdr:colOff>114300</xdr:colOff>
      <xdr:row>78</xdr:row>
      <xdr:rowOff>29305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344037"/>
          <a:ext cx="889000" cy="5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35019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171095</xdr:rowOff>
    </xdr:from>
    <xdr:to>
      <xdr:col>45</xdr:col>
      <xdr:colOff>177800</xdr:colOff>
      <xdr:row>78</xdr:row>
      <xdr:rowOff>29305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372745"/>
          <a:ext cx="889000" cy="2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142081</xdr:rowOff>
    </xdr:from>
    <xdr:to>
      <xdr:col>41</xdr:col>
      <xdr:colOff>50800</xdr:colOff>
      <xdr:row>77</xdr:row>
      <xdr:rowOff>171095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343731"/>
          <a:ext cx="889000" cy="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108998</xdr:rowOff>
    </xdr:from>
    <xdr:to>
      <xdr:col>55</xdr:col>
      <xdr:colOff>50800</xdr:colOff>
      <xdr:row>77</xdr:row>
      <xdr:rowOff>39148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1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131875</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9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91587</xdr:rowOff>
    </xdr:from>
    <xdr:to>
      <xdr:col>50</xdr:col>
      <xdr:colOff>165100</xdr:colOff>
      <xdr:row>78</xdr:row>
      <xdr:rowOff>21737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38264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06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149955</xdr:rowOff>
    </xdr:from>
    <xdr:to>
      <xdr:col>46</xdr:col>
      <xdr:colOff>38100</xdr:colOff>
      <xdr:row>78</xdr:row>
      <xdr:rowOff>80105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71232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44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120295</xdr:rowOff>
    </xdr:from>
    <xdr:to>
      <xdr:col>41</xdr:col>
      <xdr:colOff>101600</xdr:colOff>
      <xdr:row>78</xdr:row>
      <xdr:rowOff>50445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41572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41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91281</xdr:rowOff>
    </xdr:from>
    <xdr:to>
      <xdr:col>36</xdr:col>
      <xdr:colOff>165100</xdr:colOff>
      <xdr:row>78</xdr:row>
      <xdr:rowOff>21431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37958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06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28239</xdr:rowOff>
    </xdr:from>
    <xdr:to>
      <xdr:col>55</xdr:col>
      <xdr:colOff>0</xdr:colOff>
      <xdr:row>94</xdr:row>
      <xdr:rowOff>137337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144539"/>
          <a:ext cx="838200" cy="10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92491</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8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28239</xdr:rowOff>
    </xdr:from>
    <xdr:to>
      <xdr:col>50</xdr:col>
      <xdr:colOff>114300</xdr:colOff>
      <xdr:row>94</xdr:row>
      <xdr:rowOff>149053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144539"/>
          <a:ext cx="889000" cy="1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90225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149053</xdr:rowOff>
    </xdr:from>
    <xdr:to>
      <xdr:col>45</xdr:col>
      <xdr:colOff>177800</xdr:colOff>
      <xdr:row>95</xdr:row>
      <xdr:rowOff>149530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265353"/>
          <a:ext cx="889000" cy="17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170178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60891</xdr:rowOff>
    </xdr:from>
    <xdr:to>
      <xdr:col>41</xdr:col>
      <xdr:colOff>50800</xdr:colOff>
      <xdr:row>95</xdr:row>
      <xdr:rowOff>149530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005741"/>
          <a:ext cx="889000" cy="43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78128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168806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86537</xdr:rowOff>
    </xdr:from>
    <xdr:to>
      <xdr:col>55</xdr:col>
      <xdr:colOff>50800</xdr:colOff>
      <xdr:row>95</xdr:row>
      <xdr:rowOff>16687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109414</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05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148889</xdr:rowOff>
    </xdr:from>
    <xdr:to>
      <xdr:col>50</xdr:col>
      <xdr:colOff>165100</xdr:colOff>
      <xdr:row>94</xdr:row>
      <xdr:rowOff>79039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0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95566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8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98253</xdr:rowOff>
    </xdr:from>
    <xdr:to>
      <xdr:col>46</xdr:col>
      <xdr:colOff>38100</xdr:colOff>
      <xdr:row>95</xdr:row>
      <xdr:rowOff>28403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44930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98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98730</xdr:rowOff>
    </xdr:from>
    <xdr:to>
      <xdr:col>41</xdr:col>
      <xdr:colOff>101600</xdr:colOff>
      <xdr:row>96</xdr:row>
      <xdr:rowOff>28880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45407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10091</xdr:rowOff>
    </xdr:from>
    <xdr:to>
      <xdr:col>36</xdr:col>
      <xdr:colOff>165100</xdr:colOff>
      <xdr:row>93</xdr:row>
      <xdr:rowOff>111691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59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128218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7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114326</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115076"/>
          <a:ext cx="838200" cy="6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29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36678</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2322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63526</xdr:rowOff>
    </xdr:from>
    <xdr:to>
      <xdr:col>85</xdr:col>
      <xdr:colOff>177800</xdr:colOff>
      <xdr:row>35</xdr:row>
      <xdr:rowOff>165126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0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86403</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59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157328</xdr:rowOff>
    </xdr:from>
    <xdr:to>
      <xdr:col>67</xdr:col>
      <xdr:colOff>101600</xdr:colOff>
      <xdr:row>39</xdr:row>
      <xdr:rowOff>87478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78605</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6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123203</xdr:rowOff>
    </xdr:from>
    <xdr:to>
      <xdr:col>85</xdr:col>
      <xdr:colOff>127000</xdr:colOff>
      <xdr:row>72</xdr:row>
      <xdr:rowOff>134385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467603"/>
          <a:ext cx="8382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90949</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123203</xdr:rowOff>
    </xdr:from>
    <xdr:to>
      <xdr:col>81</xdr:col>
      <xdr:colOff>50800</xdr:colOff>
      <xdr:row>73</xdr:row>
      <xdr:rowOff>57138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467603"/>
          <a:ext cx="8890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40907</xdr:rowOff>
    </xdr:from>
    <xdr:to>
      <xdr:col>76</xdr:col>
      <xdr:colOff>114300</xdr:colOff>
      <xdr:row>73</xdr:row>
      <xdr:rowOff>57138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556757"/>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78605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92456</xdr:rowOff>
    </xdr:from>
    <xdr:to>
      <xdr:col>71</xdr:col>
      <xdr:colOff>177800</xdr:colOff>
      <xdr:row>73</xdr:row>
      <xdr:rowOff>40907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436856"/>
          <a:ext cx="889000" cy="1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89787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109770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83585</xdr:rowOff>
    </xdr:from>
    <xdr:to>
      <xdr:col>85</xdr:col>
      <xdr:colOff>177800</xdr:colOff>
      <xdr:row>73</xdr:row>
      <xdr:rowOff>13735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4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106462</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27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72403</xdr:rowOff>
    </xdr:from>
    <xdr:to>
      <xdr:col>81</xdr:col>
      <xdr:colOff>101600</xdr:colOff>
      <xdr:row>73</xdr:row>
      <xdr:rowOff>2553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41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19080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1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6338</xdr:rowOff>
    </xdr:from>
    <xdr:to>
      <xdr:col>76</xdr:col>
      <xdr:colOff>165100</xdr:colOff>
      <xdr:row>73</xdr:row>
      <xdr:rowOff>107938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5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124465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29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161557</xdr:rowOff>
    </xdr:from>
    <xdr:to>
      <xdr:col>72</xdr:col>
      <xdr:colOff>38100</xdr:colOff>
      <xdr:row>73</xdr:row>
      <xdr:rowOff>91707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5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108234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2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41656</xdr:rowOff>
    </xdr:from>
    <xdr:to>
      <xdr:col>67</xdr:col>
      <xdr:colOff>101600</xdr:colOff>
      <xdr:row>72</xdr:row>
      <xdr:rowOff>143256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3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159783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141300</xdr:rowOff>
    </xdr:from>
    <xdr:to>
      <xdr:col>85</xdr:col>
      <xdr:colOff>127000</xdr:colOff>
      <xdr:row>97</xdr:row>
      <xdr:rowOff>160350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7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102328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3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141300</xdr:rowOff>
    </xdr:from>
    <xdr:to>
      <xdr:col>81</xdr:col>
      <xdr:colOff>50800</xdr:colOff>
      <xdr:row>98</xdr:row>
      <xdr:rowOff>148444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71950"/>
          <a:ext cx="889000" cy="17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148444</xdr:rowOff>
    </xdr:from>
    <xdr:to>
      <xdr:col>76</xdr:col>
      <xdr:colOff>114300</xdr:colOff>
      <xdr:row>98</xdr:row>
      <xdr:rowOff>161741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50544"/>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149816</xdr:rowOff>
    </xdr:from>
    <xdr:to>
      <xdr:col>71</xdr:col>
      <xdr:colOff>177800</xdr:colOff>
      <xdr:row>98</xdr:row>
      <xdr:rowOff>161741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51916"/>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82650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109550</xdr:rowOff>
    </xdr:from>
    <xdr:to>
      <xdr:col>85</xdr:col>
      <xdr:colOff>177800</xdr:colOff>
      <xdr:row>98</xdr:row>
      <xdr:rowOff>39700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87977</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1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90500</xdr:rowOff>
    </xdr:from>
    <xdr:to>
      <xdr:col>81</xdr:col>
      <xdr:colOff>101600</xdr:colOff>
      <xdr:row>98</xdr:row>
      <xdr:rowOff>20650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11777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1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97644</xdr:rowOff>
    </xdr:from>
    <xdr:to>
      <xdr:col>76</xdr:col>
      <xdr:colOff>165100</xdr:colOff>
      <xdr:row>99</xdr:row>
      <xdr:rowOff>27794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18921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9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110941</xdr:rowOff>
    </xdr:from>
    <xdr:to>
      <xdr:col>72</xdr:col>
      <xdr:colOff>38100</xdr:colOff>
      <xdr:row>99</xdr:row>
      <xdr:rowOff>41091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32218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0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99016</xdr:rowOff>
    </xdr:from>
    <xdr:to>
      <xdr:col>67</xdr:col>
      <xdr:colOff>101600</xdr:colOff>
      <xdr:row>99</xdr:row>
      <xdr:rowOff>29166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0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20293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9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32385</xdr:rowOff>
    </xdr:from>
    <xdr:to>
      <xdr:col>116</xdr:col>
      <xdr:colOff>63500</xdr:colOff>
      <xdr:row>39</xdr:row>
      <xdr:rowOff>32766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1893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32766</xdr:rowOff>
    </xdr:from>
    <xdr:to>
      <xdr:col>111</xdr:col>
      <xdr:colOff>177800</xdr:colOff>
      <xdr:row>39</xdr:row>
      <xdr:rowOff>32766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19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32766</xdr:rowOff>
    </xdr:from>
    <xdr:to>
      <xdr:col>107</xdr:col>
      <xdr:colOff>50800</xdr:colOff>
      <xdr:row>39</xdr:row>
      <xdr:rowOff>33528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193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32766</xdr:rowOff>
    </xdr:from>
    <xdr:to>
      <xdr:col>102</xdr:col>
      <xdr:colOff>114300</xdr:colOff>
      <xdr:row>39</xdr:row>
      <xdr:rowOff>33528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193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67962</xdr:rowOff>
    </xdr:from>
    <xdr:ext cx="313932"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830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153416</xdr:rowOff>
    </xdr:from>
    <xdr:to>
      <xdr:col>112</xdr:col>
      <xdr:colOff>38100</xdr:colOff>
      <xdr:row>39</xdr:row>
      <xdr:rowOff>83566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74693</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66333" y="6761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153416</xdr:rowOff>
    </xdr:from>
    <xdr:to>
      <xdr:col>107</xdr:col>
      <xdr:colOff>101600</xdr:colOff>
      <xdr:row>39</xdr:row>
      <xdr:rowOff>83566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74693</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77333" y="6761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154178</xdr:rowOff>
    </xdr:from>
    <xdr:to>
      <xdr:col>102</xdr:col>
      <xdr:colOff>165100</xdr:colOff>
      <xdr:row>39</xdr:row>
      <xdr:rowOff>84328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75455</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88333" y="67620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153416</xdr:rowOff>
    </xdr:from>
    <xdr:to>
      <xdr:col>98</xdr:col>
      <xdr:colOff>38100</xdr:colOff>
      <xdr:row>39</xdr:row>
      <xdr:rowOff>83566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74693</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761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79064</xdr:rowOff>
    </xdr:from>
    <xdr:to>
      <xdr:col>116</xdr:col>
      <xdr:colOff>63500</xdr:colOff>
      <xdr:row>57</xdr:row>
      <xdr:rowOff>162960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680264"/>
          <a:ext cx="838200" cy="25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79064</xdr:rowOff>
    </xdr:from>
    <xdr:to>
      <xdr:col>111</xdr:col>
      <xdr:colOff>177800</xdr:colOff>
      <xdr:row>57</xdr:row>
      <xdr:rowOff>151187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680264"/>
          <a:ext cx="889000" cy="24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146844</xdr:rowOff>
    </xdr:from>
    <xdr:to>
      <xdr:col>107</xdr:col>
      <xdr:colOff>50800</xdr:colOff>
      <xdr:row>57</xdr:row>
      <xdr:rowOff>151187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91949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149648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145473</xdr:rowOff>
    </xdr:from>
    <xdr:to>
      <xdr:col>102</xdr:col>
      <xdr:colOff>114300</xdr:colOff>
      <xdr:row>57</xdr:row>
      <xdr:rowOff>146844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91812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118216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112160</xdr:rowOff>
    </xdr:from>
    <xdr:to>
      <xdr:col>116</xdr:col>
      <xdr:colOff>114300</xdr:colOff>
      <xdr:row>58</xdr:row>
      <xdr:rowOff>42310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8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27087</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79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28264</xdr:rowOff>
    </xdr:from>
    <xdr:to>
      <xdr:col>112</xdr:col>
      <xdr:colOff>38100</xdr:colOff>
      <xdr:row>56</xdr:row>
      <xdr:rowOff>129864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6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146391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40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100387</xdr:rowOff>
    </xdr:from>
    <xdr:to>
      <xdr:col>107</xdr:col>
      <xdr:colOff>101600</xdr:colOff>
      <xdr:row>58</xdr:row>
      <xdr:rowOff>30537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8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21664</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9965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96044</xdr:rowOff>
    </xdr:from>
    <xdr:to>
      <xdr:col>102</xdr:col>
      <xdr:colOff>165100</xdr:colOff>
      <xdr:row>58</xdr:row>
      <xdr:rowOff>26194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8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17321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9961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94673</xdr:rowOff>
    </xdr:from>
    <xdr:to>
      <xdr:col>98</xdr:col>
      <xdr:colOff>38100</xdr:colOff>
      <xdr:row>58</xdr:row>
      <xdr:rowOff>24823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8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15950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9960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5100</xdr:rowOff>
    </xdr:from>
    <xdr:to>
      <xdr:col>116</xdr:col>
      <xdr:colOff>63500</xdr:colOff>
      <xdr:row>75</xdr:row>
      <xdr:rowOff>23388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86385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55176</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57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23388</xdr:rowOff>
    </xdr:from>
    <xdr:to>
      <xdr:col>111</xdr:col>
      <xdr:colOff>177800</xdr:colOff>
      <xdr:row>75</xdr:row>
      <xdr:rowOff>82367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882138"/>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10065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82367</xdr:rowOff>
    </xdr:from>
    <xdr:to>
      <xdr:col>107</xdr:col>
      <xdr:colOff>50800</xdr:colOff>
      <xdr:row>75</xdr:row>
      <xdr:rowOff>102804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41117"/>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69318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102804</xdr:rowOff>
    </xdr:from>
    <xdr:to>
      <xdr:col>102</xdr:col>
      <xdr:colOff>114300</xdr:colOff>
      <xdr:row>75</xdr:row>
      <xdr:rowOff>164205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961554"/>
          <a:ext cx="889000" cy="6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47510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125750</xdr:rowOff>
    </xdr:from>
    <xdr:to>
      <xdr:col>116</xdr:col>
      <xdr:colOff>114300</xdr:colOff>
      <xdr:row>75</xdr:row>
      <xdr:rowOff>55900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104177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144038</xdr:rowOff>
    </xdr:from>
    <xdr:to>
      <xdr:col>112</xdr:col>
      <xdr:colOff>38100</xdr:colOff>
      <xdr:row>75</xdr:row>
      <xdr:rowOff>74188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65315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92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31567</xdr:rowOff>
    </xdr:from>
    <xdr:to>
      <xdr:col>107</xdr:col>
      <xdr:colOff>101600</xdr:colOff>
      <xdr:row>75</xdr:row>
      <xdr:rowOff>133167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124294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9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52004</xdr:rowOff>
    </xdr:from>
    <xdr:to>
      <xdr:col>102</xdr:col>
      <xdr:colOff>165100</xdr:colOff>
      <xdr:row>75</xdr:row>
      <xdr:rowOff>153603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107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144732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0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113406</xdr:rowOff>
    </xdr:from>
    <xdr:to>
      <xdr:col>98</xdr:col>
      <xdr:colOff>38100</xdr:colOff>
      <xdr:row>76</xdr:row>
      <xdr:rowOff>43557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721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34682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6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における性質別歳出の特徴は，公債費と扶助費。公債費については全国平均、類似団体内平均と比べて大きく上回っており過去に実施した大型プロジェクトや国の経済対策に伴って発行した市債の影響が依然として残っている。扶助費については県内平均、類似団体内平均と比べて大きく上回っており，子育て世帯臨時特別給付費の影響で令和３年度からは減少しているが増加傾向が続い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また，令和４年８月大雨被害により，災害復旧事業費が大幅に増加している。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人件費・物件費については、全国平均、県内平均、類似団体内平均を下回っており、特に人件費については、集中改革プラン等の実施による職員数の見直しの効果が表れている。今後、必要な人員を確保したうえで、適正な定員管理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その他の特徴としては、新ごみ焼却施設整備のため平成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年度の普通建設事業（更新整備）が増加しており、公立小松大学開学による運営交付金のため平成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年度から補助費等が増加している。また、平成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年度の維持補修費の突出は、大雪による除雪費の増加によるものである。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106,405
103,797
371.05
55,336,355
54,093,573
741,430
26,880,394
63,311,709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161472</xdr:rowOff>
    </xdr:from>
    <xdr:to>
      <xdr:col>24</xdr:col>
      <xdr:colOff>63500</xdr:colOff>
      <xdr:row>30</xdr:row>
      <xdr:rowOff>163649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304972"/>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163649</xdr:rowOff>
    </xdr:from>
    <xdr:to>
      <xdr:col>19</xdr:col>
      <xdr:colOff>177800</xdr:colOff>
      <xdr:row>31</xdr:row>
      <xdr:rowOff>65133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307149"/>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161472</xdr:rowOff>
    </xdr:from>
    <xdr:to>
      <xdr:col>15</xdr:col>
      <xdr:colOff>50800</xdr:colOff>
      <xdr:row>31</xdr:row>
      <xdr:rowOff>65133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0497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161472</xdr:rowOff>
    </xdr:from>
    <xdr:to>
      <xdr:col>10</xdr:col>
      <xdr:colOff>114300</xdr:colOff>
      <xdr:row>32</xdr:row>
      <xdr:rowOff>22134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04972"/>
          <a:ext cx="889000" cy="20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110672</xdr:rowOff>
    </xdr:from>
    <xdr:to>
      <xdr:col>24</xdr:col>
      <xdr:colOff>114300</xdr:colOff>
      <xdr:row>31</xdr:row>
      <xdr:rowOff>40822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25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63699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0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112849</xdr:rowOff>
    </xdr:from>
    <xdr:to>
      <xdr:col>20</xdr:col>
      <xdr:colOff>38100</xdr:colOff>
      <xdr:row>31</xdr:row>
      <xdr:rowOff>42999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2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59526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0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14333</xdr:rowOff>
    </xdr:from>
    <xdr:to>
      <xdr:col>15</xdr:col>
      <xdr:colOff>101600</xdr:colOff>
      <xdr:row>31</xdr:row>
      <xdr:rowOff>115933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2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132460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0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110672</xdr:rowOff>
    </xdr:from>
    <xdr:to>
      <xdr:col>10</xdr:col>
      <xdr:colOff>165100</xdr:colOff>
      <xdr:row>31</xdr:row>
      <xdr:rowOff>40822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5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57349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2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142784</xdr:rowOff>
    </xdr:from>
    <xdr:to>
      <xdr:col>6</xdr:col>
      <xdr:colOff>38100</xdr:colOff>
      <xdr:row>32</xdr:row>
      <xdr:rowOff>72934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89461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3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87478</xdr:rowOff>
    </xdr:from>
    <xdr:to>
      <xdr:col>24</xdr:col>
      <xdr:colOff>63500</xdr:colOff>
      <xdr:row>58</xdr:row>
      <xdr:rowOff>119749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31578"/>
          <a:ext cx="8382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144416</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89535</xdr:rowOff>
    </xdr:from>
    <xdr:to>
      <xdr:col>19</xdr:col>
      <xdr:colOff>177800</xdr:colOff>
      <xdr:row>58</xdr:row>
      <xdr:rowOff>87478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33485"/>
          <a:ext cx="889000" cy="119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89535</xdr:rowOff>
    </xdr:from>
    <xdr:to>
      <xdr:col>15</xdr:col>
      <xdr:colOff>50800</xdr:colOff>
      <xdr:row>58</xdr:row>
      <xdr:rowOff>160833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33485"/>
          <a:ext cx="889000" cy="127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85729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160833</xdr:rowOff>
    </xdr:from>
    <xdr:to>
      <xdr:col>10</xdr:col>
      <xdr:colOff>114300</xdr:colOff>
      <xdr:row>59</xdr:row>
      <xdr:rowOff>43790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04933"/>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68949</xdr:rowOff>
    </xdr:from>
    <xdr:to>
      <xdr:col>24</xdr:col>
      <xdr:colOff>114300</xdr:colOff>
      <xdr:row>58</xdr:row>
      <xdr:rowOff>170549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155326</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2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36678</xdr:rowOff>
    </xdr:from>
    <xdr:to>
      <xdr:col>20</xdr:col>
      <xdr:colOff>38100</xdr:colOff>
      <xdr:row>58</xdr:row>
      <xdr:rowOff>138278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129405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07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38735</xdr:rowOff>
    </xdr:from>
    <xdr:to>
      <xdr:col>15</xdr:col>
      <xdr:colOff>101600</xdr:colOff>
      <xdr:row>51</xdr:row>
      <xdr:rowOff>140335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131462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87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110033</xdr:rowOff>
    </xdr:from>
    <xdr:to>
      <xdr:col>10</xdr:col>
      <xdr:colOff>165100</xdr:colOff>
      <xdr:row>59</xdr:row>
      <xdr:rowOff>40183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31310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4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164440</xdr:rowOff>
    </xdr:from>
    <xdr:to>
      <xdr:col>6</xdr:col>
      <xdr:colOff>38100</xdr:colOff>
      <xdr:row>59</xdr:row>
      <xdr:rowOff>94590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85717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68700</xdr:rowOff>
    </xdr:from>
    <xdr:to>
      <xdr:col>24</xdr:col>
      <xdr:colOff>63500</xdr:colOff>
      <xdr:row>74</xdr:row>
      <xdr:rowOff>166675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413100"/>
          <a:ext cx="838200" cy="4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91794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07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68700</xdr:rowOff>
    </xdr:from>
    <xdr:to>
      <xdr:col>19</xdr:col>
      <xdr:colOff>177800</xdr:colOff>
      <xdr:row>75</xdr:row>
      <xdr:rowOff>159474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413100"/>
          <a:ext cx="889000" cy="60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159474</xdr:rowOff>
    </xdr:from>
    <xdr:to>
      <xdr:col>15</xdr:col>
      <xdr:colOff>50800</xdr:colOff>
      <xdr:row>77</xdr:row>
      <xdr:rowOff>52012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18224"/>
          <a:ext cx="889000" cy="23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52012</xdr:rowOff>
    </xdr:from>
    <xdr:to>
      <xdr:col>10</xdr:col>
      <xdr:colOff>114300</xdr:colOff>
      <xdr:row>77</xdr:row>
      <xdr:rowOff>115373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53662"/>
          <a:ext cx="889000" cy="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62437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115875</xdr:rowOff>
    </xdr:from>
    <xdr:to>
      <xdr:col>24</xdr:col>
      <xdr:colOff>114300</xdr:colOff>
      <xdr:row>75</xdr:row>
      <xdr:rowOff>46025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94302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78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17900</xdr:rowOff>
    </xdr:from>
    <xdr:to>
      <xdr:col>20</xdr:col>
      <xdr:colOff>38100</xdr:colOff>
      <xdr:row>72</xdr:row>
      <xdr:rowOff>119500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3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136027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13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108674</xdr:rowOff>
    </xdr:from>
    <xdr:to>
      <xdr:col>15</xdr:col>
      <xdr:colOff>101600</xdr:colOff>
      <xdr:row>76</xdr:row>
      <xdr:rowOff>38824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55351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4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1212</xdr:rowOff>
    </xdr:from>
    <xdr:to>
      <xdr:col>10</xdr:col>
      <xdr:colOff>165100</xdr:colOff>
      <xdr:row>77</xdr:row>
      <xdr:rowOff>102812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93939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9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64573</xdr:rowOff>
    </xdr:from>
    <xdr:to>
      <xdr:col>6</xdr:col>
      <xdr:colOff>38100</xdr:colOff>
      <xdr:row>77</xdr:row>
      <xdr:rowOff>166173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6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11250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04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105296</xdr:rowOff>
    </xdr:from>
    <xdr:to>
      <xdr:col>24</xdr:col>
      <xdr:colOff>63500</xdr:colOff>
      <xdr:row>97</xdr:row>
      <xdr:rowOff>27229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64496"/>
          <a:ext cx="8382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61028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7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105296</xdr:rowOff>
    </xdr:from>
    <xdr:to>
      <xdr:col>19</xdr:col>
      <xdr:colOff>177800</xdr:colOff>
      <xdr:row>97</xdr:row>
      <xdr:rowOff>152433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64496"/>
          <a:ext cx="889000" cy="21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152433</xdr:rowOff>
    </xdr:from>
    <xdr:to>
      <xdr:col>15</xdr:col>
      <xdr:colOff>50800</xdr:colOff>
      <xdr:row>98</xdr:row>
      <xdr:rowOff>40830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83083"/>
          <a:ext cx="889000" cy="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60513</xdr:rowOff>
    </xdr:from>
    <xdr:to>
      <xdr:col>10</xdr:col>
      <xdr:colOff>114300</xdr:colOff>
      <xdr:row>98</xdr:row>
      <xdr:rowOff>40830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348263"/>
          <a:ext cx="889000" cy="49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34183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170335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147879</xdr:rowOff>
    </xdr:from>
    <xdr:to>
      <xdr:col>24</xdr:col>
      <xdr:colOff>114300</xdr:colOff>
      <xdr:row>97</xdr:row>
      <xdr:rowOff>78029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62806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2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54496</xdr:rowOff>
    </xdr:from>
    <xdr:to>
      <xdr:col>20</xdr:col>
      <xdr:colOff>38100</xdr:colOff>
      <xdr:row>96</xdr:row>
      <xdr:rowOff>156096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147223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0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101633</xdr:rowOff>
    </xdr:from>
    <xdr:to>
      <xdr:col>15</xdr:col>
      <xdr:colOff>101600</xdr:colOff>
      <xdr:row>98</xdr:row>
      <xdr:rowOff>31783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22910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2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161480</xdr:rowOff>
    </xdr:from>
    <xdr:to>
      <xdr:col>10</xdr:col>
      <xdr:colOff>165100</xdr:colOff>
      <xdr:row>98</xdr:row>
      <xdr:rowOff>91630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82757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8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9713</xdr:rowOff>
    </xdr:from>
    <xdr:to>
      <xdr:col>6</xdr:col>
      <xdr:colOff>38100</xdr:colOff>
      <xdr:row>95</xdr:row>
      <xdr:rowOff>111313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127840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7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130008</xdr:rowOff>
    </xdr:from>
    <xdr:to>
      <xdr:col>55</xdr:col>
      <xdr:colOff>0</xdr:colOff>
      <xdr:row>38</xdr:row>
      <xdr:rowOff>131287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45108"/>
          <a:ext cx="8382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125070</xdr:rowOff>
    </xdr:from>
    <xdr:to>
      <xdr:col>50</xdr:col>
      <xdr:colOff>114300</xdr:colOff>
      <xdr:row>38</xdr:row>
      <xdr:rowOff>130008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40170"/>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125070</xdr:rowOff>
    </xdr:from>
    <xdr:to>
      <xdr:col>45</xdr:col>
      <xdr:colOff>177800</xdr:colOff>
      <xdr:row>38</xdr:row>
      <xdr:rowOff>128453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40170"/>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127905</xdr:rowOff>
    </xdr:from>
    <xdr:to>
      <xdr:col>41</xdr:col>
      <xdr:colOff>50800</xdr:colOff>
      <xdr:row>38</xdr:row>
      <xdr:rowOff>128453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43005"/>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80487</xdr:rowOff>
    </xdr:from>
    <xdr:to>
      <xdr:col>55</xdr:col>
      <xdr:colOff>50800</xdr:colOff>
      <xdr:row>39</xdr:row>
      <xdr:rowOff>10637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166864</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79208</xdr:rowOff>
    </xdr:from>
    <xdr:to>
      <xdr:col>50</xdr:col>
      <xdr:colOff>165100</xdr:colOff>
      <xdr:row>39</xdr:row>
      <xdr:rowOff>9358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8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74270</xdr:rowOff>
    </xdr:from>
    <xdr:to>
      <xdr:col>46</xdr:col>
      <xdr:colOff>38100</xdr:colOff>
      <xdr:row>39</xdr:row>
      <xdr:rowOff>4420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166997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8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77653</xdr:rowOff>
    </xdr:from>
    <xdr:to>
      <xdr:col>41</xdr:col>
      <xdr:colOff>101600</xdr:colOff>
      <xdr:row>39</xdr:row>
      <xdr:rowOff>7803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170380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8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77105</xdr:rowOff>
    </xdr:from>
    <xdr:to>
      <xdr:col>36</xdr:col>
      <xdr:colOff>165100</xdr:colOff>
      <xdr:row>39</xdr:row>
      <xdr:rowOff>7255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169832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8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9215</xdr:rowOff>
    </xdr:from>
    <xdr:to>
      <xdr:col>55</xdr:col>
      <xdr:colOff>0</xdr:colOff>
      <xdr:row>55</xdr:row>
      <xdr:rowOff>115514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267515"/>
          <a:ext cx="838200" cy="2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163430</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93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9215</xdr:rowOff>
    </xdr:from>
    <xdr:to>
      <xdr:col>50</xdr:col>
      <xdr:colOff>114300</xdr:colOff>
      <xdr:row>55</xdr:row>
      <xdr:rowOff>31801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267515"/>
          <a:ext cx="889000" cy="19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118305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31801</xdr:rowOff>
    </xdr:from>
    <xdr:to>
      <xdr:col>45</xdr:col>
      <xdr:colOff>177800</xdr:colOff>
      <xdr:row>55</xdr:row>
      <xdr:rowOff>68376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461551"/>
          <a:ext cx="8890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166128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6517</xdr:rowOff>
    </xdr:from>
    <xdr:to>
      <xdr:col>41</xdr:col>
      <xdr:colOff>50800</xdr:colOff>
      <xdr:row>55</xdr:row>
      <xdr:rowOff>68376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436267"/>
          <a:ext cx="889000" cy="6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58000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11275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64714</xdr:rowOff>
    </xdr:from>
    <xdr:to>
      <xdr:col>55</xdr:col>
      <xdr:colOff>50800</xdr:colOff>
      <xdr:row>55</xdr:row>
      <xdr:rowOff>166314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9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87591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4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129865</xdr:rowOff>
    </xdr:from>
    <xdr:to>
      <xdr:col>50</xdr:col>
      <xdr:colOff>165100</xdr:colOff>
      <xdr:row>54</xdr:row>
      <xdr:rowOff>60015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21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76542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899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152451</xdr:rowOff>
    </xdr:from>
    <xdr:to>
      <xdr:col>46</xdr:col>
      <xdr:colOff>38100</xdr:colOff>
      <xdr:row>55</xdr:row>
      <xdr:rowOff>82601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1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99128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1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17576</xdr:rowOff>
    </xdr:from>
    <xdr:to>
      <xdr:col>41</xdr:col>
      <xdr:colOff>101600</xdr:colOff>
      <xdr:row>55</xdr:row>
      <xdr:rowOff>119176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135703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2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127167</xdr:rowOff>
    </xdr:from>
    <xdr:to>
      <xdr:col>36</xdr:col>
      <xdr:colOff>165100</xdr:colOff>
      <xdr:row>55</xdr:row>
      <xdr:rowOff>57317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3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73844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1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133071</xdr:rowOff>
    </xdr:from>
    <xdr:to>
      <xdr:col>55</xdr:col>
      <xdr:colOff>0</xdr:colOff>
      <xdr:row>75</xdr:row>
      <xdr:rowOff>80683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820371"/>
          <a:ext cx="838200" cy="1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54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80683</xdr:rowOff>
    </xdr:from>
    <xdr:to>
      <xdr:col>50</xdr:col>
      <xdr:colOff>114300</xdr:colOff>
      <xdr:row>75</xdr:row>
      <xdr:rowOff>160770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939433"/>
          <a:ext cx="889000" cy="8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128745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160770</xdr:rowOff>
    </xdr:from>
    <xdr:to>
      <xdr:col>45</xdr:col>
      <xdr:colOff>177800</xdr:colOff>
      <xdr:row>76</xdr:row>
      <xdr:rowOff>118250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019520"/>
          <a:ext cx="8890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49153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118250</xdr:rowOff>
    </xdr:from>
    <xdr:to>
      <xdr:col>41</xdr:col>
      <xdr:colOff>50800</xdr:colOff>
      <xdr:row>77</xdr:row>
      <xdr:rowOff>34392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148450"/>
          <a:ext cx="889000" cy="8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19017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65447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82271</xdr:rowOff>
    </xdr:from>
    <xdr:to>
      <xdr:col>55</xdr:col>
      <xdr:colOff>50800</xdr:colOff>
      <xdr:row>75</xdr:row>
      <xdr:rowOff>12421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7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105148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2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29883</xdr:rowOff>
    </xdr:from>
    <xdr:to>
      <xdr:col>50</xdr:col>
      <xdr:colOff>165100</xdr:colOff>
      <xdr:row>75</xdr:row>
      <xdr:rowOff>131483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8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148010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6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109969</xdr:rowOff>
    </xdr:from>
    <xdr:to>
      <xdr:col>46</xdr:col>
      <xdr:colOff>38100</xdr:colOff>
      <xdr:row>76</xdr:row>
      <xdr:rowOff>40118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687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56646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7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67450</xdr:rowOff>
    </xdr:from>
    <xdr:to>
      <xdr:col>41</xdr:col>
      <xdr:colOff>101600</xdr:colOff>
      <xdr:row>76</xdr:row>
      <xdr:rowOff>169050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14126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8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155042</xdr:rowOff>
    </xdr:from>
    <xdr:to>
      <xdr:col>36</xdr:col>
      <xdr:colOff>165100</xdr:colOff>
      <xdr:row>77</xdr:row>
      <xdr:rowOff>85192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76319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27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105118</xdr:rowOff>
    </xdr:from>
    <xdr:to>
      <xdr:col>55</xdr:col>
      <xdr:colOff>0</xdr:colOff>
      <xdr:row>96</xdr:row>
      <xdr:rowOff>171343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64318"/>
          <a:ext cx="838200" cy="6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35620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66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171343</xdr:rowOff>
    </xdr:from>
    <xdr:to>
      <xdr:col>50</xdr:col>
      <xdr:colOff>114300</xdr:colOff>
      <xdr:row>97</xdr:row>
      <xdr:rowOff>62940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30543"/>
          <a:ext cx="889000" cy="6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153097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7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62940</xdr:rowOff>
    </xdr:from>
    <xdr:to>
      <xdr:col>45</xdr:col>
      <xdr:colOff>177800</xdr:colOff>
      <xdr:row>97</xdr:row>
      <xdr:rowOff>73890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93590"/>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156728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43135</xdr:rowOff>
    </xdr:from>
    <xdr:to>
      <xdr:col>41</xdr:col>
      <xdr:colOff>50800</xdr:colOff>
      <xdr:row>97</xdr:row>
      <xdr:rowOff>73890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73785"/>
          <a:ext cx="889000" cy="3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153116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7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54318</xdr:rowOff>
    </xdr:from>
    <xdr:to>
      <xdr:col>55</xdr:col>
      <xdr:colOff>50800</xdr:colOff>
      <xdr:row>96</xdr:row>
      <xdr:rowOff>155918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77195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36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120543</xdr:rowOff>
    </xdr:from>
    <xdr:to>
      <xdr:col>50</xdr:col>
      <xdr:colOff>165100</xdr:colOff>
      <xdr:row>97</xdr:row>
      <xdr:rowOff>50693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67220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35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12140</xdr:rowOff>
    </xdr:from>
    <xdr:to>
      <xdr:col>46</xdr:col>
      <xdr:colOff>38100</xdr:colOff>
      <xdr:row>97</xdr:row>
      <xdr:rowOff>113740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4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130267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41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23090</xdr:rowOff>
    </xdr:from>
    <xdr:to>
      <xdr:col>41</xdr:col>
      <xdr:colOff>101600</xdr:colOff>
      <xdr:row>97</xdr:row>
      <xdr:rowOff>124690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115817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4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163785</xdr:rowOff>
    </xdr:from>
    <xdr:to>
      <xdr:col>36</xdr:col>
      <xdr:colOff>165100</xdr:colOff>
      <xdr:row>97</xdr:row>
      <xdr:rowOff>93935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110462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39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128651</xdr:rowOff>
    </xdr:from>
    <xdr:to>
      <xdr:col>85</xdr:col>
      <xdr:colOff>127000</xdr:colOff>
      <xdr:row>38</xdr:row>
      <xdr:rowOff>25591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72301"/>
          <a:ext cx="8382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77392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7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25591</xdr:rowOff>
    </xdr:from>
    <xdr:to>
      <xdr:col>81</xdr:col>
      <xdr:colOff>50800</xdr:colOff>
      <xdr:row>38</xdr:row>
      <xdr:rowOff>27495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40691"/>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27495</xdr:rowOff>
    </xdr:from>
    <xdr:to>
      <xdr:col>76</xdr:col>
      <xdr:colOff>114300</xdr:colOff>
      <xdr:row>38</xdr:row>
      <xdr:rowOff>121317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42595"/>
          <a:ext cx="889000" cy="9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78440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98171</xdr:rowOff>
    </xdr:from>
    <xdr:to>
      <xdr:col>71</xdr:col>
      <xdr:colOff>177800</xdr:colOff>
      <xdr:row>38</xdr:row>
      <xdr:rowOff>121317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13271"/>
          <a:ext cx="8890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29386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77851</xdr:rowOff>
    </xdr:from>
    <xdr:to>
      <xdr:col>85</xdr:col>
      <xdr:colOff>177800</xdr:colOff>
      <xdr:row>38</xdr:row>
      <xdr:rowOff>8001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56278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146241</xdr:rowOff>
    </xdr:from>
    <xdr:to>
      <xdr:col>81</xdr:col>
      <xdr:colOff>101600</xdr:colOff>
      <xdr:row>38</xdr:row>
      <xdr:rowOff>76391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67518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8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148146</xdr:rowOff>
    </xdr:from>
    <xdr:to>
      <xdr:col>76</xdr:col>
      <xdr:colOff>165100</xdr:colOff>
      <xdr:row>38</xdr:row>
      <xdr:rowOff>78296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9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69422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70517</xdr:rowOff>
    </xdr:from>
    <xdr:to>
      <xdr:col>72</xdr:col>
      <xdr:colOff>38100</xdr:colOff>
      <xdr:row>39</xdr:row>
      <xdr:rowOff>667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163244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47371</xdr:rowOff>
    </xdr:from>
    <xdr:to>
      <xdr:col>67</xdr:col>
      <xdr:colOff>101600</xdr:colOff>
      <xdr:row>38</xdr:row>
      <xdr:rowOff>148971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140098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5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99630</xdr:rowOff>
    </xdr:from>
    <xdr:to>
      <xdr:col>85</xdr:col>
      <xdr:colOff>127000</xdr:colOff>
      <xdr:row>54</xdr:row>
      <xdr:rowOff>108904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186480"/>
          <a:ext cx="838200" cy="18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153378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3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71348</xdr:rowOff>
    </xdr:from>
    <xdr:to>
      <xdr:col>81</xdr:col>
      <xdr:colOff>50800</xdr:colOff>
      <xdr:row>54</xdr:row>
      <xdr:rowOff>108904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158198"/>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12757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71348</xdr:rowOff>
    </xdr:from>
    <xdr:to>
      <xdr:col>76</xdr:col>
      <xdr:colOff>114300</xdr:colOff>
      <xdr:row>54</xdr:row>
      <xdr:rowOff>125119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158198"/>
          <a:ext cx="889000" cy="2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64992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125119</xdr:rowOff>
    </xdr:from>
    <xdr:to>
      <xdr:col>71</xdr:col>
      <xdr:colOff>177800</xdr:colOff>
      <xdr:row>55</xdr:row>
      <xdr:rowOff>113917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383419"/>
          <a:ext cx="889000" cy="16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121048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75802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48830</xdr:rowOff>
    </xdr:from>
    <xdr:to>
      <xdr:col>85</xdr:col>
      <xdr:colOff>177800</xdr:colOff>
      <xdr:row>53</xdr:row>
      <xdr:rowOff>150430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1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71707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98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58104</xdr:rowOff>
    </xdr:from>
    <xdr:to>
      <xdr:col>81</xdr:col>
      <xdr:colOff>101600</xdr:colOff>
      <xdr:row>54</xdr:row>
      <xdr:rowOff>159704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4781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09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20548</xdr:rowOff>
    </xdr:from>
    <xdr:to>
      <xdr:col>76</xdr:col>
      <xdr:colOff>165100</xdr:colOff>
      <xdr:row>53</xdr:row>
      <xdr:rowOff>122148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1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138675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88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74319</xdr:rowOff>
    </xdr:from>
    <xdr:to>
      <xdr:col>72</xdr:col>
      <xdr:colOff>38100</xdr:colOff>
      <xdr:row>55</xdr:row>
      <xdr:rowOff>4469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3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20996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10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63117</xdr:rowOff>
    </xdr:from>
    <xdr:to>
      <xdr:col>67</xdr:col>
      <xdr:colOff>101600</xdr:colOff>
      <xdr:row>55</xdr:row>
      <xdr:rowOff>164717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9794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6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114326</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2973076"/>
          <a:ext cx="838200" cy="6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14825</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87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36677</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122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63526</xdr:rowOff>
    </xdr:from>
    <xdr:to>
      <xdr:col>85</xdr:col>
      <xdr:colOff>177800</xdr:colOff>
      <xdr:row>75</xdr:row>
      <xdr:rowOff>165125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9222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86403</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77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157327</xdr:rowOff>
    </xdr:from>
    <xdr:to>
      <xdr:col>67</xdr:col>
      <xdr:colOff>101600</xdr:colOff>
      <xdr:row>79</xdr:row>
      <xdr:rowOff>87477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78604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3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123203</xdr:rowOff>
    </xdr:from>
    <xdr:to>
      <xdr:col>85</xdr:col>
      <xdr:colOff>127000</xdr:colOff>
      <xdr:row>92</xdr:row>
      <xdr:rowOff>134386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5896603"/>
          <a:ext cx="8382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90949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07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123203</xdr:rowOff>
    </xdr:from>
    <xdr:to>
      <xdr:col>81</xdr:col>
      <xdr:colOff>50800</xdr:colOff>
      <xdr:row>93</xdr:row>
      <xdr:rowOff>57138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5896603"/>
          <a:ext cx="8890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40906</xdr:rowOff>
    </xdr:from>
    <xdr:to>
      <xdr:col>76</xdr:col>
      <xdr:colOff>114300</xdr:colOff>
      <xdr:row>93</xdr:row>
      <xdr:rowOff>57138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5985756"/>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78604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92456</xdr:rowOff>
    </xdr:from>
    <xdr:to>
      <xdr:col>71</xdr:col>
      <xdr:colOff>177800</xdr:colOff>
      <xdr:row>93</xdr:row>
      <xdr:rowOff>40906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5865856"/>
          <a:ext cx="889000" cy="11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89673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109560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83586</xdr:rowOff>
    </xdr:from>
    <xdr:to>
      <xdr:col>85</xdr:col>
      <xdr:colOff>177800</xdr:colOff>
      <xdr:row>93</xdr:row>
      <xdr:rowOff>13736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8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106463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70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72403</xdr:rowOff>
    </xdr:from>
    <xdr:to>
      <xdr:col>81</xdr:col>
      <xdr:colOff>101600</xdr:colOff>
      <xdr:row>93</xdr:row>
      <xdr:rowOff>2553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84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19080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62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6338</xdr:rowOff>
    </xdr:from>
    <xdr:to>
      <xdr:col>76</xdr:col>
      <xdr:colOff>165100</xdr:colOff>
      <xdr:row>93</xdr:row>
      <xdr:rowOff>107938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9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124465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7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161556</xdr:rowOff>
    </xdr:from>
    <xdr:to>
      <xdr:col>72</xdr:col>
      <xdr:colOff>38100</xdr:colOff>
      <xdr:row>93</xdr:row>
      <xdr:rowOff>91706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59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108233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7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41656</xdr:rowOff>
    </xdr:from>
    <xdr:to>
      <xdr:col>67</xdr:col>
      <xdr:colOff>101600</xdr:colOff>
      <xdr:row>92</xdr:row>
      <xdr:rowOff>143256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58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159783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における目的別歳出の特徴は，性質別と同様に公債費が大きいことである。類似団体中の順位はワースト５位であるが，本市は合併団体ではなく過疎地域も有しないため実質公債費比率で比較するとワースト１位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全国平均、類似団体内平均を大きく上回っている項目としては、議会費と教育費。特に教育費については増加傾向にあり、平成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立小松大学開学による運営交付金が始まったことや新校舎の建設、松東みどり学園の建設などが要因である。一方、全国平均、類似団体内平均を大きく下回っている項目としては衛生費であ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年度においては新ごみ焼却施設建設に伴い一時的に増加している。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その他の特徴として、商工費については令和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年の新幹線小松駅開業に向け増加傾向にある。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歳 入 </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市税では，企業業績や個人消費の回復などにより，市税全体では前年度</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億円増の</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164.7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億円となったほか，令和４年８月大雨災害により特別交付税は前年度比</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億円となった。また，</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国県支出金は、新型コロナ対策に係るものの減少に伴い大きく減少（▲</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15.3</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歳 出 </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に引き続き，北陸新幹線小松駅開業に向けた小松駅周辺整備のほか，幸八幡線の整備，学校改修などの大型建設事業が増加したことや，大雨による災害復旧・救助対策など早期復旧と生活再建支援に取り組んだことから，歳出総額は前年度に次ぐ過去３番目の決算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一般会計をはじめ、令和４年度の全ての会計で実質赤字額は発生していない。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元利償還金等については、事業の選択と集中による市債発行額の管理、財政状況に応じた繰上償還等の実施により年々減少しており、市債償還のピーク期は過ぎたと言える。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去に実施した大型プロジェクトや国の経済対策に伴って発行した市債の償還の影響が依然として残っており、類似団体、全国平均及び県内平均を大きく上回っている状況となっているため、引続き、実質公債費比率の改善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過去に実施した大型プロジェクト、道路や学校等の社会資本整備や国の数次にわたる経済対策に伴う市債発行により、全国平均、県内平均、類似団体内平均を大きく上回っている。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また、本市は人口規模に比べて市域が広く、集落が点在しているため、下水道事業を実施するにあたり、管渠延長が長くなるなど、整備に多大な経費を要していることも要因の一つである。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令和４年度は市債の新規発行抑制や繰上償還等による市債残高の減少等により、前年度より改善。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NEXT10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年ビジョン</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・アクションプラン（平成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年度策定）の目標値として定めているとおり、全会計の市債残高を圧縮し、将来負担の軽減に努める。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石川県小松市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決算剰余金として財政調整基金に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億円を積み立て，税収の上振れの影響から交付金，交付税の増収分を地域活性化対策基金や減債基金に積み立てを行った。新型コロナウイルス感染症対策，大雨災害対応のために財政調整基金より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億円の取崩しや繰上償還のため減債基金から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億円の取崩しを行ったが，基金全体としては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財政調整基金・減債基金・地域経済活性化対策基金を合わせて主要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基金として位置づけ、標準財政規模の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億円程度）を目安に基金の確保に努めている。平成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年秋のリーマンショックの影響による歳入不足の補填や，市債の繰上返済を優先的に行っていたため、平成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年度末まで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基金合計で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億円を下回っていたが、近年の積み増しにより令和３年度末で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億円の基金残高となっている。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今後も、突発的な財政需要に対応できるよう基金を確保し、安定的な財政運営を図っていく。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地域経済活性化対策基金：都市基盤の整備、地域産業の振興、生活環境の整備、文化の向上等地域経済活性化を推進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未来教育推進基金：科学教育･外国語教育等，地域と世界で活躍する人材育成教育の推進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エコロジーパークこまつ基金：ごみ処理施設の整備を図る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後年度の企業誘致活動に係る費用に備えて地域経済活性化対策基金に積立（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スクール機器の更新（約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年後）に備えて未来教育推進基金に積立（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クリーンセンター売電収入分の一部をエコロジーパークこまつ基金に積立て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クリーンセンターの運営費に充当するため，エコロジーパークこまつ基金の取崩（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令和４年度は、決算剰余金積立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億円に対し、新型コロナウイルス感染症対策，大雨災害へに対応として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減債基金・地域経済活性化対策基金と合わせて主要３基金として位置づけており、標準財政規模の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令和４年度は，決算見込を踏まえ将来負担軽減への備えとして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億円積立し，地方債の繰上げ償還の財源とするため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満期一括償還地方債を発行していないことから，減債基金は年度間の公債費負担平準化を図るための繰上償還財源として考えている。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実質公債費比率・将来負担比率とも類似団体中最も高い比率であり、本市における財政上の大きな課題となっている。今後も、ＮＥＸＴ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年ビジョン・アクションプラン（平成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年度策定）の目標値として定めているとおり、市債残高を圧縮するため、将来負担の軽減に努める。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106,405
103,797
371.05
55,336,355
54,093,573
741,430
26,880,394
63,311,709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年度にエコロジーパークこまつクリーンセンター</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新ごみ焼却施設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が完成し，有形固定資産額が大きく増加したため，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減価償却率の伸び</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が一時的に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緩やかになっ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ているが，それ以降は類似団体内平均値と同程度で推移している。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今後も小松市公共施設マネジメント計画（公共施設総合管理計画）により，公共施設の適正配置，長寿命化等を通じて資産管理を進めていく必要がある。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00000000-0008-0000-0D00-00003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flipV="1">
          <a:off x="4760595" y="535781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62" name="有形固定資産減価償却率最小値テキスト">
          <a:extLst>
            <a:ext uri="{FF2B5EF4-FFF2-40B4-BE49-F238E27FC236}">
              <a16:creationId xmlns:a16="http://schemas.microsoft.com/office/drawing/2014/main" id="{00000000-0008-0000-0D00-00003E000000}"/>
            </a:ext>
          </a:extLst>
        </xdr:cNvPr>
        <xdr:cNvSpPr txBox="1"/>
      </xdr:nvSpPr>
      <xdr:spPr>
        <a:xfrm>
          <a:off x="4813300" y="662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4673600" y="662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64" name="有形固定資産減価償却率最大値テキスト">
          <a:extLst>
            <a:ext uri="{FF2B5EF4-FFF2-40B4-BE49-F238E27FC236}">
              <a16:creationId xmlns:a16="http://schemas.microsoft.com/office/drawing/2014/main" id="{00000000-0008-0000-0D00-000040000000}"/>
            </a:ext>
          </a:extLst>
        </xdr:cNvPr>
        <xdr:cNvSpPr txBox="1"/>
      </xdr:nvSpPr>
      <xdr:spPr>
        <a:xfrm>
          <a:off x="4813300" y="513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535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100347</xdr:rowOff>
    </xdr:from>
    <xdr:ext cx="405111" cy="259045"/>
    <xdr:sp macro="" textlink="">
      <xdr:nvSpPr>
        <xdr:cNvPr id="66" name="有形固定資産減価償却率平均値テキスト">
          <a:extLst>
            <a:ext uri="{FF2B5EF4-FFF2-40B4-BE49-F238E27FC236}">
              <a16:creationId xmlns:a16="http://schemas.microsoft.com/office/drawing/2014/main" id="{00000000-0008-0000-0D00-000042000000}"/>
            </a:ext>
          </a:extLst>
        </xdr:cNvPr>
        <xdr:cNvSpPr txBox="1"/>
      </xdr:nvSpPr>
      <xdr:spPr>
        <a:xfrm>
          <a:off x="4813300" y="6186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67" name="フローチャート: 判断 66">
          <a:extLst>
            <a:ext uri="{FF2B5EF4-FFF2-40B4-BE49-F238E27FC236}">
              <a16:creationId xmlns:a16="http://schemas.microsoft.com/office/drawing/2014/main" id="{00000000-0008-0000-0D00-000043000000}"/>
            </a:ext>
          </a:extLst>
        </xdr:cNvPr>
        <xdr:cNvSpPr/>
      </xdr:nvSpPr>
      <xdr:spPr>
        <a:xfrm>
          <a:off x="4711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3238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77" name="楕円 76">
          <a:extLst>
            <a:ext uri="{FF2B5EF4-FFF2-40B4-BE49-F238E27FC236}">
              <a16:creationId xmlns:a16="http://schemas.microsoft.com/office/drawing/2014/main" id="{00000000-0008-0000-0D00-00004D000000}"/>
            </a:ext>
          </a:extLst>
        </xdr:cNvPr>
        <xdr:cNvSpPr/>
      </xdr:nvSpPr>
      <xdr:spPr>
        <a:xfrm>
          <a:off x="4711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112412</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D00-00004E000000}"/>
            </a:ext>
          </a:extLst>
        </xdr:cNvPr>
        <xdr:cNvSpPr txBox="1"/>
      </xdr:nvSpPr>
      <xdr:spPr>
        <a:xfrm>
          <a:off x="4813300" y="602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51753</xdr:rowOff>
    </xdr:from>
    <xdr:to>
      <xdr:col>19</xdr:col>
      <xdr:colOff>187325</xdr:colOff>
      <xdr:row>31</xdr:row>
      <xdr:rowOff>153353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00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102553</xdr:rowOff>
    </xdr:from>
    <xdr:to>
      <xdr:col>23</xdr:col>
      <xdr:colOff>85725</xdr:colOff>
      <xdr:row>31</xdr:row>
      <xdr:rowOff>140335</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a:off x="4051300" y="6189028"/>
          <a:ext cx="7112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102553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3289300" y="6118860"/>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93663</xdr:rowOff>
    </xdr:from>
    <xdr:to>
      <xdr:col>11</xdr:col>
      <xdr:colOff>187325</xdr:colOff>
      <xdr:row>31</xdr:row>
      <xdr:rowOff>23813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2476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144463</xdr:rowOff>
    </xdr:from>
    <xdr:to>
      <xdr:col>15</xdr:col>
      <xdr:colOff>136525</xdr:colOff>
      <xdr:row>31</xdr:row>
      <xdr:rowOff>32385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2527300" y="6059488"/>
          <a:ext cx="762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12700</xdr:rowOff>
    </xdr:from>
    <xdr:to>
      <xdr:col>7</xdr:col>
      <xdr:colOff>187325</xdr:colOff>
      <xdr:row>30</xdr:row>
      <xdr:rowOff>114300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1714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63500</xdr:rowOff>
    </xdr:from>
    <xdr:to>
      <xdr:col>11</xdr:col>
      <xdr:colOff>136525</xdr:colOff>
      <xdr:row>30</xdr:row>
      <xdr:rowOff>144463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1765300" y="5978525"/>
          <a:ext cx="762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90505</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0" name="n_4aveValue有形固定資産減価償却率">
          <a:extLst>
            <a:ext uri="{FF2B5EF4-FFF2-40B4-BE49-F238E27FC236}">
              <a16:creationId xmlns:a16="http://schemas.microsoft.com/office/drawing/2014/main" id="{00000000-0008-0000-0D00-00005A000000}"/>
            </a:ext>
          </a:extLst>
        </xdr:cNvPr>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169880</xdr:rowOff>
    </xdr:from>
    <xdr:ext cx="405111" cy="259045"/>
    <xdr:sp macro="" textlink="">
      <xdr:nvSpPr>
        <xdr:cNvPr id="91" name="n_1mainValue有形固定資産減価償却率">
          <a:extLst>
            <a:ext uri="{FF2B5EF4-FFF2-40B4-BE49-F238E27FC236}">
              <a16:creationId xmlns:a16="http://schemas.microsoft.com/office/drawing/2014/main" id="{00000000-0008-0000-0D00-00005B000000}"/>
            </a:ext>
          </a:extLst>
        </xdr:cNvPr>
        <xdr:cNvSpPr txBox="1"/>
      </xdr:nvSpPr>
      <xdr:spPr>
        <a:xfrm>
          <a:off x="3836044" y="5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99712</xdr:rowOff>
    </xdr:from>
    <xdr:ext cx="405111" cy="259045"/>
    <xdr:sp macro="" textlink="">
      <xdr:nvSpPr>
        <xdr:cNvPr id="92" name="n_2mainValue有形固定資産減価償却率">
          <a:extLst>
            <a:ext uri="{FF2B5EF4-FFF2-40B4-BE49-F238E27FC236}">
              <a16:creationId xmlns:a16="http://schemas.microsoft.com/office/drawing/2014/main" id="{00000000-0008-0000-0D00-00005C000000}"/>
            </a:ext>
          </a:extLst>
        </xdr:cNvPr>
        <xdr:cNvSpPr txBox="1"/>
      </xdr:nvSpPr>
      <xdr:spPr>
        <a:xfrm>
          <a:off x="3086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14940</xdr:rowOff>
    </xdr:from>
    <xdr:ext cx="405111" cy="259045"/>
    <xdr:sp macro="" textlink="">
      <xdr:nvSpPr>
        <xdr:cNvPr id="93" name="n_3mainValue有形固定資産減価償却率">
          <a:extLst>
            <a:ext uri="{FF2B5EF4-FFF2-40B4-BE49-F238E27FC236}">
              <a16:creationId xmlns:a16="http://schemas.microsoft.com/office/drawing/2014/main" id="{00000000-0008-0000-0D00-00005D000000}"/>
            </a:ext>
          </a:extLst>
        </xdr:cNvPr>
        <xdr:cNvSpPr txBox="1"/>
      </xdr:nvSpPr>
      <xdr:spPr>
        <a:xfrm>
          <a:off x="23247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130827</xdr:rowOff>
    </xdr:from>
    <xdr:ext cx="405111" cy="259045"/>
    <xdr:sp macro="" textlink="">
      <xdr:nvSpPr>
        <xdr:cNvPr id="94" name="n_4mainValue有形固定資産減価償却率">
          <a:extLst>
            <a:ext uri="{FF2B5EF4-FFF2-40B4-BE49-F238E27FC236}">
              <a16:creationId xmlns:a16="http://schemas.microsoft.com/office/drawing/2014/main" id="{00000000-0008-0000-0D00-00005E000000}"/>
            </a:ext>
          </a:extLst>
        </xdr:cNvPr>
        <xdr:cNvSpPr txBox="1"/>
      </xdr:nvSpPr>
      <xdr:spPr>
        <a:xfrm>
          <a:off x="1562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にかけては新</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型コロナウイルス感染症の影響による市税減収等により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悪化していた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が，新発債の抑制や繰上償還により，地方債残高の削減に努め，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債務償還比率は減少に転じた。しかし，類似団体と比較して地方債残高が多いため，平均値を大きく上回っていることから，引続き，財政運営の健全化を図っていきたい。</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5261428"/>
          <a:ext cx="1269" cy="149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67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75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74747</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818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596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9725</xdr:rowOff>
    </xdr:from>
    <xdr:to>
      <xdr:col>76</xdr:col>
      <xdr:colOff>73025</xdr:colOff>
      <xdr:row>33</xdr:row>
      <xdr:rowOff>111325</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64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159602</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641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140925</xdr:rowOff>
    </xdr:from>
    <xdr:to>
      <xdr:col>72</xdr:col>
      <xdr:colOff>123825</xdr:colOff>
      <xdr:row>33</xdr:row>
      <xdr:rowOff>71075</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63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20275</xdr:rowOff>
    </xdr:from>
    <xdr:to>
      <xdr:col>76</xdr:col>
      <xdr:colOff>22225</xdr:colOff>
      <xdr:row>33</xdr:row>
      <xdr:rowOff>60525</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a:off x="14084300" y="6449650"/>
          <a:ext cx="711200" cy="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33818</xdr:rowOff>
    </xdr:from>
    <xdr:to>
      <xdr:col>68</xdr:col>
      <xdr:colOff>123825</xdr:colOff>
      <xdr:row>34</xdr:row>
      <xdr:rowOff>135418</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663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20275</xdr:rowOff>
    </xdr:from>
    <xdr:to>
      <xdr:col>72</xdr:col>
      <xdr:colOff>73025</xdr:colOff>
      <xdr:row>34</xdr:row>
      <xdr:rowOff>84618</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3322300" y="6449650"/>
          <a:ext cx="762000" cy="23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99205</xdr:rowOff>
    </xdr:from>
    <xdr:to>
      <xdr:col>64</xdr:col>
      <xdr:colOff>123825</xdr:colOff>
      <xdr:row>35</xdr:row>
      <xdr:rowOff>29355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67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84618</xdr:rowOff>
    </xdr:from>
    <xdr:to>
      <xdr:col>68</xdr:col>
      <xdr:colOff>73025</xdr:colOff>
      <xdr:row>34</xdr:row>
      <xdr:rowOff>150005</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560300" y="6685443"/>
          <a:ext cx="762000" cy="6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82205</xdr:rowOff>
    </xdr:from>
    <xdr:to>
      <xdr:col>60</xdr:col>
      <xdr:colOff>123825</xdr:colOff>
      <xdr:row>34</xdr:row>
      <xdr:rowOff>12355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133005</xdr:rowOff>
    </xdr:from>
    <xdr:to>
      <xdr:col>64</xdr:col>
      <xdr:colOff>73025</xdr:colOff>
      <xdr:row>34</xdr:row>
      <xdr:rowOff>150005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1798300" y="6562380"/>
          <a:ext cx="762000" cy="18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113092</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5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106652</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58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69178</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5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41110</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62202</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649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126545</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67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20482</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67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3482</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66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106,405
103,797
371.05
55,336,355
54,093,573
741,430
26,880,394
63,311,709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41492"/>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0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11701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8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39624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36270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19050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339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91694</xdr:rowOff>
    </xdr:from>
    <xdr:to>
      <xdr:col>10</xdr:col>
      <xdr:colOff>165100</xdr:colOff>
      <xdr:row>37</xdr:row>
      <xdr:rowOff>21844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142494</xdr:rowOff>
    </xdr:from>
    <xdr:to>
      <xdr:col>15</xdr:col>
      <xdr:colOff>50800</xdr:colOff>
      <xdr:row>36</xdr:row>
      <xdr:rowOff>167640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31469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68834</xdr:rowOff>
    </xdr:from>
    <xdr:to>
      <xdr:col>6</xdr:col>
      <xdr:colOff>38100</xdr:colOff>
      <xdr:row>36</xdr:row>
      <xdr:rowOff>170434</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119634</xdr:rowOff>
    </xdr:from>
    <xdr:to>
      <xdr:col>10</xdr:col>
      <xdr:colOff>114300</xdr:colOff>
      <xdr:row>36</xdr:row>
      <xdr:rowOff>142494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2918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164101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12971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35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161561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685064"/>
          <a:ext cx="0"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1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13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4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118454</xdr:rowOff>
    </xdr:from>
    <xdr:ext cx="469744"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46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4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28339</xdr:rowOff>
    </xdr:from>
    <xdr:to>
      <xdr:col>55</xdr:col>
      <xdr:colOff>50800</xdr:colOff>
      <xdr:row>35</xdr:row>
      <xdr:rowOff>129939</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0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51216</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58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66984</xdr:rowOff>
    </xdr:from>
    <xdr:to>
      <xdr:col>50</xdr:col>
      <xdr:colOff>165100</xdr:colOff>
      <xdr:row>35</xdr:row>
      <xdr:rowOff>168584</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06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79139</xdr:rowOff>
    </xdr:from>
    <xdr:to>
      <xdr:col>55</xdr:col>
      <xdr:colOff>0</xdr:colOff>
      <xdr:row>35</xdr:row>
      <xdr:rowOff>117784</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6079889"/>
          <a:ext cx="83820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78740</xdr:rowOff>
    </xdr:from>
    <xdr:to>
      <xdr:col>46</xdr:col>
      <xdr:colOff>38100</xdr:colOff>
      <xdr:row>36</xdr:row>
      <xdr:rowOff>8890</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117784</xdr:rowOff>
    </xdr:from>
    <xdr:to>
      <xdr:col>50</xdr:col>
      <xdr:colOff>114300</xdr:colOff>
      <xdr:row>35</xdr:row>
      <xdr:rowOff>129540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6118534"/>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86251</xdr:rowOff>
    </xdr:from>
    <xdr:to>
      <xdr:col>41</xdr:col>
      <xdr:colOff>101600</xdr:colOff>
      <xdr:row>36</xdr:row>
      <xdr:rowOff>16401</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08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129540</xdr:rowOff>
    </xdr:from>
    <xdr:to>
      <xdr:col>45</xdr:col>
      <xdr:colOff>177800</xdr:colOff>
      <xdr:row>35</xdr:row>
      <xdr:rowOff>137051</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6130290"/>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91912</xdr:rowOff>
    </xdr:from>
    <xdr:to>
      <xdr:col>36</xdr:col>
      <xdr:colOff>165100</xdr:colOff>
      <xdr:row>36</xdr:row>
      <xdr:rowOff>22062</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0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137051</xdr:rowOff>
    </xdr:from>
    <xdr:to>
      <xdr:col>41</xdr:col>
      <xdr:colOff>50800</xdr:colOff>
      <xdr:row>35</xdr:row>
      <xdr:rowOff>142712</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6137801"/>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71536</xdr:rowOff>
    </xdr:from>
    <xdr:ext cx="469744"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91727" y="65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4915</xdr:rowOff>
    </xdr:from>
    <xdr:ext cx="469744"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515427" y="669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5133</xdr:rowOff>
    </xdr:from>
    <xdr:ext cx="469744"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626427" y="669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3065</xdr:rowOff>
    </xdr:from>
    <xdr:ext cx="469744"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37427" y="668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13661</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584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25417</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585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32928</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586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38589</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586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7612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109220</xdr:rowOff>
    </xdr:from>
    <xdr:to>
      <xdr:col>6</xdr:col>
      <xdr:colOff>38100</xdr:colOff>
      <xdr:row>60</xdr:row>
      <xdr:rowOff>39370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63517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30480</xdr:rowOff>
    </xdr:from>
    <xdr:to>
      <xdr:col>24</xdr:col>
      <xdr:colOff>63500</xdr:colOff>
      <xdr:row>60</xdr:row>
      <xdr:rowOff>91440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317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90170</xdr:rowOff>
    </xdr:from>
    <xdr:to>
      <xdr:col>15</xdr:col>
      <xdr:colOff>101600</xdr:colOff>
      <xdr:row>60</xdr:row>
      <xdr:rowOff>20320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140970</xdr:rowOff>
    </xdr:from>
    <xdr:to>
      <xdr:col>19</xdr:col>
      <xdr:colOff>177800</xdr:colOff>
      <xdr:row>60</xdr:row>
      <xdr:rowOff>30480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256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140970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2069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151130</xdr:rowOff>
    </xdr:from>
    <xdr:to>
      <xdr:col>6</xdr:col>
      <xdr:colOff>38100</xdr:colOff>
      <xdr:row>59</xdr:row>
      <xdr:rowOff>81280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30480</xdr:rowOff>
    </xdr:from>
    <xdr:to>
      <xdr:col>10</xdr:col>
      <xdr:colOff>114300</xdr:colOff>
      <xdr:row>59</xdr:row>
      <xdr:rowOff>91440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1460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30497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97807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36847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97807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510237"/>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28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51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91494</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549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57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73114</xdr:rowOff>
    </xdr:from>
    <xdr:to>
      <xdr:col>55</xdr:col>
      <xdr:colOff>50800</xdr:colOff>
      <xdr:row>60</xdr:row>
      <xdr:rowOff>3264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1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95991</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04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77497</xdr:rowOff>
    </xdr:from>
    <xdr:to>
      <xdr:col>50</xdr:col>
      <xdr:colOff>165100</xdr:colOff>
      <xdr:row>60</xdr:row>
      <xdr:rowOff>7647</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1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123914</xdr:rowOff>
    </xdr:from>
    <xdr:to>
      <xdr:col>55</xdr:col>
      <xdr:colOff>0</xdr:colOff>
      <xdr:row>59</xdr:row>
      <xdr:rowOff>128297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239464"/>
          <a:ext cx="8382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84489</xdr:rowOff>
    </xdr:from>
    <xdr:to>
      <xdr:col>46</xdr:col>
      <xdr:colOff>38100</xdr:colOff>
      <xdr:row>60</xdr:row>
      <xdr:rowOff>14639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2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128297</xdr:rowOff>
    </xdr:from>
    <xdr:to>
      <xdr:col>50</xdr:col>
      <xdr:colOff>114300</xdr:colOff>
      <xdr:row>59</xdr:row>
      <xdr:rowOff>135289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243847"/>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93907</xdr:rowOff>
    </xdr:from>
    <xdr:to>
      <xdr:col>41</xdr:col>
      <xdr:colOff>101600</xdr:colOff>
      <xdr:row>60</xdr:row>
      <xdr:rowOff>24057</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20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135289</xdr:rowOff>
    </xdr:from>
    <xdr:to>
      <xdr:col>45</xdr:col>
      <xdr:colOff>177800</xdr:colOff>
      <xdr:row>59</xdr:row>
      <xdr:rowOff>144707</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250839"/>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97382</xdr:rowOff>
    </xdr:from>
    <xdr:to>
      <xdr:col>36</xdr:col>
      <xdr:colOff>165100</xdr:colOff>
      <xdr:row>60</xdr:row>
      <xdr:rowOff>27532</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21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144707</xdr:rowOff>
    </xdr:from>
    <xdr:to>
      <xdr:col>41</xdr:col>
      <xdr:colOff>50800</xdr:colOff>
      <xdr:row>59</xdr:row>
      <xdr:rowOff>148182</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260257"/>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40170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67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70574</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70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63376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56113</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24174</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27095" y="996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31166</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50795" y="99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40584</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61795" y="998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44059</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672795" y="998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46073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132080</xdr:rowOff>
    </xdr:from>
    <xdr:to>
      <xdr:col>24</xdr:col>
      <xdr:colOff>114300</xdr:colOff>
      <xdr:row>81</xdr:row>
      <xdr:rowOff>62230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154957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86361</xdr:rowOff>
    </xdr:from>
    <xdr:to>
      <xdr:col>20</xdr:col>
      <xdr:colOff>38100</xdr:colOff>
      <xdr:row>81</xdr:row>
      <xdr:rowOff>16511</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137161</xdr:rowOff>
    </xdr:from>
    <xdr:to>
      <xdr:col>24</xdr:col>
      <xdr:colOff>63500</xdr:colOff>
      <xdr:row>81</xdr:row>
      <xdr:rowOff>11430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38531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65405</xdr:rowOff>
    </xdr:from>
    <xdr:to>
      <xdr:col>15</xdr:col>
      <xdr:colOff>101600</xdr:colOff>
      <xdr:row>80</xdr:row>
      <xdr:rowOff>167005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116205</xdr:rowOff>
    </xdr:from>
    <xdr:to>
      <xdr:col>19</xdr:col>
      <xdr:colOff>177800</xdr:colOff>
      <xdr:row>80</xdr:row>
      <xdr:rowOff>137161</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38322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19686</xdr:rowOff>
    </xdr:from>
    <xdr:to>
      <xdr:col>10</xdr:col>
      <xdr:colOff>165100</xdr:colOff>
      <xdr:row>80</xdr:row>
      <xdr:rowOff>121286</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70486</xdr:rowOff>
    </xdr:from>
    <xdr:to>
      <xdr:col>15</xdr:col>
      <xdr:colOff>50800</xdr:colOff>
      <xdr:row>80</xdr:row>
      <xdr:rowOff>116205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37864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143511</xdr:rowOff>
    </xdr:from>
    <xdr:to>
      <xdr:col>6</xdr:col>
      <xdr:colOff>38100</xdr:colOff>
      <xdr:row>80</xdr:row>
      <xdr:rowOff>73661</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22861</xdr:rowOff>
    </xdr:from>
    <xdr:to>
      <xdr:col>10</xdr:col>
      <xdr:colOff>114300</xdr:colOff>
      <xdr:row>80</xdr:row>
      <xdr:rowOff>70486</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37388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169563</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33038</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12082</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137813</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90188</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57807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99331</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32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121717</xdr:rowOff>
    </xdr:from>
    <xdr:to>
      <xdr:col>55</xdr:col>
      <xdr:colOff>50800</xdr:colOff>
      <xdr:row>85</xdr:row>
      <xdr:rowOff>51867</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5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100144</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50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123089</xdr:rowOff>
    </xdr:from>
    <xdr:to>
      <xdr:col>50</xdr:col>
      <xdr:colOff>165100</xdr:colOff>
      <xdr:row>85</xdr:row>
      <xdr:rowOff>53239</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5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1067</xdr:rowOff>
    </xdr:from>
    <xdr:to>
      <xdr:col>55</xdr:col>
      <xdr:colOff>0</xdr:colOff>
      <xdr:row>85</xdr:row>
      <xdr:rowOff>2439</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57431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125374</xdr:rowOff>
    </xdr:from>
    <xdr:to>
      <xdr:col>46</xdr:col>
      <xdr:colOff>38100</xdr:colOff>
      <xdr:row>85</xdr:row>
      <xdr:rowOff>55524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5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2439</xdr:rowOff>
    </xdr:from>
    <xdr:to>
      <xdr:col>50</xdr:col>
      <xdr:colOff>114300</xdr:colOff>
      <xdr:row>85</xdr:row>
      <xdr:rowOff>4724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57568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126746</xdr:rowOff>
    </xdr:from>
    <xdr:to>
      <xdr:col>41</xdr:col>
      <xdr:colOff>101600</xdr:colOff>
      <xdr:row>85</xdr:row>
      <xdr:rowOff>56896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4724</xdr:rowOff>
    </xdr:from>
    <xdr:to>
      <xdr:col>45</xdr:col>
      <xdr:colOff>177800</xdr:colOff>
      <xdr:row>85</xdr:row>
      <xdr:rowOff>6096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57797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127660</xdr:rowOff>
    </xdr:from>
    <xdr:to>
      <xdr:col>36</xdr:col>
      <xdr:colOff>165100</xdr:colOff>
      <xdr:row>85</xdr:row>
      <xdr:rowOff>57810</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5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6096</xdr:rowOff>
    </xdr:from>
    <xdr:to>
      <xdr:col>41</xdr:col>
      <xdr:colOff>50800</xdr:colOff>
      <xdr:row>85</xdr:row>
      <xdr:rowOff>7010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57934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26788</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2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46905</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2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30903</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70680</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3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44366</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46651</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61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48023</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48937</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62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E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108</xdr:row>
      <xdr:rowOff>148589</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4634865" y="1728025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E00-000094010000}"/>
            </a:ext>
          </a:extLst>
        </xdr:cNvPr>
        <xdr:cNvSpPr txBox="1"/>
      </xdr:nvSpPr>
      <xdr:spPr>
        <a:xfrm>
          <a:off x="4673600"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4546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00000000-0008-0000-0E00-000096010000}"/>
            </a:ext>
          </a:extLst>
        </xdr:cNvPr>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53991</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E00-000098010000}"/>
            </a:ext>
          </a:extLst>
        </xdr:cNvPr>
        <xdr:cNvSpPr txBox="1"/>
      </xdr:nvSpPr>
      <xdr:spPr>
        <a:xfrm>
          <a:off x="4673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31114</xdr:rowOff>
    </xdr:from>
    <xdr:to>
      <xdr:col>24</xdr:col>
      <xdr:colOff>114300</xdr:colOff>
      <xdr:row>104</xdr:row>
      <xdr:rowOff>132714</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4584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153036</xdr:rowOff>
    </xdr:from>
    <xdr:to>
      <xdr:col>15</xdr:col>
      <xdr:colOff>101600</xdr:colOff>
      <xdr:row>104</xdr:row>
      <xdr:rowOff>83186</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2857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130175</xdr:rowOff>
    </xdr:from>
    <xdr:to>
      <xdr:col>10</xdr:col>
      <xdr:colOff>165100</xdr:colOff>
      <xdr:row>106</xdr:row>
      <xdr:rowOff>60325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968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120650</xdr:rowOff>
    </xdr:from>
    <xdr:to>
      <xdr:col>6</xdr:col>
      <xdr:colOff>38100</xdr:colOff>
      <xdr:row>104</xdr:row>
      <xdr:rowOff>50800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079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27305</xdr:rowOff>
    </xdr:from>
    <xdr:to>
      <xdr:col>24</xdr:col>
      <xdr:colOff>114300</xdr:colOff>
      <xdr:row>107</xdr:row>
      <xdr:rowOff>128905</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45847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5732</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00000000-0008-0000-0E00-0000A4010000}"/>
            </a:ext>
          </a:extLst>
        </xdr:cNvPr>
        <xdr:cNvSpPr txBox="1"/>
      </xdr:nvSpPr>
      <xdr:spPr>
        <a:xfrm>
          <a:off x="4673600"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71120</xdr:rowOff>
    </xdr:from>
    <xdr:to>
      <xdr:col>20</xdr:col>
      <xdr:colOff>38100</xdr:colOff>
      <xdr:row>107</xdr:row>
      <xdr:rowOff>1270</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3746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121920</xdr:rowOff>
    </xdr:from>
    <xdr:to>
      <xdr:col>24</xdr:col>
      <xdr:colOff>63500</xdr:colOff>
      <xdr:row>107</xdr:row>
      <xdr:rowOff>78105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3797300" y="18295620"/>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114936</xdr:rowOff>
    </xdr:from>
    <xdr:to>
      <xdr:col>15</xdr:col>
      <xdr:colOff>101600</xdr:colOff>
      <xdr:row>106</xdr:row>
      <xdr:rowOff>45086</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2857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165736</xdr:rowOff>
    </xdr:from>
    <xdr:to>
      <xdr:col>19</xdr:col>
      <xdr:colOff>177800</xdr:colOff>
      <xdr:row>106</xdr:row>
      <xdr:rowOff>121920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908300" y="18167986"/>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968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38100</xdr:rowOff>
    </xdr:from>
    <xdr:to>
      <xdr:col>15</xdr:col>
      <xdr:colOff>50800</xdr:colOff>
      <xdr:row>105</xdr:row>
      <xdr:rowOff>165736</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019300" y="18040350"/>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31114</xdr:rowOff>
    </xdr:from>
    <xdr:to>
      <xdr:col>6</xdr:col>
      <xdr:colOff>38100</xdr:colOff>
      <xdr:row>104</xdr:row>
      <xdr:rowOff>132714</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079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81914</xdr:rowOff>
    </xdr:from>
    <xdr:to>
      <xdr:col>10</xdr:col>
      <xdr:colOff>114300</xdr:colOff>
      <xdr:row>105</xdr:row>
      <xdr:rowOff>38100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130300" y="17912714"/>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9" name="n_1aveValue【港湾・漁港】&#10;有形固定資産減価償却率">
          <a:extLst>
            <a:ext uri="{FF2B5EF4-FFF2-40B4-BE49-F238E27FC236}">
              <a16:creationId xmlns:a16="http://schemas.microsoft.com/office/drawing/2014/main" id="{00000000-0008-0000-0E00-0000AD010000}"/>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99713</xdr:rowOff>
    </xdr:from>
    <xdr:ext cx="405111" cy="259045"/>
    <xdr:sp macro="" textlink="">
      <xdr:nvSpPr>
        <xdr:cNvPr id="430" name="n_2aveValue【港湾・漁港】&#10;有形固定資産減価償却率">
          <a:extLst>
            <a:ext uri="{FF2B5EF4-FFF2-40B4-BE49-F238E27FC236}">
              <a16:creationId xmlns:a16="http://schemas.microsoft.com/office/drawing/2014/main" id="{00000000-0008-0000-0E00-0000AE010000}"/>
            </a:ext>
          </a:extLst>
        </xdr:cNvPr>
        <xdr:cNvSpPr txBox="1"/>
      </xdr:nvSpPr>
      <xdr:spPr>
        <a:xfrm>
          <a:off x="2705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51452</xdr:rowOff>
    </xdr:from>
    <xdr:ext cx="405111" cy="259045"/>
    <xdr:sp macro="" textlink="">
      <xdr:nvSpPr>
        <xdr:cNvPr id="431" name="n_3aveValue【港湾・漁港】&#10;有形固定資産減価償却率">
          <a:extLst>
            <a:ext uri="{FF2B5EF4-FFF2-40B4-BE49-F238E27FC236}">
              <a16:creationId xmlns:a16="http://schemas.microsoft.com/office/drawing/2014/main" id="{00000000-0008-0000-0E00-0000AF010000}"/>
            </a:ext>
          </a:extLst>
        </xdr:cNvPr>
        <xdr:cNvSpPr txBox="1"/>
      </xdr:nvSpPr>
      <xdr:spPr>
        <a:xfrm>
          <a:off x="1816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67327</xdr:rowOff>
    </xdr:from>
    <xdr:ext cx="405111" cy="259045"/>
    <xdr:sp macro="" textlink="">
      <xdr:nvSpPr>
        <xdr:cNvPr id="432" name="n_4aveValue【港湾・漁港】&#10;有形固定資産減価償却率">
          <a:extLst>
            <a:ext uri="{FF2B5EF4-FFF2-40B4-BE49-F238E27FC236}">
              <a16:creationId xmlns:a16="http://schemas.microsoft.com/office/drawing/2014/main" id="{00000000-0008-0000-0E00-0000B0010000}"/>
            </a:ext>
          </a:extLst>
        </xdr:cNvPr>
        <xdr:cNvSpPr txBox="1"/>
      </xdr:nvSpPr>
      <xdr:spPr>
        <a:xfrm>
          <a:off x="927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163847</xdr:rowOff>
    </xdr:from>
    <xdr:ext cx="405111" cy="259045"/>
    <xdr:sp macro="" textlink="">
      <xdr:nvSpPr>
        <xdr:cNvPr id="433" name="n_1mainValue【港湾・漁港】&#10;有形固定資産減価償却率">
          <a:extLst>
            <a:ext uri="{FF2B5EF4-FFF2-40B4-BE49-F238E27FC236}">
              <a16:creationId xmlns:a16="http://schemas.microsoft.com/office/drawing/2014/main" id="{00000000-0008-0000-0E00-0000B1010000}"/>
            </a:ext>
          </a:extLst>
        </xdr:cNvPr>
        <xdr:cNvSpPr txBox="1"/>
      </xdr:nvSpPr>
      <xdr:spPr>
        <a:xfrm>
          <a:off x="3582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36213</xdr:rowOff>
    </xdr:from>
    <xdr:ext cx="405111" cy="259045"/>
    <xdr:sp macro="" textlink="">
      <xdr:nvSpPr>
        <xdr:cNvPr id="434" name="n_2mainValue【港湾・漁港】&#10;有形固定資産減価償却率">
          <a:extLst>
            <a:ext uri="{FF2B5EF4-FFF2-40B4-BE49-F238E27FC236}">
              <a16:creationId xmlns:a16="http://schemas.microsoft.com/office/drawing/2014/main" id="{00000000-0008-0000-0E00-0000B2010000}"/>
            </a:ext>
          </a:extLst>
        </xdr:cNvPr>
        <xdr:cNvSpPr txBox="1"/>
      </xdr:nvSpPr>
      <xdr:spPr>
        <a:xfrm>
          <a:off x="2705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105427</xdr:rowOff>
    </xdr:from>
    <xdr:ext cx="405111" cy="259045"/>
    <xdr:sp macro="" textlink="">
      <xdr:nvSpPr>
        <xdr:cNvPr id="435" name="n_3mainValue【港湾・漁港】&#10;有形固定資産減価償却率">
          <a:extLst>
            <a:ext uri="{FF2B5EF4-FFF2-40B4-BE49-F238E27FC236}">
              <a16:creationId xmlns:a16="http://schemas.microsoft.com/office/drawing/2014/main" id="{00000000-0008-0000-0E00-0000B3010000}"/>
            </a:ext>
          </a:extLst>
        </xdr:cNvPr>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123841</xdr:rowOff>
    </xdr:from>
    <xdr:ext cx="405111" cy="259045"/>
    <xdr:sp macro="" textlink="">
      <xdr:nvSpPr>
        <xdr:cNvPr id="436" name="n_4mainValue【港湾・漁港】&#10;有形固定資産減価償却率">
          <a:extLst>
            <a:ext uri="{FF2B5EF4-FFF2-40B4-BE49-F238E27FC236}">
              <a16:creationId xmlns:a16="http://schemas.microsoft.com/office/drawing/2014/main" id="{00000000-0008-0000-0E00-0000B4010000}"/>
            </a:ext>
          </a:extLst>
        </xdr:cNvPr>
        <xdr:cNvSpPr txBox="1"/>
      </xdr:nvSpPr>
      <xdr:spPr>
        <a:xfrm>
          <a:off x="927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E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104547</xdr:rowOff>
    </xdr:from>
    <xdr:to>
      <xdr:col>54</xdr:col>
      <xdr:colOff>189865</xdr:colOff>
      <xdr:row>108</xdr:row>
      <xdr:rowOff>76028</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10476865" y="17249547"/>
          <a:ext cx="0" cy="134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79855</xdr:rowOff>
    </xdr:from>
    <xdr:ext cx="313932" cy="259045"/>
    <xdr:sp macro="" textlink="">
      <xdr:nvSpPr>
        <xdr:cNvPr id="459" name="【港湾・漁港】&#10;一人当たり有形固定資産（償却資産）額最小値テキスト">
          <a:extLst>
            <a:ext uri="{FF2B5EF4-FFF2-40B4-BE49-F238E27FC236}">
              <a16:creationId xmlns:a16="http://schemas.microsoft.com/office/drawing/2014/main" id="{00000000-0008-0000-0E00-0000CB010000}"/>
            </a:ext>
          </a:extLst>
        </xdr:cNvPr>
        <xdr:cNvSpPr txBox="1"/>
      </xdr:nvSpPr>
      <xdr:spPr>
        <a:xfrm>
          <a:off x="10515600" y="1859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76028</xdr:rowOff>
    </xdr:from>
    <xdr:to>
      <xdr:col>55</xdr:col>
      <xdr:colOff>88900</xdr:colOff>
      <xdr:row>108</xdr:row>
      <xdr:rowOff>76028</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0388600" y="1859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51224</xdr:rowOff>
    </xdr:from>
    <xdr:ext cx="599010" cy="259045"/>
    <xdr:sp macro="" textlink="">
      <xdr:nvSpPr>
        <xdr:cNvPr id="461" name="【港湾・漁港】&#10;一人当たり有形固定資産（償却資産）額最大値テキスト">
          <a:extLst>
            <a:ext uri="{FF2B5EF4-FFF2-40B4-BE49-F238E27FC236}">
              <a16:creationId xmlns:a16="http://schemas.microsoft.com/office/drawing/2014/main" id="{00000000-0008-0000-0E00-0000CD010000}"/>
            </a:ext>
          </a:extLst>
        </xdr:cNvPr>
        <xdr:cNvSpPr txBox="1"/>
      </xdr:nvSpPr>
      <xdr:spPr>
        <a:xfrm>
          <a:off x="10515600" y="1702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104547</xdr:rowOff>
    </xdr:from>
    <xdr:to>
      <xdr:col>55</xdr:col>
      <xdr:colOff>88900</xdr:colOff>
      <xdr:row>100</xdr:row>
      <xdr:rowOff>104547</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0388600" y="17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114699</xdr:rowOff>
    </xdr:from>
    <xdr:ext cx="534377" cy="259045"/>
    <xdr:sp macro="" textlink="">
      <xdr:nvSpPr>
        <xdr:cNvPr id="463" name="【港湾・漁港】&#10;一人当たり有形固定資産（償却資産）額平均値テキスト">
          <a:extLst>
            <a:ext uri="{FF2B5EF4-FFF2-40B4-BE49-F238E27FC236}">
              <a16:creationId xmlns:a16="http://schemas.microsoft.com/office/drawing/2014/main" id="{00000000-0008-0000-0E00-0000CF010000}"/>
            </a:ext>
          </a:extLst>
        </xdr:cNvPr>
        <xdr:cNvSpPr txBox="1"/>
      </xdr:nvSpPr>
      <xdr:spPr>
        <a:xfrm>
          <a:off x="10515600" y="1828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91822</xdr:rowOff>
    </xdr:from>
    <xdr:to>
      <xdr:col>55</xdr:col>
      <xdr:colOff>50800</xdr:colOff>
      <xdr:row>108</xdr:row>
      <xdr:rowOff>21972</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0426700" y="1843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93831</xdr:rowOff>
    </xdr:from>
    <xdr:to>
      <xdr:col>50</xdr:col>
      <xdr:colOff>165100</xdr:colOff>
      <xdr:row>108</xdr:row>
      <xdr:rowOff>23981</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9588500" y="184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99279</xdr:rowOff>
    </xdr:from>
    <xdr:to>
      <xdr:col>46</xdr:col>
      <xdr:colOff>38100</xdr:colOff>
      <xdr:row>108</xdr:row>
      <xdr:rowOff>29429</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8699500" y="184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163644</xdr:rowOff>
    </xdr:from>
    <xdr:to>
      <xdr:col>41</xdr:col>
      <xdr:colOff>101600</xdr:colOff>
      <xdr:row>107</xdr:row>
      <xdr:rowOff>93794</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7810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100474</xdr:rowOff>
    </xdr:from>
    <xdr:to>
      <xdr:col>36</xdr:col>
      <xdr:colOff>165100</xdr:colOff>
      <xdr:row>108</xdr:row>
      <xdr:rowOff>30624</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6921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25228</xdr:rowOff>
    </xdr:from>
    <xdr:to>
      <xdr:col>55</xdr:col>
      <xdr:colOff>50800</xdr:colOff>
      <xdr:row>108</xdr:row>
      <xdr:rowOff>126828</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10426700" y="185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111605</xdr:rowOff>
    </xdr:from>
    <xdr:ext cx="313932" cy="259045"/>
    <xdr:sp macro="" textlink="">
      <xdr:nvSpPr>
        <xdr:cNvPr id="475" name="【港湾・漁港】&#10;一人当たり有形固定資産（償却資産）額該当値テキスト">
          <a:extLst>
            <a:ext uri="{FF2B5EF4-FFF2-40B4-BE49-F238E27FC236}">
              <a16:creationId xmlns:a16="http://schemas.microsoft.com/office/drawing/2014/main" id="{00000000-0008-0000-0E00-0000DB010000}"/>
            </a:ext>
          </a:extLst>
        </xdr:cNvPr>
        <xdr:cNvSpPr txBox="1"/>
      </xdr:nvSpPr>
      <xdr:spPr>
        <a:xfrm>
          <a:off x="10515600" y="18456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25231</xdr:rowOff>
    </xdr:from>
    <xdr:to>
      <xdr:col>50</xdr:col>
      <xdr:colOff>165100</xdr:colOff>
      <xdr:row>108</xdr:row>
      <xdr:rowOff>126831</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9588500" y="1854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76028</xdr:rowOff>
    </xdr:from>
    <xdr:to>
      <xdr:col>55</xdr:col>
      <xdr:colOff>0</xdr:colOff>
      <xdr:row>108</xdr:row>
      <xdr:rowOff>76031</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9639300" y="18592628"/>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25231</xdr:rowOff>
    </xdr:from>
    <xdr:to>
      <xdr:col>46</xdr:col>
      <xdr:colOff>38100</xdr:colOff>
      <xdr:row>108</xdr:row>
      <xdr:rowOff>126831</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8699500" y="1854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76031</xdr:rowOff>
    </xdr:from>
    <xdr:to>
      <xdr:col>50</xdr:col>
      <xdr:colOff>114300</xdr:colOff>
      <xdr:row>108</xdr:row>
      <xdr:rowOff>76031</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8750300" y="18592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25233</xdr:rowOff>
    </xdr:from>
    <xdr:to>
      <xdr:col>41</xdr:col>
      <xdr:colOff>101600</xdr:colOff>
      <xdr:row>108</xdr:row>
      <xdr:rowOff>126833</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7810500" y="185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76031</xdr:rowOff>
    </xdr:from>
    <xdr:to>
      <xdr:col>45</xdr:col>
      <xdr:colOff>177800</xdr:colOff>
      <xdr:row>108</xdr:row>
      <xdr:rowOff>76033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7861300" y="18592631"/>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25233</xdr:rowOff>
    </xdr:from>
    <xdr:to>
      <xdr:col>36</xdr:col>
      <xdr:colOff>165100</xdr:colOff>
      <xdr:row>108</xdr:row>
      <xdr:rowOff>126833</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6921500" y="185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76033</xdr:rowOff>
    </xdr:from>
    <xdr:to>
      <xdr:col>41</xdr:col>
      <xdr:colOff>50800</xdr:colOff>
      <xdr:row>108</xdr:row>
      <xdr:rowOff>76033</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6972300" y="185926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40508</xdr:rowOff>
    </xdr:from>
    <xdr:ext cx="534377" cy="259045"/>
    <xdr:sp macro="" textlink="">
      <xdr:nvSpPr>
        <xdr:cNvPr id="484" name="n_1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9359411" y="1821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45956</xdr:rowOff>
    </xdr:from>
    <xdr:ext cx="534377" cy="259045"/>
    <xdr:sp macro="" textlink="">
      <xdr:nvSpPr>
        <xdr:cNvPr id="485" name="n_2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8483111" y="1821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110321</xdr:rowOff>
    </xdr:from>
    <xdr:ext cx="534377" cy="259045"/>
    <xdr:sp macro="" textlink="">
      <xdr:nvSpPr>
        <xdr:cNvPr id="486" name="n_3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75941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47151</xdr:rowOff>
    </xdr:from>
    <xdr:ext cx="534377" cy="259045"/>
    <xdr:sp macro="" textlink="">
      <xdr:nvSpPr>
        <xdr:cNvPr id="487" name="n_4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6705111" y="182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117958</xdr:rowOff>
    </xdr:from>
    <xdr:ext cx="313932" cy="259045"/>
    <xdr:sp macro="" textlink="">
      <xdr:nvSpPr>
        <xdr:cNvPr id="488" name="n_1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9469633" y="18634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108</xdr:row>
      <xdr:rowOff>117958</xdr:rowOff>
    </xdr:from>
    <xdr:ext cx="313932" cy="259045"/>
    <xdr:sp macro="" textlink="">
      <xdr:nvSpPr>
        <xdr:cNvPr id="489" name="n_2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8593333" y="18634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108</xdr:row>
      <xdr:rowOff>117960</xdr:rowOff>
    </xdr:from>
    <xdr:ext cx="313932" cy="259045"/>
    <xdr:sp macro="" textlink="">
      <xdr:nvSpPr>
        <xdr:cNvPr id="490" name="n_3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704333" y="186345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108</xdr:row>
      <xdr:rowOff>117960</xdr:rowOff>
    </xdr:from>
    <xdr:ext cx="313932" cy="259045"/>
    <xdr:sp macro="" textlink="">
      <xdr:nvSpPr>
        <xdr:cNvPr id="491" name="n_4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815333" y="186345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E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6318864" y="57203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E00-000003020000}"/>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E00-000005020000}"/>
            </a:ext>
          </a:extLst>
        </xdr:cNvPr>
        <xdr:cNvSpPr txBox="1"/>
      </xdr:nvSpPr>
      <xdr:spPr>
        <a:xfrm>
          <a:off x="163576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6230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109999</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E00-000007020000}"/>
            </a:ext>
          </a:extLst>
        </xdr:cNvPr>
        <xdr:cNvSpPr txBox="1"/>
      </xdr:nvSpPr>
      <xdr:spPr>
        <a:xfrm>
          <a:off x="16357600" y="611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62687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5430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3652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2763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160274</xdr:rowOff>
    </xdr:from>
    <xdr:to>
      <xdr:col>85</xdr:col>
      <xdr:colOff>177800</xdr:colOff>
      <xdr:row>40</xdr:row>
      <xdr:rowOff>90424</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6268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138701</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E00-000013020000}"/>
            </a:ext>
          </a:extLst>
        </xdr:cNvPr>
        <xdr:cNvSpPr txBox="1"/>
      </xdr:nvSpPr>
      <xdr:spPr>
        <a:xfrm>
          <a:off x="16357600" y="682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121412</xdr:rowOff>
    </xdr:from>
    <xdr:to>
      <xdr:col>81</xdr:col>
      <xdr:colOff>101600</xdr:colOff>
      <xdr:row>40</xdr:row>
      <xdr:rowOff>51562</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5430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xdr:rowOff>
    </xdr:from>
    <xdr:to>
      <xdr:col>85</xdr:col>
      <xdr:colOff>127000</xdr:colOff>
      <xdr:row>40</xdr:row>
      <xdr:rowOff>39624</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5481300" y="685876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40</xdr:row>
      <xdr:rowOff>762</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4592300" y="681990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41402</xdr:rowOff>
    </xdr:from>
    <xdr:to>
      <xdr:col>72</xdr:col>
      <xdr:colOff>38100</xdr:colOff>
      <xdr:row>39</xdr:row>
      <xdr:rowOff>143002</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3652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92202</xdr:rowOff>
    </xdr:from>
    <xdr:to>
      <xdr:col>76</xdr:col>
      <xdr:colOff>114300</xdr:colOff>
      <xdr:row>39</xdr:row>
      <xdr:rowOff>133350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3703300" y="6778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4826</xdr:rowOff>
    </xdr:from>
    <xdr:to>
      <xdr:col>67</xdr:col>
      <xdr:colOff>101600</xdr:colOff>
      <xdr:row>39</xdr:row>
      <xdr:rowOff>106426</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2763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55626</xdr:rowOff>
    </xdr:from>
    <xdr:to>
      <xdr:col>71</xdr:col>
      <xdr:colOff>177800</xdr:colOff>
      <xdr:row>39</xdr:row>
      <xdr:rowOff>92202</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814300" y="6742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164101</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5266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134383</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3500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150385</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2611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42689</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52660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134129</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500744" y="682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97553</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611744"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00000000-0008-0000-0E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flipV="1">
          <a:off x="22160864" y="590931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0000000-0008-0000-0E00-00003C020000}"/>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0000000-0008-0000-0E00-00003E020000}"/>
            </a:ext>
          </a:extLst>
        </xdr:cNvPr>
        <xdr:cNvSpPr txBox="1"/>
      </xdr:nvSpPr>
      <xdr:spPr>
        <a:xfrm>
          <a:off x="221996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22072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00000000-0008-0000-0E00-000040020000}"/>
            </a:ext>
          </a:extLst>
        </xdr:cNvPr>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127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0383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54627</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00000000-0008-0000-0E00-00004C020000}"/>
            </a:ext>
          </a:extLst>
        </xdr:cNvPr>
        <xdr:cNvSpPr txBox="1"/>
      </xdr:nvSpPr>
      <xdr:spPr>
        <a:xfrm>
          <a:off x="22199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19050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1323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143510</xdr:rowOff>
    </xdr:from>
    <xdr:to>
      <xdr:col>107</xdr:col>
      <xdr:colOff>101600</xdr:colOff>
      <xdr:row>41</xdr:row>
      <xdr:rowOff>73660</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0383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22860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0434300" y="704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143510</xdr:rowOff>
    </xdr:from>
    <xdr:to>
      <xdr:col>102</xdr:col>
      <xdr:colOff>165100</xdr:colOff>
      <xdr:row>41</xdr:row>
      <xdr:rowOff>73660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9494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22860</xdr:rowOff>
    </xdr:from>
    <xdr:to>
      <xdr:col>107</xdr:col>
      <xdr:colOff>50800</xdr:colOff>
      <xdr:row>41</xdr:row>
      <xdr:rowOff>22860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9545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143510</xdr:rowOff>
    </xdr:from>
    <xdr:to>
      <xdr:col>98</xdr:col>
      <xdr:colOff>38100</xdr:colOff>
      <xdr:row>41</xdr:row>
      <xdr:rowOff>73660</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8605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22860</xdr:rowOff>
    </xdr:from>
    <xdr:to>
      <xdr:col>102</xdr:col>
      <xdr:colOff>114300</xdr:colOff>
      <xdr:row>41</xdr:row>
      <xdr:rowOff>22860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656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166387</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210757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21607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20199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64787</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0199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64787</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9310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64787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8421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00000000-0008-0000-0E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16318864" y="9539151"/>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00000000-0008-0000-0E00-000078020000}"/>
            </a:ext>
          </a:extLst>
        </xdr:cNvPr>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00000000-0008-0000-0E00-00007A020000}"/>
            </a:ext>
          </a:extLst>
        </xdr:cNvPr>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00000000-0008-0000-0E00-00007C020000}"/>
            </a:ext>
          </a:extLst>
        </xdr:cNvPr>
        <xdr:cNvSpPr txBox="1"/>
      </xdr:nvSpPr>
      <xdr:spPr>
        <a:xfrm>
          <a:off x="163576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3652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6268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1468</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00000000-0008-0000-0E00-000088020000}"/>
            </a:ext>
          </a:extLst>
        </xdr:cNvPr>
        <xdr:cNvSpPr txBox="1"/>
      </xdr:nvSpPr>
      <xdr:spPr>
        <a:xfrm>
          <a:off x="16357600" y="1011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117384</xdr:rowOff>
    </xdr:from>
    <xdr:to>
      <xdr:col>81</xdr:col>
      <xdr:colOff>101600</xdr:colOff>
      <xdr:row>60</xdr:row>
      <xdr:rowOff>47534</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5430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168184</xdr:rowOff>
    </xdr:from>
    <xdr:to>
      <xdr:col>85</xdr:col>
      <xdr:colOff>127000</xdr:colOff>
      <xdr:row>60</xdr:row>
      <xdr:rowOff>29391</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5481300" y="102837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4541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115933</xdr:rowOff>
    </xdr:from>
    <xdr:to>
      <xdr:col>81</xdr:col>
      <xdr:colOff>50800</xdr:colOff>
      <xdr:row>59</xdr:row>
      <xdr:rowOff>168184</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4592300" y="102314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3652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115933</xdr:rowOff>
    </xdr:from>
    <xdr:to>
      <xdr:col>76</xdr:col>
      <xdr:colOff>114300</xdr:colOff>
      <xdr:row>59</xdr:row>
      <xdr:rowOff>119199</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flipV="1">
          <a:off x="13703300" y="102314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12881</xdr:rowOff>
    </xdr:from>
    <xdr:to>
      <xdr:col>67</xdr:col>
      <xdr:colOff>101600</xdr:colOff>
      <xdr:row>59</xdr:row>
      <xdr:rowOff>114481</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2763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63681</xdr:rowOff>
    </xdr:from>
    <xdr:to>
      <xdr:col>71</xdr:col>
      <xdr:colOff>177800</xdr:colOff>
      <xdr:row>59</xdr:row>
      <xdr:rowOff>119199</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814300" y="101792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657" name="n_1aveValue【学校施設】&#10;有形固定資産減価償却率">
          <a:extLst>
            <a:ext uri="{FF2B5EF4-FFF2-40B4-BE49-F238E27FC236}">
              <a16:creationId xmlns:a16="http://schemas.microsoft.com/office/drawing/2014/main" id="{00000000-0008-0000-0E00-000091020000}"/>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58" name="n_2aveValue【学校施設】&#10;有形固定資産減価償却率">
          <a:extLst>
            <a:ext uri="{FF2B5EF4-FFF2-40B4-BE49-F238E27FC236}">
              <a16:creationId xmlns:a16="http://schemas.microsoft.com/office/drawing/2014/main" id="{00000000-0008-0000-0E00-000092020000}"/>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659" name="n_3aveValue【学校施設】&#10;有形固定資産減価償却率">
          <a:extLst>
            <a:ext uri="{FF2B5EF4-FFF2-40B4-BE49-F238E27FC236}">
              <a16:creationId xmlns:a16="http://schemas.microsoft.com/office/drawing/2014/main" id="{00000000-0008-0000-0E00-000093020000}"/>
            </a:ext>
          </a:extLst>
        </xdr:cNvPr>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660" name="n_4aveValue【学校施設】&#10;有形固定資産減価償却率">
          <a:extLst>
            <a:ext uri="{FF2B5EF4-FFF2-40B4-BE49-F238E27FC236}">
              <a16:creationId xmlns:a16="http://schemas.microsoft.com/office/drawing/2014/main" id="{00000000-0008-0000-0E00-000094020000}"/>
            </a:ext>
          </a:extLst>
        </xdr:cNvPr>
        <xdr:cNvSpPr txBox="1"/>
      </xdr:nvSpPr>
      <xdr:spPr>
        <a:xfrm>
          <a:off x="12611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64061</xdr:rowOff>
    </xdr:from>
    <xdr:ext cx="405111" cy="259045"/>
    <xdr:sp macro="" textlink="">
      <xdr:nvSpPr>
        <xdr:cNvPr id="661" name="n_1mainValue【学校施設】&#10;有形固定資産減価償却率">
          <a:extLst>
            <a:ext uri="{FF2B5EF4-FFF2-40B4-BE49-F238E27FC236}">
              <a16:creationId xmlns:a16="http://schemas.microsoft.com/office/drawing/2014/main" id="{00000000-0008-0000-0E00-000095020000}"/>
            </a:ext>
          </a:extLst>
        </xdr:cNvPr>
        <xdr:cNvSpPr txBox="1"/>
      </xdr:nvSpPr>
      <xdr:spPr>
        <a:xfrm>
          <a:off x="15266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62" name="n_2mainValue【学校施設】&#10;有形固定資産減価償却率">
          <a:extLst>
            <a:ext uri="{FF2B5EF4-FFF2-40B4-BE49-F238E27FC236}">
              <a16:creationId xmlns:a16="http://schemas.microsoft.com/office/drawing/2014/main" id="{00000000-0008-0000-0E00-000096020000}"/>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3" name="n_3mainValue【学校施設】&#10;有形固定資産減価償却率">
          <a:extLst>
            <a:ext uri="{FF2B5EF4-FFF2-40B4-BE49-F238E27FC236}">
              <a16:creationId xmlns:a16="http://schemas.microsoft.com/office/drawing/2014/main" id="{00000000-0008-0000-0E00-000097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664" name="n_4mainValue【学校施設】&#10;有形固定資産減価償却率">
          <a:extLst>
            <a:ext uri="{FF2B5EF4-FFF2-40B4-BE49-F238E27FC236}">
              <a16:creationId xmlns:a16="http://schemas.microsoft.com/office/drawing/2014/main" id="{00000000-0008-0000-0E00-000098020000}"/>
            </a:ext>
          </a:extLst>
        </xdr:cNvPr>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E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22160864" y="972947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690" name="【学校施設】&#10;一人当たり面積最小値テキスト">
          <a:extLst>
            <a:ext uri="{FF2B5EF4-FFF2-40B4-BE49-F238E27FC236}">
              <a16:creationId xmlns:a16="http://schemas.microsoft.com/office/drawing/2014/main" id="{00000000-0008-0000-0E00-0000B2020000}"/>
            </a:ext>
          </a:extLst>
        </xdr:cNvPr>
        <xdr:cNvSpPr txBox="1"/>
      </xdr:nvSpPr>
      <xdr:spPr>
        <a:xfrm>
          <a:off x="22199600" y="110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110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692" name="【学校施設】&#10;一人当たり面積最大値テキスト">
          <a:extLst>
            <a:ext uri="{FF2B5EF4-FFF2-40B4-BE49-F238E27FC236}">
              <a16:creationId xmlns:a16="http://schemas.microsoft.com/office/drawing/2014/main" id="{00000000-0008-0000-0E00-0000B4020000}"/>
            </a:ext>
          </a:extLst>
        </xdr:cNvPr>
        <xdr:cNvSpPr txBox="1"/>
      </xdr:nvSpPr>
      <xdr:spPr>
        <a:xfrm>
          <a:off x="22199600"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2072600" y="972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120667</xdr:rowOff>
    </xdr:from>
    <xdr:ext cx="469744" cy="259045"/>
    <xdr:sp macro="" textlink="">
      <xdr:nvSpPr>
        <xdr:cNvPr id="694" name="【学校施設】&#10;一人当たり面積平均値テキスト">
          <a:extLst>
            <a:ext uri="{FF2B5EF4-FFF2-40B4-BE49-F238E27FC236}">
              <a16:creationId xmlns:a16="http://schemas.microsoft.com/office/drawing/2014/main" id="{00000000-0008-0000-0E00-0000B6020000}"/>
            </a:ext>
          </a:extLst>
        </xdr:cNvPr>
        <xdr:cNvSpPr txBox="1"/>
      </xdr:nvSpPr>
      <xdr:spPr>
        <a:xfrm>
          <a:off x="22199600" y="1057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21107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1272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0383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9494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8605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2110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97807</xdr:rowOff>
    </xdr:from>
    <xdr:ext cx="469744" cy="259045"/>
    <xdr:sp macro="" textlink="">
      <xdr:nvSpPr>
        <xdr:cNvPr id="706" name="【学校施設】&#10;一人当たり面積該当値テキスト">
          <a:extLst>
            <a:ext uri="{FF2B5EF4-FFF2-40B4-BE49-F238E27FC236}">
              <a16:creationId xmlns:a16="http://schemas.microsoft.com/office/drawing/2014/main" id="{00000000-0008-0000-0E00-0000C2020000}"/>
            </a:ext>
          </a:extLst>
        </xdr:cNvPr>
        <xdr:cNvSpPr txBox="1"/>
      </xdr:nvSpPr>
      <xdr:spPr>
        <a:xfrm>
          <a:off x="22199600"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85090</xdr:rowOff>
    </xdr:from>
    <xdr:to>
      <xdr:col>112</xdr:col>
      <xdr:colOff>38100</xdr:colOff>
      <xdr:row>60</xdr:row>
      <xdr:rowOff>15240</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1272500" y="102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125730</xdr:rowOff>
    </xdr:from>
    <xdr:to>
      <xdr:col>116</xdr:col>
      <xdr:colOff>63500</xdr:colOff>
      <xdr:row>59</xdr:row>
      <xdr:rowOff>135890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1323300" y="1024128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102870</xdr:rowOff>
    </xdr:from>
    <xdr:to>
      <xdr:col>107</xdr:col>
      <xdr:colOff>101600</xdr:colOff>
      <xdr:row>60</xdr:row>
      <xdr:rowOff>33020</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03835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135890</xdr:rowOff>
    </xdr:from>
    <xdr:to>
      <xdr:col>111</xdr:col>
      <xdr:colOff>177800</xdr:colOff>
      <xdr:row>59</xdr:row>
      <xdr:rowOff>153670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20434300" y="1025144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144780</xdr:rowOff>
    </xdr:from>
    <xdr:to>
      <xdr:col>102</xdr:col>
      <xdr:colOff>165100</xdr:colOff>
      <xdr:row>60</xdr:row>
      <xdr:rowOff>74930</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94945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153670</xdr:rowOff>
    </xdr:from>
    <xdr:to>
      <xdr:col>107</xdr:col>
      <xdr:colOff>50800</xdr:colOff>
      <xdr:row>60</xdr:row>
      <xdr:rowOff>24130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9545300" y="10269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2540</xdr:rowOff>
    </xdr:from>
    <xdr:to>
      <xdr:col>98</xdr:col>
      <xdr:colOff>38100</xdr:colOff>
      <xdr:row>60</xdr:row>
      <xdr:rowOff>104140</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8605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24130</xdr:rowOff>
    </xdr:from>
    <xdr:to>
      <xdr:col>102</xdr:col>
      <xdr:colOff>114300</xdr:colOff>
      <xdr:row>60</xdr:row>
      <xdr:rowOff>53340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18656300" y="1031113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78757</xdr:rowOff>
    </xdr:from>
    <xdr:ext cx="469744" cy="259045"/>
    <xdr:sp macro="" textlink="">
      <xdr:nvSpPr>
        <xdr:cNvPr id="715" name="n_1aveValue【学校施設】&#10;一人当たり面積">
          <a:extLst>
            <a:ext uri="{FF2B5EF4-FFF2-40B4-BE49-F238E27FC236}">
              <a16:creationId xmlns:a16="http://schemas.microsoft.com/office/drawing/2014/main" id="{00000000-0008-0000-0E00-0000CB020000}"/>
            </a:ext>
          </a:extLst>
        </xdr:cNvPr>
        <xdr:cNvSpPr txBox="1"/>
      </xdr:nvSpPr>
      <xdr:spPr>
        <a:xfrm>
          <a:off x="21075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138447</xdr:rowOff>
    </xdr:from>
    <xdr:ext cx="469744" cy="259045"/>
    <xdr:sp macro="" textlink="">
      <xdr:nvSpPr>
        <xdr:cNvPr id="716" name="n_2aveValue【学校施設】&#10;一人当たり面積">
          <a:extLst>
            <a:ext uri="{FF2B5EF4-FFF2-40B4-BE49-F238E27FC236}">
              <a16:creationId xmlns:a16="http://schemas.microsoft.com/office/drawing/2014/main" id="{00000000-0008-0000-0E00-0000CC020000}"/>
            </a:ext>
          </a:extLst>
        </xdr:cNvPr>
        <xdr:cNvSpPr txBox="1"/>
      </xdr:nvSpPr>
      <xdr:spPr>
        <a:xfrm>
          <a:off x="20199427"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149877</xdr:rowOff>
    </xdr:from>
    <xdr:ext cx="469744" cy="259045"/>
    <xdr:sp macro="" textlink="">
      <xdr:nvSpPr>
        <xdr:cNvPr id="717" name="n_3aveValue【学校施設】&#10;一人当たり面積">
          <a:extLst>
            <a:ext uri="{FF2B5EF4-FFF2-40B4-BE49-F238E27FC236}">
              <a16:creationId xmlns:a16="http://schemas.microsoft.com/office/drawing/2014/main" id="{00000000-0008-0000-0E00-0000CD020000}"/>
            </a:ext>
          </a:extLst>
        </xdr:cNvPr>
        <xdr:cNvSpPr txBox="1"/>
      </xdr:nvSpPr>
      <xdr:spPr>
        <a:xfrm>
          <a:off x="193104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2557</xdr:rowOff>
    </xdr:from>
    <xdr:ext cx="469744" cy="259045"/>
    <xdr:sp macro="" textlink="">
      <xdr:nvSpPr>
        <xdr:cNvPr id="718" name="n_4aveValue【学校施設】&#10;一人当たり面積">
          <a:extLst>
            <a:ext uri="{FF2B5EF4-FFF2-40B4-BE49-F238E27FC236}">
              <a16:creationId xmlns:a16="http://schemas.microsoft.com/office/drawing/2014/main" id="{00000000-0008-0000-0E00-0000CE020000}"/>
            </a:ext>
          </a:extLst>
        </xdr:cNvPr>
        <xdr:cNvSpPr txBox="1"/>
      </xdr:nvSpPr>
      <xdr:spPr>
        <a:xfrm>
          <a:off x="18421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31767</xdr:rowOff>
    </xdr:from>
    <xdr:ext cx="469744" cy="259045"/>
    <xdr:sp macro="" textlink="">
      <xdr:nvSpPr>
        <xdr:cNvPr id="719" name="n_1mainValue【学校施設】&#10;一人当たり面積">
          <a:extLst>
            <a:ext uri="{FF2B5EF4-FFF2-40B4-BE49-F238E27FC236}">
              <a16:creationId xmlns:a16="http://schemas.microsoft.com/office/drawing/2014/main" id="{00000000-0008-0000-0E00-0000CF020000}"/>
            </a:ext>
          </a:extLst>
        </xdr:cNvPr>
        <xdr:cNvSpPr txBox="1"/>
      </xdr:nvSpPr>
      <xdr:spPr>
        <a:xfrm>
          <a:off x="21075727" y="997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49547</xdr:rowOff>
    </xdr:from>
    <xdr:ext cx="469744" cy="259045"/>
    <xdr:sp macro="" textlink="">
      <xdr:nvSpPr>
        <xdr:cNvPr id="720" name="n_2mainValue【学校施設】&#10;一人当たり面積">
          <a:extLst>
            <a:ext uri="{FF2B5EF4-FFF2-40B4-BE49-F238E27FC236}">
              <a16:creationId xmlns:a16="http://schemas.microsoft.com/office/drawing/2014/main" id="{00000000-0008-0000-0E00-0000D0020000}"/>
            </a:ext>
          </a:extLst>
        </xdr:cNvPr>
        <xdr:cNvSpPr txBox="1"/>
      </xdr:nvSpPr>
      <xdr:spPr>
        <a:xfrm>
          <a:off x="20199427" y="99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91457</xdr:rowOff>
    </xdr:from>
    <xdr:ext cx="469744" cy="259045"/>
    <xdr:sp macro="" textlink="">
      <xdr:nvSpPr>
        <xdr:cNvPr id="721" name="n_3mainValue【学校施設】&#10;一人当たり面積">
          <a:extLst>
            <a:ext uri="{FF2B5EF4-FFF2-40B4-BE49-F238E27FC236}">
              <a16:creationId xmlns:a16="http://schemas.microsoft.com/office/drawing/2014/main" id="{00000000-0008-0000-0E00-0000D1020000}"/>
            </a:ext>
          </a:extLst>
        </xdr:cNvPr>
        <xdr:cNvSpPr txBox="1"/>
      </xdr:nvSpPr>
      <xdr:spPr>
        <a:xfrm>
          <a:off x="19310427" y="1003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120667</xdr:rowOff>
    </xdr:from>
    <xdr:ext cx="469744" cy="259045"/>
    <xdr:sp macro="" textlink="">
      <xdr:nvSpPr>
        <xdr:cNvPr id="722" name="n_4mainValue【学校施設】&#10;一人当たり面積">
          <a:extLst>
            <a:ext uri="{FF2B5EF4-FFF2-40B4-BE49-F238E27FC236}">
              <a16:creationId xmlns:a16="http://schemas.microsoft.com/office/drawing/2014/main" id="{00000000-0008-0000-0E00-0000D2020000}"/>
            </a:ext>
          </a:extLst>
        </xdr:cNvPr>
        <xdr:cNvSpPr txBox="1"/>
      </xdr:nvSpPr>
      <xdr:spPr>
        <a:xfrm>
          <a:off x="184214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00000000-0008-0000-0E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id="{00000000-0008-0000-0E00-0000E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51" name="【児童館】&#10;有形固定資産減価償却率最大値テキスト">
          <a:extLst>
            <a:ext uri="{FF2B5EF4-FFF2-40B4-BE49-F238E27FC236}">
              <a16:creationId xmlns:a16="http://schemas.microsoft.com/office/drawing/2014/main" id="{00000000-0008-0000-0E00-0000EF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142439</xdr:rowOff>
    </xdr:from>
    <xdr:ext cx="405111" cy="259045"/>
    <xdr:sp macro="" textlink="">
      <xdr:nvSpPr>
        <xdr:cNvPr id="753" name="【児童館】&#10;有形固定資産減価償却率平均値テキスト">
          <a:extLst>
            <a:ext uri="{FF2B5EF4-FFF2-40B4-BE49-F238E27FC236}">
              <a16:creationId xmlns:a16="http://schemas.microsoft.com/office/drawing/2014/main" id="{00000000-0008-0000-0E00-0000F1020000}"/>
            </a:ext>
          </a:extLst>
        </xdr:cNvPr>
        <xdr:cNvSpPr txBox="1"/>
      </xdr:nvSpPr>
      <xdr:spPr>
        <a:xfrm>
          <a:off x="16357600" y="1385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62687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83638</xdr:rowOff>
    </xdr:from>
    <xdr:to>
      <xdr:col>81</xdr:col>
      <xdr:colOff>101600</xdr:colOff>
      <xdr:row>82</xdr:row>
      <xdr:rowOff>13788</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52614</xdr:rowOff>
    </xdr:from>
    <xdr:to>
      <xdr:col>76</xdr:col>
      <xdr:colOff>165100</xdr:colOff>
      <xdr:row>81</xdr:row>
      <xdr:rowOff>154214</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4541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3652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2763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50981</xdr:rowOff>
    </xdr:from>
    <xdr:to>
      <xdr:col>85</xdr:col>
      <xdr:colOff>177800</xdr:colOff>
      <xdr:row>84</xdr:row>
      <xdr:rowOff>152581</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62687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29408</xdr:rowOff>
    </xdr:from>
    <xdr:ext cx="405111" cy="259045"/>
    <xdr:sp macro="" textlink="">
      <xdr:nvSpPr>
        <xdr:cNvPr id="765" name="【児童館】&#10;有形固定資産減価償却率該当値テキスト">
          <a:extLst>
            <a:ext uri="{FF2B5EF4-FFF2-40B4-BE49-F238E27FC236}">
              <a16:creationId xmlns:a16="http://schemas.microsoft.com/office/drawing/2014/main" id="{00000000-0008-0000-0E00-0000FD020000}"/>
            </a:ext>
          </a:extLst>
        </xdr:cNvPr>
        <xdr:cNvSpPr txBox="1"/>
      </xdr:nvSpPr>
      <xdr:spPr>
        <a:xfrm>
          <a:off x="16357600"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19957</xdr:rowOff>
    </xdr:from>
    <xdr:to>
      <xdr:col>81</xdr:col>
      <xdr:colOff>101600</xdr:colOff>
      <xdr:row>84</xdr:row>
      <xdr:rowOff>121557</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5430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70757</xdr:rowOff>
    </xdr:from>
    <xdr:to>
      <xdr:col>85</xdr:col>
      <xdr:colOff>127000</xdr:colOff>
      <xdr:row>84</xdr:row>
      <xdr:rowOff>101781</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5481300" y="144725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153851</xdr:rowOff>
    </xdr:from>
    <xdr:to>
      <xdr:col>76</xdr:col>
      <xdr:colOff>165100</xdr:colOff>
      <xdr:row>84</xdr:row>
      <xdr:rowOff>84001</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4541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33201</xdr:rowOff>
    </xdr:from>
    <xdr:to>
      <xdr:col>81</xdr:col>
      <xdr:colOff>50800</xdr:colOff>
      <xdr:row>84</xdr:row>
      <xdr:rowOff>70757</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4592300" y="144350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116295</xdr:rowOff>
    </xdr:from>
    <xdr:to>
      <xdr:col>72</xdr:col>
      <xdr:colOff>38100</xdr:colOff>
      <xdr:row>84</xdr:row>
      <xdr:rowOff>46445</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3652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167095</xdr:rowOff>
    </xdr:from>
    <xdr:to>
      <xdr:col>76</xdr:col>
      <xdr:colOff>114300</xdr:colOff>
      <xdr:row>84</xdr:row>
      <xdr:rowOff>33201</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3703300" y="1439744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80373</xdr:rowOff>
    </xdr:from>
    <xdr:to>
      <xdr:col>67</xdr:col>
      <xdr:colOff>101600</xdr:colOff>
      <xdr:row>84</xdr:row>
      <xdr:rowOff>10523</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2763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131173</xdr:rowOff>
    </xdr:from>
    <xdr:to>
      <xdr:col>71</xdr:col>
      <xdr:colOff>177800</xdr:colOff>
      <xdr:row>83</xdr:row>
      <xdr:rowOff>167095</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2814300" y="143615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30315</xdr:rowOff>
    </xdr:from>
    <xdr:ext cx="405111" cy="259045"/>
    <xdr:sp macro="" textlink="">
      <xdr:nvSpPr>
        <xdr:cNvPr id="774" name="n_1aveValue【児童館】&#10;有形固定資産減価償却率">
          <a:extLst>
            <a:ext uri="{FF2B5EF4-FFF2-40B4-BE49-F238E27FC236}">
              <a16:creationId xmlns:a16="http://schemas.microsoft.com/office/drawing/2014/main" id="{00000000-0008-0000-0E00-000006030000}"/>
            </a:ext>
          </a:extLst>
        </xdr:cNvPr>
        <xdr:cNvSpPr txBox="1"/>
      </xdr:nvSpPr>
      <xdr:spPr>
        <a:xfrm>
          <a:off x="15266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775" name="n_2aveValue【児童館】&#10;有形固定資産減価償却率">
          <a:extLst>
            <a:ext uri="{FF2B5EF4-FFF2-40B4-BE49-F238E27FC236}">
              <a16:creationId xmlns:a16="http://schemas.microsoft.com/office/drawing/2014/main" id="{00000000-0008-0000-0E00-000007030000}"/>
            </a:ext>
          </a:extLst>
        </xdr:cNvPr>
        <xdr:cNvSpPr txBox="1"/>
      </xdr:nvSpPr>
      <xdr:spPr>
        <a:xfrm>
          <a:off x="14389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776" name="n_3aveValue【児童館】&#10;有形固定資産減価償却率">
          <a:extLst>
            <a:ext uri="{FF2B5EF4-FFF2-40B4-BE49-F238E27FC236}">
              <a16:creationId xmlns:a16="http://schemas.microsoft.com/office/drawing/2014/main" id="{00000000-0008-0000-0E00-000008030000}"/>
            </a:ext>
          </a:extLst>
        </xdr:cNvPr>
        <xdr:cNvSpPr txBox="1"/>
      </xdr:nvSpPr>
      <xdr:spPr>
        <a:xfrm>
          <a:off x="13500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95629</xdr:rowOff>
    </xdr:from>
    <xdr:ext cx="405111" cy="259045"/>
    <xdr:sp macro="" textlink="">
      <xdr:nvSpPr>
        <xdr:cNvPr id="777" name="n_4aveValue【児童館】&#10;有形固定資産減価償却率">
          <a:extLst>
            <a:ext uri="{FF2B5EF4-FFF2-40B4-BE49-F238E27FC236}">
              <a16:creationId xmlns:a16="http://schemas.microsoft.com/office/drawing/2014/main" id="{00000000-0008-0000-0E00-000009030000}"/>
            </a:ext>
          </a:extLst>
        </xdr:cNvPr>
        <xdr:cNvSpPr txBox="1"/>
      </xdr:nvSpPr>
      <xdr:spPr>
        <a:xfrm>
          <a:off x="12611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112684</xdr:rowOff>
    </xdr:from>
    <xdr:ext cx="405111" cy="259045"/>
    <xdr:sp macro="" textlink="">
      <xdr:nvSpPr>
        <xdr:cNvPr id="778" name="n_1mainValue【児童館】&#10;有形固定資産減価償却率">
          <a:extLst>
            <a:ext uri="{FF2B5EF4-FFF2-40B4-BE49-F238E27FC236}">
              <a16:creationId xmlns:a16="http://schemas.microsoft.com/office/drawing/2014/main" id="{00000000-0008-0000-0E00-00000A030000}"/>
            </a:ext>
          </a:extLst>
        </xdr:cNvPr>
        <xdr:cNvSpPr txBox="1"/>
      </xdr:nvSpPr>
      <xdr:spPr>
        <a:xfrm>
          <a:off x="152660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75128</xdr:rowOff>
    </xdr:from>
    <xdr:ext cx="405111" cy="259045"/>
    <xdr:sp macro="" textlink="">
      <xdr:nvSpPr>
        <xdr:cNvPr id="779" name="n_2mainValue【児童館】&#10;有形固定資産減価償却率">
          <a:extLst>
            <a:ext uri="{FF2B5EF4-FFF2-40B4-BE49-F238E27FC236}">
              <a16:creationId xmlns:a16="http://schemas.microsoft.com/office/drawing/2014/main" id="{00000000-0008-0000-0E00-00000B030000}"/>
            </a:ext>
          </a:extLst>
        </xdr:cNvPr>
        <xdr:cNvSpPr txBox="1"/>
      </xdr:nvSpPr>
      <xdr:spPr>
        <a:xfrm>
          <a:off x="14389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37572</xdr:rowOff>
    </xdr:from>
    <xdr:ext cx="405111" cy="259045"/>
    <xdr:sp macro="" textlink="">
      <xdr:nvSpPr>
        <xdr:cNvPr id="780" name="n_3mainValue【児童館】&#10;有形固定資産減価償却率">
          <a:extLst>
            <a:ext uri="{FF2B5EF4-FFF2-40B4-BE49-F238E27FC236}">
              <a16:creationId xmlns:a16="http://schemas.microsoft.com/office/drawing/2014/main" id="{00000000-0008-0000-0E00-00000C030000}"/>
            </a:ext>
          </a:extLst>
        </xdr:cNvPr>
        <xdr:cNvSpPr txBox="1"/>
      </xdr:nvSpPr>
      <xdr:spPr>
        <a:xfrm>
          <a:off x="13500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1650</xdr:rowOff>
    </xdr:from>
    <xdr:ext cx="405111" cy="259045"/>
    <xdr:sp macro="" textlink="">
      <xdr:nvSpPr>
        <xdr:cNvPr id="781" name="n_4mainValue【児童館】&#10;有形固定資産減価償却率">
          <a:extLst>
            <a:ext uri="{FF2B5EF4-FFF2-40B4-BE49-F238E27FC236}">
              <a16:creationId xmlns:a16="http://schemas.microsoft.com/office/drawing/2014/main" id="{00000000-0008-0000-0E00-00000D030000}"/>
            </a:ext>
          </a:extLst>
        </xdr:cNvPr>
        <xdr:cNvSpPr txBox="1"/>
      </xdr:nvSpPr>
      <xdr:spPr>
        <a:xfrm>
          <a:off x="12611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00000000-0008-0000-0E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4" name="【児童館】&#10;一人当たり面積最小値テキスト">
          <a:extLst>
            <a:ext uri="{FF2B5EF4-FFF2-40B4-BE49-F238E27FC236}">
              <a16:creationId xmlns:a16="http://schemas.microsoft.com/office/drawing/2014/main" id="{00000000-0008-0000-0E00-00002403000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6" name="【児童館】&#10;一人当たり面積最大値テキスト">
          <a:extLst>
            <a:ext uri="{FF2B5EF4-FFF2-40B4-BE49-F238E27FC236}">
              <a16:creationId xmlns:a16="http://schemas.microsoft.com/office/drawing/2014/main" id="{00000000-0008-0000-0E00-000026030000}"/>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808" name="【児童館】&#10;一人当たり面積平均値テキスト">
          <a:extLst>
            <a:ext uri="{FF2B5EF4-FFF2-40B4-BE49-F238E27FC236}">
              <a16:creationId xmlns:a16="http://schemas.microsoft.com/office/drawing/2014/main" id="{00000000-0008-0000-0E00-000028030000}"/>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20" name="【児童館】&#10;一人当たり面積該当値テキスト">
          <a:extLst>
            <a:ext uri="{FF2B5EF4-FFF2-40B4-BE49-F238E27FC236}">
              <a16:creationId xmlns:a16="http://schemas.microsoft.com/office/drawing/2014/main" id="{00000000-0008-0000-0E00-00003403000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9" name="n_1aveValue【児童館】&#10;一人当たり面積">
          <a:extLst>
            <a:ext uri="{FF2B5EF4-FFF2-40B4-BE49-F238E27FC236}">
              <a16:creationId xmlns:a16="http://schemas.microsoft.com/office/drawing/2014/main" id="{00000000-0008-0000-0E00-00003D03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0" name="n_2aveValue【児童館】&#10;一人当たり面積">
          <a:extLst>
            <a:ext uri="{FF2B5EF4-FFF2-40B4-BE49-F238E27FC236}">
              <a16:creationId xmlns:a16="http://schemas.microsoft.com/office/drawing/2014/main" id="{00000000-0008-0000-0E00-00003E03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1" name="n_3aveValue【児童館】&#10;一人当たり面積">
          <a:extLst>
            <a:ext uri="{FF2B5EF4-FFF2-40B4-BE49-F238E27FC236}">
              <a16:creationId xmlns:a16="http://schemas.microsoft.com/office/drawing/2014/main" id="{00000000-0008-0000-0E00-00003F03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2" name="n_4aveValue【児童館】&#10;一人当たり面積">
          <a:extLst>
            <a:ext uri="{FF2B5EF4-FFF2-40B4-BE49-F238E27FC236}">
              <a16:creationId xmlns:a16="http://schemas.microsoft.com/office/drawing/2014/main" id="{00000000-0008-0000-0E00-00004003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3" name="n_1mainValue【児童館】&#10;一人当たり面積">
          <a:extLst>
            <a:ext uri="{FF2B5EF4-FFF2-40B4-BE49-F238E27FC236}">
              <a16:creationId xmlns:a16="http://schemas.microsoft.com/office/drawing/2014/main" id="{00000000-0008-0000-0E00-00004103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4" name="n_2mainValue【児童館】&#10;一人当たり面積">
          <a:extLst>
            <a:ext uri="{FF2B5EF4-FFF2-40B4-BE49-F238E27FC236}">
              <a16:creationId xmlns:a16="http://schemas.microsoft.com/office/drawing/2014/main" id="{00000000-0008-0000-0E00-00004203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5" name="n_3mainValue【児童館】&#10;一人当たり面積">
          <a:extLst>
            <a:ext uri="{FF2B5EF4-FFF2-40B4-BE49-F238E27FC236}">
              <a16:creationId xmlns:a16="http://schemas.microsoft.com/office/drawing/2014/main" id="{00000000-0008-0000-0E00-000043030000}"/>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6" name="n_4mainValue【児童館】&#10;一人当たり面積">
          <a:extLst>
            <a:ext uri="{FF2B5EF4-FFF2-40B4-BE49-F238E27FC236}">
              <a16:creationId xmlns:a16="http://schemas.microsoft.com/office/drawing/2014/main" id="{00000000-0008-0000-0E00-000044030000}"/>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00000000-0008-0000-0E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108</xdr:row>
      <xdr:rowOff>161108</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flipV="1">
          <a:off x="16318864" y="17185277"/>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64" name="【公民館】&#10;有形固定資産減価償却率最小値テキスト">
          <a:extLst>
            <a:ext uri="{FF2B5EF4-FFF2-40B4-BE49-F238E27FC236}">
              <a16:creationId xmlns:a16="http://schemas.microsoft.com/office/drawing/2014/main" id="{00000000-0008-0000-0E00-000060030000}"/>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405111" cy="259045"/>
    <xdr:sp macro="" textlink="">
      <xdr:nvSpPr>
        <xdr:cNvPr id="866" name="【公民館】&#10;有形固定資産減価償却率最大値テキスト">
          <a:extLst>
            <a:ext uri="{FF2B5EF4-FFF2-40B4-BE49-F238E27FC236}">
              <a16:creationId xmlns:a16="http://schemas.microsoft.com/office/drawing/2014/main" id="{00000000-0008-0000-0E00-000062030000}"/>
            </a:ext>
          </a:extLst>
        </xdr:cNvPr>
        <xdr:cNvSpPr txBox="1"/>
      </xdr:nvSpPr>
      <xdr:spPr>
        <a:xfrm>
          <a:off x="16357600" y="1696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868" name="【公民館】&#10;有形固定資産減価償却率平均値テキスト">
          <a:extLst>
            <a:ext uri="{FF2B5EF4-FFF2-40B4-BE49-F238E27FC236}">
              <a16:creationId xmlns:a16="http://schemas.microsoft.com/office/drawing/2014/main" id="{00000000-0008-0000-0E00-000064030000}"/>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131536</xdr:rowOff>
    </xdr:from>
    <xdr:to>
      <xdr:col>85</xdr:col>
      <xdr:colOff>177800</xdr:colOff>
      <xdr:row>106</xdr:row>
      <xdr:rowOff>61686</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6268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109963</xdr:rowOff>
    </xdr:from>
    <xdr:ext cx="405111" cy="259045"/>
    <xdr:sp macro="" textlink="">
      <xdr:nvSpPr>
        <xdr:cNvPr id="880" name="【公民館】&#10;有形固定資産減価償却率該当値テキスト">
          <a:extLst>
            <a:ext uri="{FF2B5EF4-FFF2-40B4-BE49-F238E27FC236}">
              <a16:creationId xmlns:a16="http://schemas.microsoft.com/office/drawing/2014/main" id="{00000000-0008-0000-0E00-000070030000}"/>
            </a:ext>
          </a:extLst>
        </xdr:cNvPr>
        <xdr:cNvSpPr txBox="1"/>
      </xdr:nvSpPr>
      <xdr:spPr>
        <a:xfrm>
          <a:off x="16357600"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56424</xdr:rowOff>
    </xdr:from>
    <xdr:to>
      <xdr:col>81</xdr:col>
      <xdr:colOff>101600</xdr:colOff>
      <xdr:row>105</xdr:row>
      <xdr:rowOff>158024</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5430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107224</xdr:rowOff>
    </xdr:from>
    <xdr:to>
      <xdr:col>85</xdr:col>
      <xdr:colOff>127000</xdr:colOff>
      <xdr:row>106</xdr:row>
      <xdr:rowOff>10886</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5481300" y="1810947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32113</xdr:rowOff>
    </xdr:from>
    <xdr:to>
      <xdr:col>81</xdr:col>
      <xdr:colOff>50800</xdr:colOff>
      <xdr:row>105</xdr:row>
      <xdr:rowOff>107224</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4592300" y="1803436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3652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131718</xdr:rowOff>
    </xdr:from>
    <xdr:to>
      <xdr:col>76</xdr:col>
      <xdr:colOff>114300</xdr:colOff>
      <xdr:row>105</xdr:row>
      <xdr:rowOff>32113</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a:off x="13703300" y="17962518"/>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5806</xdr:rowOff>
    </xdr:from>
    <xdr:to>
      <xdr:col>67</xdr:col>
      <xdr:colOff>101600</xdr:colOff>
      <xdr:row>104</xdr:row>
      <xdr:rowOff>107406</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12763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56606</xdr:rowOff>
    </xdr:from>
    <xdr:to>
      <xdr:col>71</xdr:col>
      <xdr:colOff>177800</xdr:colOff>
      <xdr:row>104</xdr:row>
      <xdr:rowOff>131718</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a:off x="12814300" y="178874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168020</xdr:rowOff>
    </xdr:from>
    <xdr:ext cx="405111" cy="259045"/>
    <xdr:sp macro="" textlink="">
      <xdr:nvSpPr>
        <xdr:cNvPr id="889" name="n_1aveValue【公民館】&#10;有形固定資産減価償却率">
          <a:extLst>
            <a:ext uri="{FF2B5EF4-FFF2-40B4-BE49-F238E27FC236}">
              <a16:creationId xmlns:a16="http://schemas.microsoft.com/office/drawing/2014/main" id="{00000000-0008-0000-0E00-000079030000}"/>
            </a:ext>
          </a:extLst>
        </xdr:cNvPr>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90" name="n_2aveValue【公民館】&#10;有形固定資産減価償却率">
          <a:extLst>
            <a:ext uri="{FF2B5EF4-FFF2-40B4-BE49-F238E27FC236}">
              <a16:creationId xmlns:a16="http://schemas.microsoft.com/office/drawing/2014/main" id="{00000000-0008-0000-0E00-00007A030000}"/>
            </a:ext>
          </a:extLst>
        </xdr:cNvPr>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91" name="n_3aveValue【公民館】&#10;有形固定資産減価償却率">
          <a:extLst>
            <a:ext uri="{FF2B5EF4-FFF2-40B4-BE49-F238E27FC236}">
              <a16:creationId xmlns:a16="http://schemas.microsoft.com/office/drawing/2014/main" id="{00000000-0008-0000-0E00-00007B030000}"/>
            </a:ext>
          </a:extLst>
        </xdr:cNvPr>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892" name="n_4aveValue【公民館】&#10;有形固定資産減価償却率">
          <a:extLst>
            <a:ext uri="{FF2B5EF4-FFF2-40B4-BE49-F238E27FC236}">
              <a16:creationId xmlns:a16="http://schemas.microsoft.com/office/drawing/2014/main" id="{00000000-0008-0000-0E00-00007C030000}"/>
            </a:ext>
          </a:extLst>
        </xdr:cNvPr>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149151</xdr:rowOff>
    </xdr:from>
    <xdr:ext cx="405111" cy="259045"/>
    <xdr:sp macro="" textlink="">
      <xdr:nvSpPr>
        <xdr:cNvPr id="893" name="n_1mainValue【公民館】&#10;有形固定資産減価償却率">
          <a:extLst>
            <a:ext uri="{FF2B5EF4-FFF2-40B4-BE49-F238E27FC236}">
              <a16:creationId xmlns:a16="http://schemas.microsoft.com/office/drawing/2014/main" id="{00000000-0008-0000-0E00-00007D030000}"/>
            </a:ext>
          </a:extLst>
        </xdr:cNvPr>
        <xdr:cNvSpPr txBox="1"/>
      </xdr:nvSpPr>
      <xdr:spPr>
        <a:xfrm>
          <a:off x="15266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4" name="n_2mainValue【公民館】&#10;有形固定資産減価償却率">
          <a:extLst>
            <a:ext uri="{FF2B5EF4-FFF2-40B4-BE49-F238E27FC236}">
              <a16:creationId xmlns:a16="http://schemas.microsoft.com/office/drawing/2014/main" id="{00000000-0008-0000-0E00-00007E030000}"/>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895" name="n_3mainValue【公民館】&#10;有形固定資産減価償却率">
          <a:extLst>
            <a:ext uri="{FF2B5EF4-FFF2-40B4-BE49-F238E27FC236}">
              <a16:creationId xmlns:a16="http://schemas.microsoft.com/office/drawing/2014/main" id="{00000000-0008-0000-0E00-00007F030000}"/>
            </a:ext>
          </a:extLst>
        </xdr:cNvPr>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896" name="n_4mainValue【公民館】&#10;有形固定資産減価償却率">
          <a:extLst>
            <a:ext uri="{FF2B5EF4-FFF2-40B4-BE49-F238E27FC236}">
              <a16:creationId xmlns:a16="http://schemas.microsoft.com/office/drawing/2014/main" id="{00000000-0008-0000-0E00-000080030000}"/>
            </a:ext>
          </a:extLst>
        </xdr:cNvPr>
        <xdr:cNvSpPr txBox="1"/>
      </xdr:nvSpPr>
      <xdr:spPr>
        <a:xfrm>
          <a:off x="12611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00000000-0008-0000-0E00-00009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165354</xdr:rowOff>
    </xdr:from>
    <xdr:to>
      <xdr:col>116</xdr:col>
      <xdr:colOff>62864</xdr:colOff>
      <xdr:row>108</xdr:row>
      <xdr:rowOff>67056</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flipV="1">
          <a:off x="22160864" y="1748180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9" name="【公民館】&#10;一人当たり面積最小値テキスト">
          <a:extLst>
            <a:ext uri="{FF2B5EF4-FFF2-40B4-BE49-F238E27FC236}">
              <a16:creationId xmlns:a16="http://schemas.microsoft.com/office/drawing/2014/main" id="{00000000-0008-0000-0E00-00009703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112031</xdr:rowOff>
    </xdr:from>
    <xdr:ext cx="469744" cy="259045"/>
    <xdr:sp macro="" textlink="">
      <xdr:nvSpPr>
        <xdr:cNvPr id="921" name="【公民館】&#10;一人当たり面積最大値テキスト">
          <a:extLst>
            <a:ext uri="{FF2B5EF4-FFF2-40B4-BE49-F238E27FC236}">
              <a16:creationId xmlns:a16="http://schemas.microsoft.com/office/drawing/2014/main" id="{00000000-0008-0000-0E00-000099030000}"/>
            </a:ext>
          </a:extLst>
        </xdr:cNvPr>
        <xdr:cNvSpPr txBox="1"/>
      </xdr:nvSpPr>
      <xdr:spPr>
        <a:xfrm>
          <a:off x="22199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165354</xdr:rowOff>
    </xdr:from>
    <xdr:to>
      <xdr:col>116</xdr:col>
      <xdr:colOff>152400</xdr:colOff>
      <xdr:row>101</xdr:row>
      <xdr:rowOff>165354</xdr:rowOff>
    </xdr:to>
    <xdr:cxnSp macro="">
      <xdr:nvCxnSpPr>
        <xdr:cNvPr id="922" name="直線コネクタ 921">
          <a:extLst>
            <a:ext uri="{FF2B5EF4-FFF2-40B4-BE49-F238E27FC236}">
              <a16:creationId xmlns:a16="http://schemas.microsoft.com/office/drawing/2014/main" id="{00000000-0008-0000-0E00-00009A030000}"/>
            </a:ext>
          </a:extLst>
        </xdr:cNvPr>
        <xdr:cNvCxnSpPr/>
      </xdr:nvCxnSpPr>
      <xdr:spPr>
        <a:xfrm>
          <a:off x="22072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923" name="【公民館】&#10;一人当たり面積平均値テキスト">
          <a:extLst>
            <a:ext uri="{FF2B5EF4-FFF2-40B4-BE49-F238E27FC236}">
              <a16:creationId xmlns:a16="http://schemas.microsoft.com/office/drawing/2014/main" id="{00000000-0008-0000-0E00-00009B030000}"/>
            </a:ext>
          </a:extLst>
        </xdr:cNvPr>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20383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18605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169418</xdr:rowOff>
    </xdr:from>
    <xdr:to>
      <xdr:col>116</xdr:col>
      <xdr:colOff>114300</xdr:colOff>
      <xdr:row>108</xdr:row>
      <xdr:rowOff>99568</xdr:rowOff>
    </xdr:to>
    <xdr:sp macro="" textlink="">
      <xdr:nvSpPr>
        <xdr:cNvPr id="934" name="楕円 933">
          <a:extLst>
            <a:ext uri="{FF2B5EF4-FFF2-40B4-BE49-F238E27FC236}">
              <a16:creationId xmlns:a16="http://schemas.microsoft.com/office/drawing/2014/main" id="{00000000-0008-0000-0E00-0000A6030000}"/>
            </a:ext>
          </a:extLst>
        </xdr:cNvPr>
        <xdr:cNvSpPr/>
      </xdr:nvSpPr>
      <xdr:spPr>
        <a:xfrm>
          <a:off x="221107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84345</xdr:rowOff>
    </xdr:from>
    <xdr:ext cx="469744" cy="259045"/>
    <xdr:sp macro="" textlink="">
      <xdr:nvSpPr>
        <xdr:cNvPr id="935" name="【公民館】&#10;一人当たり面積該当値テキスト">
          <a:extLst>
            <a:ext uri="{FF2B5EF4-FFF2-40B4-BE49-F238E27FC236}">
              <a16:creationId xmlns:a16="http://schemas.microsoft.com/office/drawing/2014/main" id="{00000000-0008-0000-0E00-0000A7030000}"/>
            </a:ext>
          </a:extLst>
        </xdr:cNvPr>
        <xdr:cNvSpPr txBox="1"/>
      </xdr:nvSpPr>
      <xdr:spPr>
        <a:xfrm>
          <a:off x="22199600" y="1842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169418</xdr:rowOff>
    </xdr:from>
    <xdr:to>
      <xdr:col>112</xdr:col>
      <xdr:colOff>38100</xdr:colOff>
      <xdr:row>108</xdr:row>
      <xdr:rowOff>99568</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21272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48768</xdr:rowOff>
    </xdr:from>
    <xdr:to>
      <xdr:col>116</xdr:col>
      <xdr:colOff>63500</xdr:colOff>
      <xdr:row>108</xdr:row>
      <xdr:rowOff>48768</xdr:rowOff>
    </xdr:to>
    <xdr:cxnSp macro="">
      <xdr:nvCxnSpPr>
        <xdr:cNvPr id="937" name="直線コネクタ 936">
          <a:extLst>
            <a:ext uri="{FF2B5EF4-FFF2-40B4-BE49-F238E27FC236}">
              <a16:creationId xmlns:a16="http://schemas.microsoft.com/office/drawing/2014/main" id="{00000000-0008-0000-0E00-0000A9030000}"/>
            </a:ext>
          </a:extLst>
        </xdr:cNvPr>
        <xdr:cNvCxnSpPr/>
      </xdr:nvCxnSpPr>
      <xdr:spPr>
        <a:xfrm>
          <a:off x="21323300" y="1856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169418</xdr:rowOff>
    </xdr:from>
    <xdr:to>
      <xdr:col>107</xdr:col>
      <xdr:colOff>101600</xdr:colOff>
      <xdr:row>108</xdr:row>
      <xdr:rowOff>99568</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20383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48768</xdr:rowOff>
    </xdr:from>
    <xdr:to>
      <xdr:col>111</xdr:col>
      <xdr:colOff>177800</xdr:colOff>
      <xdr:row>108</xdr:row>
      <xdr:rowOff>48768</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a:off x="20434300" y="1856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169418</xdr:rowOff>
    </xdr:from>
    <xdr:to>
      <xdr:col>102</xdr:col>
      <xdr:colOff>165100</xdr:colOff>
      <xdr:row>108</xdr:row>
      <xdr:rowOff>99568</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19494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48768</xdr:rowOff>
    </xdr:from>
    <xdr:to>
      <xdr:col>107</xdr:col>
      <xdr:colOff>50800</xdr:colOff>
      <xdr:row>108</xdr:row>
      <xdr:rowOff>48768</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a:off x="19545300" y="1856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169418</xdr:rowOff>
    </xdr:from>
    <xdr:to>
      <xdr:col>98</xdr:col>
      <xdr:colOff>38100</xdr:colOff>
      <xdr:row>108</xdr:row>
      <xdr:rowOff>99568</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18605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48768</xdr:rowOff>
    </xdr:from>
    <xdr:to>
      <xdr:col>102</xdr:col>
      <xdr:colOff>114300</xdr:colOff>
      <xdr:row>108</xdr:row>
      <xdr:rowOff>48768</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a:off x="18656300" y="1856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944" name="n_1aveValue【公民館】&#10;一人当たり面積">
          <a:extLst>
            <a:ext uri="{FF2B5EF4-FFF2-40B4-BE49-F238E27FC236}">
              <a16:creationId xmlns:a16="http://schemas.microsoft.com/office/drawing/2014/main" id="{00000000-0008-0000-0E00-0000B0030000}"/>
            </a:ext>
          </a:extLst>
        </xdr:cNvPr>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138955</xdr:rowOff>
    </xdr:from>
    <xdr:ext cx="469744" cy="259045"/>
    <xdr:sp macro="" textlink="">
      <xdr:nvSpPr>
        <xdr:cNvPr id="945" name="n_2aveValue【公民館】&#10;一人当たり面積">
          <a:extLst>
            <a:ext uri="{FF2B5EF4-FFF2-40B4-BE49-F238E27FC236}">
              <a16:creationId xmlns:a16="http://schemas.microsoft.com/office/drawing/2014/main" id="{00000000-0008-0000-0E00-0000B1030000}"/>
            </a:ext>
          </a:extLst>
        </xdr:cNvPr>
        <xdr:cNvSpPr txBox="1"/>
      </xdr:nvSpPr>
      <xdr:spPr>
        <a:xfrm>
          <a:off x="20199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946" name="n_3aveValue【公民館】&#10;一人当たり面積">
          <a:extLst>
            <a:ext uri="{FF2B5EF4-FFF2-40B4-BE49-F238E27FC236}">
              <a16:creationId xmlns:a16="http://schemas.microsoft.com/office/drawing/2014/main" id="{00000000-0008-0000-0E00-0000B2030000}"/>
            </a:ext>
          </a:extLst>
        </xdr:cNvPr>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129812</xdr:rowOff>
    </xdr:from>
    <xdr:ext cx="469744" cy="259045"/>
    <xdr:sp macro="" textlink="">
      <xdr:nvSpPr>
        <xdr:cNvPr id="947" name="n_4aveValue【公民館】&#10;一人当たり面積">
          <a:extLst>
            <a:ext uri="{FF2B5EF4-FFF2-40B4-BE49-F238E27FC236}">
              <a16:creationId xmlns:a16="http://schemas.microsoft.com/office/drawing/2014/main" id="{00000000-0008-0000-0E00-0000B3030000}"/>
            </a:ext>
          </a:extLst>
        </xdr:cNvPr>
        <xdr:cNvSpPr txBox="1"/>
      </xdr:nvSpPr>
      <xdr:spPr>
        <a:xfrm>
          <a:off x="18421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90695</xdr:rowOff>
    </xdr:from>
    <xdr:ext cx="469744" cy="259045"/>
    <xdr:sp macro="" textlink="">
      <xdr:nvSpPr>
        <xdr:cNvPr id="948" name="n_1mainValue【公民館】&#10;一人当たり面積">
          <a:extLst>
            <a:ext uri="{FF2B5EF4-FFF2-40B4-BE49-F238E27FC236}">
              <a16:creationId xmlns:a16="http://schemas.microsoft.com/office/drawing/2014/main" id="{00000000-0008-0000-0E00-0000B4030000}"/>
            </a:ext>
          </a:extLst>
        </xdr:cNvPr>
        <xdr:cNvSpPr txBox="1"/>
      </xdr:nvSpPr>
      <xdr:spPr>
        <a:xfrm>
          <a:off x="210757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90695</xdr:rowOff>
    </xdr:from>
    <xdr:ext cx="469744" cy="259045"/>
    <xdr:sp macro="" textlink="">
      <xdr:nvSpPr>
        <xdr:cNvPr id="949" name="n_2mainValue【公民館】&#10;一人当たり面積">
          <a:extLst>
            <a:ext uri="{FF2B5EF4-FFF2-40B4-BE49-F238E27FC236}">
              <a16:creationId xmlns:a16="http://schemas.microsoft.com/office/drawing/2014/main" id="{00000000-0008-0000-0E00-0000B5030000}"/>
            </a:ext>
          </a:extLst>
        </xdr:cNvPr>
        <xdr:cNvSpPr txBox="1"/>
      </xdr:nvSpPr>
      <xdr:spPr>
        <a:xfrm>
          <a:off x="201994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90695</xdr:rowOff>
    </xdr:from>
    <xdr:ext cx="469744" cy="259045"/>
    <xdr:sp macro="" textlink="">
      <xdr:nvSpPr>
        <xdr:cNvPr id="950" name="n_3mainValue【公民館】&#10;一人当たり面積">
          <a:extLst>
            <a:ext uri="{FF2B5EF4-FFF2-40B4-BE49-F238E27FC236}">
              <a16:creationId xmlns:a16="http://schemas.microsoft.com/office/drawing/2014/main" id="{00000000-0008-0000-0E00-0000B6030000}"/>
            </a:ext>
          </a:extLst>
        </xdr:cNvPr>
        <xdr:cNvSpPr txBox="1"/>
      </xdr:nvSpPr>
      <xdr:spPr>
        <a:xfrm>
          <a:off x="193104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90695</xdr:rowOff>
    </xdr:from>
    <xdr:ext cx="469744" cy="259045"/>
    <xdr:sp macro="" textlink="">
      <xdr:nvSpPr>
        <xdr:cNvPr id="951" name="n_4mainValue【公民館】&#10;一人当たり面積">
          <a:extLst>
            <a:ext uri="{FF2B5EF4-FFF2-40B4-BE49-F238E27FC236}">
              <a16:creationId xmlns:a16="http://schemas.microsoft.com/office/drawing/2014/main" id="{00000000-0008-0000-0E00-0000B7030000}"/>
            </a:ext>
          </a:extLst>
        </xdr:cNvPr>
        <xdr:cNvSpPr txBox="1"/>
      </xdr:nvSpPr>
      <xdr:spPr>
        <a:xfrm>
          <a:off x="184214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E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E00-0000B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E00-0000B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類似団体と比べ面積が広いこと等により道路・橋りょう等のインフラ資産が多い傾向にあることから，これらの一人当たりの道路延長や資産額は類似団体内平均値を大きく上回っている。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学校施設では，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つの小学校と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つの中学校が統合された小中一貫校（松東みどり学園）の整備により令和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年度は微減となっている。この松東みどり学園については，小学部が平成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年にスタートし，令和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年度から中学部も含めた一貫教育が開始されている。</a:t>
          </a:r>
        </a:p>
        <a:p>
          <a:r>
            <a:rPr kumimoji="1" lang="ja-JP" altLang="en-US" sz="1300">
              <a:latin typeface="ＭＳ Ｐゴシック" panose="020B0600070205080204" pitchFamily="50" charset="-128"/>
              <a:ea typeface="ＭＳ Ｐゴシック" panose="020B0600070205080204" pitchFamily="50" charset="-128"/>
            </a:rPr>
            <a:t>　全体的に見れば，各施設において老朽化が進んでいるところであり，大量更新時期を見極め，統廃合・長寿命化等の適正な管理を行っていく必要がある。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106,405
103,797
371.05
55,336,355
54,093,573
741,430
26,880,394
63,311,709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143527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20320</xdr:rowOff>
    </xdr:from>
    <xdr:to>
      <xdr:col>24</xdr:col>
      <xdr:colOff>114300</xdr:colOff>
      <xdr:row>37</xdr:row>
      <xdr:rowOff>121920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170197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161290</xdr:rowOff>
    </xdr:from>
    <xdr:to>
      <xdr:col>20</xdr:col>
      <xdr:colOff>38100</xdr:colOff>
      <xdr:row>37</xdr:row>
      <xdr:rowOff>91440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40640</xdr:rowOff>
    </xdr:from>
    <xdr:to>
      <xdr:col>24</xdr:col>
      <xdr:colOff>63500</xdr:colOff>
      <xdr:row>37</xdr:row>
      <xdr:rowOff>71120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3842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130810</xdr:rowOff>
    </xdr:from>
    <xdr:to>
      <xdr:col>15</xdr:col>
      <xdr:colOff>101600</xdr:colOff>
      <xdr:row>37</xdr:row>
      <xdr:rowOff>60960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10160</xdr:rowOff>
    </xdr:from>
    <xdr:to>
      <xdr:col>19</xdr:col>
      <xdr:colOff>177800</xdr:colOff>
      <xdr:row>37</xdr:row>
      <xdr:rowOff>40640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3538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124460</xdr:rowOff>
    </xdr:from>
    <xdr:to>
      <xdr:col>10</xdr:col>
      <xdr:colOff>165100</xdr:colOff>
      <xdr:row>37</xdr:row>
      <xdr:rowOff>54610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xdr:rowOff>
    </xdr:from>
    <xdr:to>
      <xdr:col>15</xdr:col>
      <xdr:colOff>50800</xdr:colOff>
      <xdr:row>37</xdr:row>
      <xdr:rowOff>10160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3474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96520</xdr:rowOff>
    </xdr:from>
    <xdr:to>
      <xdr:col>6</xdr:col>
      <xdr:colOff>38100</xdr:colOff>
      <xdr:row>37</xdr:row>
      <xdr:rowOff>26670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147320</xdr:rowOff>
    </xdr:from>
    <xdr:to>
      <xdr:col>10</xdr:col>
      <xdr:colOff>114300</xdr:colOff>
      <xdr:row>37</xdr:row>
      <xdr:rowOff>3810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130300" y="63195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45737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57167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66057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82567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82567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52087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71137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43197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27744" y="604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78286"/>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110870</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2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3628</xdr:rowOff>
    </xdr:from>
    <xdr:to>
      <xdr:col>55</xdr:col>
      <xdr:colOff>50800</xdr:colOff>
      <xdr:row>40</xdr:row>
      <xdr:rowOff>105228</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153505</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84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3628</xdr:rowOff>
    </xdr:from>
    <xdr:to>
      <xdr:col>50</xdr:col>
      <xdr:colOff>165100</xdr:colOff>
      <xdr:row>40</xdr:row>
      <xdr:rowOff>105228</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54428</xdr:rowOff>
    </xdr:from>
    <xdr:to>
      <xdr:col>55</xdr:col>
      <xdr:colOff>0</xdr:colOff>
      <xdr:row>40</xdr:row>
      <xdr:rowOff>54428</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912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3628</xdr:rowOff>
    </xdr:from>
    <xdr:to>
      <xdr:col>46</xdr:col>
      <xdr:colOff>38100</xdr:colOff>
      <xdr:row>40</xdr:row>
      <xdr:rowOff>105228</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54428</xdr:rowOff>
    </xdr:from>
    <xdr:to>
      <xdr:col>50</xdr:col>
      <xdr:colOff>114300</xdr:colOff>
      <xdr:row>40</xdr:row>
      <xdr:rowOff>54428</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912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3628</xdr:rowOff>
    </xdr:from>
    <xdr:to>
      <xdr:col>41</xdr:col>
      <xdr:colOff>101600</xdr:colOff>
      <xdr:row>40</xdr:row>
      <xdr:rowOff>105228</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54428</xdr:rowOff>
    </xdr:from>
    <xdr:to>
      <xdr:col>45</xdr:col>
      <xdr:colOff>177800</xdr:colOff>
      <xdr:row>40</xdr:row>
      <xdr:rowOff>54428</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912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14515</xdr:rowOff>
    </xdr:from>
    <xdr:to>
      <xdr:col>36</xdr:col>
      <xdr:colOff>165100</xdr:colOff>
      <xdr:row>40</xdr:row>
      <xdr:rowOff>116115</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54428</xdr:rowOff>
    </xdr:from>
    <xdr:to>
      <xdr:col>41</xdr:col>
      <xdr:colOff>50800</xdr:colOff>
      <xdr:row>40</xdr:row>
      <xdr:rowOff>65315</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9124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34670</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89099</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96355</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96355</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96355</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107242</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75931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xdr:rowOff>
    </xdr:from>
    <xdr:to>
      <xdr:col>24</xdr:col>
      <xdr:colOff>114300</xdr:colOff>
      <xdr:row>61</xdr:row>
      <xdr:rowOff>113665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161942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40005</xdr:rowOff>
    </xdr:from>
    <xdr:to>
      <xdr:col>24</xdr:col>
      <xdr:colOff>63500</xdr:colOff>
      <xdr:row>61</xdr:row>
      <xdr:rowOff>62865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4984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145415</xdr:rowOff>
    </xdr:from>
    <xdr:to>
      <xdr:col>15</xdr:col>
      <xdr:colOff>101600</xdr:colOff>
      <xdr:row>61</xdr:row>
      <xdr:rowOff>75565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24765</xdr:rowOff>
    </xdr:from>
    <xdr:to>
      <xdr:col>19</xdr:col>
      <xdr:colOff>177800</xdr:colOff>
      <xdr:row>61</xdr:row>
      <xdr:rowOff>40005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4832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107315</xdr:rowOff>
    </xdr:from>
    <xdr:to>
      <xdr:col>10</xdr:col>
      <xdr:colOff>165100</xdr:colOff>
      <xdr:row>61</xdr:row>
      <xdr:rowOff>37465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158115</xdr:rowOff>
    </xdr:from>
    <xdr:to>
      <xdr:col>15</xdr:col>
      <xdr:colOff>50800</xdr:colOff>
      <xdr:row>61</xdr:row>
      <xdr:rowOff>24765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4451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53975</xdr:rowOff>
    </xdr:from>
    <xdr:to>
      <xdr:col>6</xdr:col>
      <xdr:colOff>38100</xdr:colOff>
      <xdr:row>60</xdr:row>
      <xdr:rowOff>155575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104775</xdr:rowOff>
    </xdr:from>
    <xdr:to>
      <xdr:col>10</xdr:col>
      <xdr:colOff>114300</xdr:colOff>
      <xdr:row>60</xdr:row>
      <xdr:rowOff>158115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3917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57802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81932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66692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28592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146702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73645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17162</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647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116840</xdr:rowOff>
    </xdr:from>
    <xdr:to>
      <xdr:col>55</xdr:col>
      <xdr:colOff>50800</xdr:colOff>
      <xdr:row>62</xdr:row>
      <xdr:rowOff>46990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139717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118745</xdr:rowOff>
    </xdr:from>
    <xdr:to>
      <xdr:col>50</xdr:col>
      <xdr:colOff>165100</xdr:colOff>
      <xdr:row>62</xdr:row>
      <xdr:rowOff>48895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167640</xdr:rowOff>
    </xdr:from>
    <xdr:to>
      <xdr:col>55</xdr:col>
      <xdr:colOff>0</xdr:colOff>
      <xdr:row>61</xdr:row>
      <xdr:rowOff>169545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6260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122555</xdr:rowOff>
    </xdr:from>
    <xdr:to>
      <xdr:col>46</xdr:col>
      <xdr:colOff>38100</xdr:colOff>
      <xdr:row>62</xdr:row>
      <xdr:rowOff>52705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169545</xdr:rowOff>
    </xdr:from>
    <xdr:to>
      <xdr:col>50</xdr:col>
      <xdr:colOff>114300</xdr:colOff>
      <xdr:row>62</xdr:row>
      <xdr:rowOff>1905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6279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124460</xdr:rowOff>
    </xdr:from>
    <xdr:to>
      <xdr:col>41</xdr:col>
      <xdr:colOff>101600</xdr:colOff>
      <xdr:row>62</xdr:row>
      <xdr:rowOff>54610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1905</xdr:rowOff>
    </xdr:from>
    <xdr:to>
      <xdr:col>45</xdr:col>
      <xdr:colOff>177800</xdr:colOff>
      <xdr:row>62</xdr:row>
      <xdr:rowOff>3810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6318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91440</xdr:rowOff>
    </xdr:from>
    <xdr:to>
      <xdr:col>41</xdr:col>
      <xdr:colOff>50800</xdr:colOff>
      <xdr:row>62</xdr:row>
      <xdr:rowOff>3810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972300" y="105498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139082</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24782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20972</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65422</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69232</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35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71137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34289</xdr:rowOff>
    </xdr:from>
    <xdr:to>
      <xdr:col>24</xdr:col>
      <xdr:colOff>62865</xdr:colOff>
      <xdr:row>85</xdr:row>
      <xdr:rowOff>38100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57883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152416</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34289</xdr:rowOff>
    </xdr:from>
    <xdr:to>
      <xdr:col>24</xdr:col>
      <xdr:colOff>152400</xdr:colOff>
      <xdr:row>79</xdr:row>
      <xdr:rowOff>34289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121938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400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73025</xdr:rowOff>
    </xdr:from>
    <xdr:to>
      <xdr:col>10</xdr:col>
      <xdr:colOff>165100</xdr:colOff>
      <xdr:row>82</xdr:row>
      <xdr:rowOff>3175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61595</xdr:rowOff>
    </xdr:from>
    <xdr:to>
      <xdr:col>24</xdr:col>
      <xdr:colOff>114300</xdr:colOff>
      <xdr:row>79</xdr:row>
      <xdr:rowOff>163195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147972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3521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48261</xdr:rowOff>
    </xdr:from>
    <xdr:to>
      <xdr:col>20</xdr:col>
      <xdr:colOff>38100</xdr:colOff>
      <xdr:row>79</xdr:row>
      <xdr:rowOff>149861</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99061</xdr:rowOff>
    </xdr:from>
    <xdr:to>
      <xdr:col>24</xdr:col>
      <xdr:colOff>63500</xdr:colOff>
      <xdr:row>79</xdr:row>
      <xdr:rowOff>112395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364361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19686</xdr:rowOff>
    </xdr:from>
    <xdr:to>
      <xdr:col>15</xdr:col>
      <xdr:colOff>101600</xdr:colOff>
      <xdr:row>80</xdr:row>
      <xdr:rowOff>121286</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99061</xdr:rowOff>
    </xdr:from>
    <xdr:to>
      <xdr:col>19</xdr:col>
      <xdr:colOff>177800</xdr:colOff>
      <xdr:row>80</xdr:row>
      <xdr:rowOff>70486</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2908300" y="13643611"/>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114936</xdr:rowOff>
    </xdr:from>
    <xdr:to>
      <xdr:col>10</xdr:col>
      <xdr:colOff>165100</xdr:colOff>
      <xdr:row>80</xdr:row>
      <xdr:rowOff>45086</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165736</xdr:rowOff>
    </xdr:from>
    <xdr:to>
      <xdr:col>15</xdr:col>
      <xdr:colOff>50800</xdr:colOff>
      <xdr:row>80</xdr:row>
      <xdr:rowOff>70486</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37102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33020</xdr:rowOff>
    </xdr:from>
    <xdr:to>
      <xdr:col>6</xdr:col>
      <xdr:colOff>38100</xdr:colOff>
      <xdr:row>80</xdr:row>
      <xdr:rowOff>134620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165736</xdr:rowOff>
    </xdr:from>
    <xdr:to>
      <xdr:col>10</xdr:col>
      <xdr:colOff>114300</xdr:colOff>
      <xdr:row>80</xdr:row>
      <xdr:rowOff>83820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1130300" y="13710286"/>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165752</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135272</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166388</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137813</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61613</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85</xdr:row>
      <xdr:rowOff>145542</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292328"/>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5587</xdr:rowOff>
    </xdr:from>
    <xdr:to>
      <xdr:col>41</xdr:col>
      <xdr:colOff>101600</xdr:colOff>
      <xdr:row>82</xdr:row>
      <xdr:rowOff>107187</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131318</xdr:rowOff>
    </xdr:from>
    <xdr:to>
      <xdr:col>36</xdr:col>
      <xdr:colOff>165100</xdr:colOff>
      <xdr:row>82</xdr:row>
      <xdr:rowOff>61468</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80535</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448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165608</xdr:rowOff>
    </xdr:from>
    <xdr:to>
      <xdr:col>50</xdr:col>
      <xdr:colOff>165100</xdr:colOff>
      <xdr:row>85</xdr:row>
      <xdr:rowOff>95758</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44958</xdr:rowOff>
    </xdr:from>
    <xdr:to>
      <xdr:col>55</xdr:col>
      <xdr:colOff>0</xdr:colOff>
      <xdr:row>85</xdr:row>
      <xdr:rowOff>44958</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9639300" y="1461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44958</xdr:rowOff>
    </xdr:from>
    <xdr:to>
      <xdr:col>50</xdr:col>
      <xdr:colOff>114300</xdr:colOff>
      <xdr:row>85</xdr:row>
      <xdr:rowOff>72389</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750300" y="146182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72389</xdr:rowOff>
    </xdr:from>
    <xdr:to>
      <xdr:col>45</xdr:col>
      <xdr:colOff>177800</xdr:colOff>
      <xdr:row>85</xdr:row>
      <xdr:rowOff>72389</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861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110744</xdr:rowOff>
    </xdr:from>
    <xdr:to>
      <xdr:col>36</xdr:col>
      <xdr:colOff>165100</xdr:colOff>
      <xdr:row>85</xdr:row>
      <xdr:rowOff>40894</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161544</xdr:rowOff>
    </xdr:from>
    <xdr:to>
      <xdr:col>41</xdr:col>
      <xdr:colOff>50800</xdr:colOff>
      <xdr:row>85</xdr:row>
      <xdr:rowOff>72389</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6972300" y="145633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50564</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8515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123714</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7626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77995</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6737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86885</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32021</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108</xdr:row>
      <xdr:rowOff>166007</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253857"/>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92001</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792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105427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49893</xdr:rowOff>
    </xdr:from>
    <xdr:to>
      <xdr:col>20</xdr:col>
      <xdr:colOff>38100</xdr:colOff>
      <xdr:row>104</xdr:row>
      <xdr:rowOff>151493</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100693</xdr:rowOff>
    </xdr:from>
    <xdr:to>
      <xdr:col>24</xdr:col>
      <xdr:colOff>63500</xdr:colOff>
      <xdr:row>104</xdr:row>
      <xdr:rowOff>133350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797300" y="179314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22134</xdr:rowOff>
    </xdr:from>
    <xdr:to>
      <xdr:col>15</xdr:col>
      <xdr:colOff>101600</xdr:colOff>
      <xdr:row>104</xdr:row>
      <xdr:rowOff>123734</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72934</xdr:rowOff>
    </xdr:from>
    <xdr:to>
      <xdr:col>19</xdr:col>
      <xdr:colOff>177800</xdr:colOff>
      <xdr:row>104</xdr:row>
      <xdr:rowOff>100693</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908300" y="179037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164193</xdr:rowOff>
    </xdr:from>
    <xdr:to>
      <xdr:col>10</xdr:col>
      <xdr:colOff>165100</xdr:colOff>
      <xdr:row>104</xdr:row>
      <xdr:rowOff>94343</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43543</xdr:rowOff>
    </xdr:from>
    <xdr:to>
      <xdr:col>15</xdr:col>
      <xdr:colOff>50800</xdr:colOff>
      <xdr:row>104</xdr:row>
      <xdr:rowOff>72934</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019300" y="178743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128270</xdr:rowOff>
    </xdr:from>
    <xdr:to>
      <xdr:col>6</xdr:col>
      <xdr:colOff>38100</xdr:colOff>
      <xdr:row>104</xdr:row>
      <xdr:rowOff>58420</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xdr:rowOff>
    </xdr:from>
    <xdr:to>
      <xdr:col>10</xdr:col>
      <xdr:colOff>114300</xdr:colOff>
      <xdr:row>104</xdr:row>
      <xdr:rowOff>43543</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30300" y="178384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100165</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87103</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168020</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140261</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110870</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74947</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F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99061</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0476865" y="1708785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F00-0000CC010000}"/>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F00-0000CE010000}"/>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F00-0000D0010000}"/>
            </a:ext>
          </a:extLst>
        </xdr:cNvPr>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92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63500</xdr:rowOff>
    </xdr:from>
    <xdr:to>
      <xdr:col>55</xdr:col>
      <xdr:colOff>50800</xdr:colOff>
      <xdr:row>99</xdr:row>
      <xdr:rowOff>165100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0426700" y="170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16527</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F00-0000DC010000}"/>
            </a:ext>
          </a:extLst>
        </xdr:cNvPr>
        <xdr:cNvSpPr txBox="1"/>
      </xdr:nvSpPr>
      <xdr:spPr>
        <a:xfrm>
          <a:off x="10515600" y="1699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71120</xdr:rowOff>
    </xdr:from>
    <xdr:to>
      <xdr:col>50</xdr:col>
      <xdr:colOff>165100</xdr:colOff>
      <xdr:row>100</xdr:row>
      <xdr:rowOff>1270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5885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114300</xdr:rowOff>
    </xdr:from>
    <xdr:to>
      <xdr:col>55</xdr:col>
      <xdr:colOff>0</xdr:colOff>
      <xdr:row>99</xdr:row>
      <xdr:rowOff>121920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9639300" y="170878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82550</xdr:rowOff>
    </xdr:from>
    <xdr:to>
      <xdr:col>46</xdr:col>
      <xdr:colOff>38100</xdr:colOff>
      <xdr:row>100</xdr:row>
      <xdr:rowOff>12700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699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121920</xdr:rowOff>
    </xdr:from>
    <xdr:to>
      <xdr:col>50</xdr:col>
      <xdr:colOff>114300</xdr:colOff>
      <xdr:row>99</xdr:row>
      <xdr:rowOff>133350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8750300" y="17095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90170</xdr:rowOff>
    </xdr:from>
    <xdr:to>
      <xdr:col>41</xdr:col>
      <xdr:colOff>101600</xdr:colOff>
      <xdr:row>100</xdr:row>
      <xdr:rowOff>20320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8105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133350</xdr:rowOff>
    </xdr:from>
    <xdr:to>
      <xdr:col>45</xdr:col>
      <xdr:colOff>177800</xdr:colOff>
      <xdr:row>99</xdr:row>
      <xdr:rowOff>140970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7861300" y="17106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97789</xdr:rowOff>
    </xdr:from>
    <xdr:to>
      <xdr:col>36</xdr:col>
      <xdr:colOff>165100</xdr:colOff>
      <xdr:row>100</xdr:row>
      <xdr:rowOff>27939</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9215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99</xdr:row>
      <xdr:rowOff>140970</xdr:rowOff>
    </xdr:from>
    <xdr:to>
      <xdr:col>41</xdr:col>
      <xdr:colOff>50800</xdr:colOff>
      <xdr:row>99</xdr:row>
      <xdr:rowOff>148589</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6972300" y="17114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87647</xdr:rowOff>
    </xdr:from>
    <xdr:ext cx="469744" cy="259045"/>
    <xdr:sp macro="" textlink="">
      <xdr:nvSpPr>
        <xdr:cNvPr id="485" name="n_1aveValue【市民会館】&#10;一人当たり面積">
          <a:extLst>
            <a:ext uri="{FF2B5EF4-FFF2-40B4-BE49-F238E27FC236}">
              <a16:creationId xmlns:a16="http://schemas.microsoft.com/office/drawing/2014/main" id="{00000000-0008-0000-0F00-0000E5010000}"/>
            </a:ext>
          </a:extLst>
        </xdr:cNvPr>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6" name="n_2aveValue【市民会館】&#10;一人当たり面積">
          <a:extLst>
            <a:ext uri="{FF2B5EF4-FFF2-40B4-BE49-F238E27FC236}">
              <a16:creationId xmlns:a16="http://schemas.microsoft.com/office/drawing/2014/main" id="{00000000-0008-0000-0F00-0000E6010000}"/>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7" name="n_3aveValue【市民会館】&#10;一人当たり面積">
          <a:extLst>
            <a:ext uri="{FF2B5EF4-FFF2-40B4-BE49-F238E27FC236}">
              <a16:creationId xmlns:a16="http://schemas.microsoft.com/office/drawing/2014/main" id="{00000000-0008-0000-0F00-0000E7010000}"/>
            </a:ext>
          </a:extLst>
        </xdr:cNvPr>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49547</xdr:rowOff>
    </xdr:from>
    <xdr:ext cx="469744" cy="259045"/>
    <xdr:sp macro="" textlink="">
      <xdr:nvSpPr>
        <xdr:cNvPr id="488" name="n_4aveValue【市民会館】&#10;一人当たり面積">
          <a:extLst>
            <a:ext uri="{FF2B5EF4-FFF2-40B4-BE49-F238E27FC236}">
              <a16:creationId xmlns:a16="http://schemas.microsoft.com/office/drawing/2014/main" id="{00000000-0008-0000-0F00-0000E8010000}"/>
            </a:ext>
          </a:extLst>
        </xdr:cNvPr>
        <xdr:cNvSpPr txBox="1"/>
      </xdr:nvSpPr>
      <xdr:spPr>
        <a:xfrm>
          <a:off x="6737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17797</xdr:rowOff>
    </xdr:from>
    <xdr:ext cx="469744" cy="259045"/>
    <xdr:sp macro="" textlink="">
      <xdr:nvSpPr>
        <xdr:cNvPr id="489" name="n_1mainValue【市民会館】&#10;一人当たり面積">
          <a:extLst>
            <a:ext uri="{FF2B5EF4-FFF2-40B4-BE49-F238E27FC236}">
              <a16:creationId xmlns:a16="http://schemas.microsoft.com/office/drawing/2014/main" id="{00000000-0008-0000-0F00-0000E9010000}"/>
            </a:ext>
          </a:extLst>
        </xdr:cNvPr>
        <xdr:cNvSpPr txBox="1"/>
      </xdr:nvSpPr>
      <xdr:spPr>
        <a:xfrm>
          <a:off x="9391727" y="1681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29227</xdr:rowOff>
    </xdr:from>
    <xdr:ext cx="469744" cy="259045"/>
    <xdr:sp macro="" textlink="">
      <xdr:nvSpPr>
        <xdr:cNvPr id="490" name="n_2mainValue【市民会館】&#10;一人当たり面積">
          <a:extLst>
            <a:ext uri="{FF2B5EF4-FFF2-40B4-BE49-F238E27FC236}">
              <a16:creationId xmlns:a16="http://schemas.microsoft.com/office/drawing/2014/main" id="{00000000-0008-0000-0F00-0000EA010000}"/>
            </a:ext>
          </a:extLst>
        </xdr:cNvPr>
        <xdr:cNvSpPr txBox="1"/>
      </xdr:nvSpPr>
      <xdr:spPr>
        <a:xfrm>
          <a:off x="8515427"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36847</xdr:rowOff>
    </xdr:from>
    <xdr:ext cx="469744" cy="259045"/>
    <xdr:sp macro="" textlink="">
      <xdr:nvSpPr>
        <xdr:cNvPr id="491" name="n_3mainValue【市民会館】&#10;一人当たり面積">
          <a:extLst>
            <a:ext uri="{FF2B5EF4-FFF2-40B4-BE49-F238E27FC236}">
              <a16:creationId xmlns:a16="http://schemas.microsoft.com/office/drawing/2014/main" id="{00000000-0008-0000-0F00-0000EB010000}"/>
            </a:ext>
          </a:extLst>
        </xdr:cNvPr>
        <xdr:cNvSpPr txBox="1"/>
      </xdr:nvSpPr>
      <xdr:spPr>
        <a:xfrm>
          <a:off x="7626427"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44466</xdr:rowOff>
    </xdr:from>
    <xdr:ext cx="469744" cy="259045"/>
    <xdr:sp macro="" textlink="">
      <xdr:nvSpPr>
        <xdr:cNvPr id="492" name="n_4mainValue【市民会館】&#10;一人当たり面積">
          <a:extLst>
            <a:ext uri="{FF2B5EF4-FFF2-40B4-BE49-F238E27FC236}">
              <a16:creationId xmlns:a16="http://schemas.microsoft.com/office/drawing/2014/main" id="{00000000-0008-0000-0F00-0000EC010000}"/>
            </a:ext>
          </a:extLst>
        </xdr:cNvPr>
        <xdr:cNvSpPr txBox="1"/>
      </xdr:nvSpPr>
      <xdr:spPr>
        <a:xfrm>
          <a:off x="6737427"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F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16318864" y="58254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00000000-0008-0000-0F00-000005020000}"/>
            </a:ext>
          </a:extLst>
        </xdr:cNvPr>
        <xdr:cNvSpPr txBox="1"/>
      </xdr:nvSpPr>
      <xdr:spPr>
        <a:xfrm>
          <a:off x="16357600"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724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id="{00000000-0008-0000-0F00-000007020000}"/>
            </a:ext>
          </a:extLst>
        </xdr:cNvPr>
        <xdr:cNvSpPr txBox="1"/>
      </xdr:nvSpPr>
      <xdr:spPr>
        <a:xfrm>
          <a:off x="16357600" y="5600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120032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F00-000009020000}"/>
            </a:ext>
          </a:extLst>
        </xdr:cNvPr>
        <xdr:cNvSpPr txBox="1"/>
      </xdr:nvSpPr>
      <xdr:spPr>
        <a:xfrm>
          <a:off x="16357600" y="6806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62687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543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168275</xdr:rowOff>
    </xdr:from>
    <xdr:to>
      <xdr:col>76</xdr:col>
      <xdr:colOff>165100</xdr:colOff>
      <xdr:row>39</xdr:row>
      <xdr:rowOff>98425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2763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57785</xdr:rowOff>
    </xdr:from>
    <xdr:to>
      <xdr:col>85</xdr:col>
      <xdr:colOff>177800</xdr:colOff>
      <xdr:row>38</xdr:row>
      <xdr:rowOff>159385</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6268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80662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F00-000015020000}"/>
            </a:ext>
          </a:extLst>
        </xdr:cNvPr>
        <xdr:cNvSpPr txBox="1"/>
      </xdr:nvSpPr>
      <xdr:spPr>
        <a:xfrm>
          <a:off x="16357600" y="642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170180</xdr:rowOff>
    </xdr:from>
    <xdr:to>
      <xdr:col>81</xdr:col>
      <xdr:colOff>101600</xdr:colOff>
      <xdr:row>38</xdr:row>
      <xdr:rowOff>100330</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5430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49530</xdr:rowOff>
    </xdr:from>
    <xdr:to>
      <xdr:col>85</xdr:col>
      <xdr:colOff>127000</xdr:colOff>
      <xdr:row>38</xdr:row>
      <xdr:rowOff>108585</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5481300" y="656463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124460</xdr:rowOff>
    </xdr:from>
    <xdr:to>
      <xdr:col>76</xdr:col>
      <xdr:colOff>165100</xdr:colOff>
      <xdr:row>38</xdr:row>
      <xdr:rowOff>54610</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4541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xdr:rowOff>
    </xdr:from>
    <xdr:to>
      <xdr:col>81</xdr:col>
      <xdr:colOff>50800</xdr:colOff>
      <xdr:row>38</xdr:row>
      <xdr:rowOff>49530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4592300" y="65189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166370</xdr:rowOff>
    </xdr:from>
    <xdr:to>
      <xdr:col>72</xdr:col>
      <xdr:colOff>38100</xdr:colOff>
      <xdr:row>38</xdr:row>
      <xdr:rowOff>96520</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3652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xdr:rowOff>
    </xdr:from>
    <xdr:to>
      <xdr:col>76</xdr:col>
      <xdr:colOff>114300</xdr:colOff>
      <xdr:row>38</xdr:row>
      <xdr:rowOff>45720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13703300" y="65189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111125</xdr:rowOff>
    </xdr:from>
    <xdr:to>
      <xdr:col>67</xdr:col>
      <xdr:colOff>101600</xdr:colOff>
      <xdr:row>38</xdr:row>
      <xdr:rowOff>41275</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2763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161925</xdr:rowOff>
    </xdr:from>
    <xdr:to>
      <xdr:col>71</xdr:col>
      <xdr:colOff>177800</xdr:colOff>
      <xdr:row>38</xdr:row>
      <xdr:rowOff>45720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814300" y="65055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3827</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89552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26687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150512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116857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5266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71137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4389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113047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500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57802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611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F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22160864" y="5848251"/>
          <a:ext cx="0" cy="138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F00-00003E020000}"/>
            </a:ext>
          </a:extLst>
        </xdr:cNvPr>
        <xdr:cNvSpPr txBox="1"/>
      </xdr:nvSpPr>
      <xdr:spPr>
        <a:xfrm>
          <a:off x="22199600" y="724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723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F00-000040020000}"/>
            </a:ext>
          </a:extLst>
        </xdr:cNvPr>
        <xdr:cNvSpPr txBox="1"/>
      </xdr:nvSpPr>
      <xdr:spPr>
        <a:xfrm>
          <a:off x="22199600" y="56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584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43017</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F00-000042020000}"/>
            </a:ext>
          </a:extLst>
        </xdr:cNvPr>
        <xdr:cNvSpPr txBox="1"/>
      </xdr:nvSpPr>
      <xdr:spPr>
        <a:xfrm>
          <a:off x="22199600" y="6901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2110700" y="692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1272500" y="692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65664</xdr:rowOff>
    </xdr:from>
    <xdr:to>
      <xdr:col>107</xdr:col>
      <xdr:colOff>101600</xdr:colOff>
      <xdr:row>40</xdr:row>
      <xdr:rowOff>167264</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0383500" y="692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115819</xdr:rowOff>
    </xdr:from>
    <xdr:to>
      <xdr:col>102</xdr:col>
      <xdr:colOff>165100</xdr:colOff>
      <xdr:row>41</xdr:row>
      <xdr:rowOff>45969</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9494500" y="69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130617</xdr:rowOff>
    </xdr:from>
    <xdr:to>
      <xdr:col>98</xdr:col>
      <xdr:colOff>38100</xdr:colOff>
      <xdr:row>41</xdr:row>
      <xdr:rowOff>60767</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605500" y="698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62955</xdr:rowOff>
    </xdr:from>
    <xdr:to>
      <xdr:col>116</xdr:col>
      <xdr:colOff>114300</xdr:colOff>
      <xdr:row>40</xdr:row>
      <xdr:rowOff>164555</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2110700" y="69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85832</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F00-00004E020000}"/>
            </a:ext>
          </a:extLst>
        </xdr:cNvPr>
        <xdr:cNvSpPr txBox="1"/>
      </xdr:nvSpPr>
      <xdr:spPr>
        <a:xfrm>
          <a:off x="22199600" y="677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65679</xdr:rowOff>
    </xdr:from>
    <xdr:to>
      <xdr:col>112</xdr:col>
      <xdr:colOff>38100</xdr:colOff>
      <xdr:row>40</xdr:row>
      <xdr:rowOff>167279</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1272500" y="69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113755</xdr:rowOff>
    </xdr:from>
    <xdr:to>
      <xdr:col>116</xdr:col>
      <xdr:colOff>63500</xdr:colOff>
      <xdr:row>40</xdr:row>
      <xdr:rowOff>116479</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1323300" y="6971755"/>
          <a:ext cx="8382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24943</xdr:rowOff>
    </xdr:from>
    <xdr:to>
      <xdr:col>107</xdr:col>
      <xdr:colOff>101600</xdr:colOff>
      <xdr:row>40</xdr:row>
      <xdr:rowOff>126543</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0383500" y="68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75743</xdr:rowOff>
    </xdr:from>
    <xdr:to>
      <xdr:col>111</xdr:col>
      <xdr:colOff>177800</xdr:colOff>
      <xdr:row>40</xdr:row>
      <xdr:rowOff>116479</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0434300" y="6933743"/>
          <a:ext cx="889000" cy="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57865</xdr:rowOff>
    </xdr:from>
    <xdr:to>
      <xdr:col>102</xdr:col>
      <xdr:colOff>165100</xdr:colOff>
      <xdr:row>40</xdr:row>
      <xdr:rowOff>159465</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9494500" y="69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75743</xdr:rowOff>
    </xdr:from>
    <xdr:to>
      <xdr:col>107</xdr:col>
      <xdr:colOff>50800</xdr:colOff>
      <xdr:row>40</xdr:row>
      <xdr:rowOff>108665</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9545300" y="6933743"/>
          <a:ext cx="889000" cy="3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58272</xdr:rowOff>
    </xdr:from>
    <xdr:to>
      <xdr:col>98</xdr:col>
      <xdr:colOff>38100</xdr:colOff>
      <xdr:row>40</xdr:row>
      <xdr:rowOff>159872</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8605500" y="69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108665</xdr:rowOff>
    </xdr:from>
    <xdr:to>
      <xdr:col>102</xdr:col>
      <xdr:colOff>114300</xdr:colOff>
      <xdr:row>40</xdr:row>
      <xdr:rowOff>109072</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8656300" y="6966665"/>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12105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43411" y="669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158391</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67111" y="70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37096</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278111" y="70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51894</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389111" y="708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158406</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1043411" y="701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143070</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0167111" y="665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4542</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9278111" y="669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4949</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389111" y="669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00000000-0008-0000-0F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72390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16318864" y="964311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00000000-0008-0000-0F00-000078020000}"/>
            </a:ext>
          </a:extLst>
        </xdr:cNvPr>
        <xdr:cNvSpPr txBox="1"/>
      </xdr:nvSpPr>
      <xdr:spPr>
        <a:xfrm>
          <a:off x="163576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634" name="【保健センター・保健所】&#10;有形固定資産減価償却率最大値テキスト">
          <a:extLst>
            <a:ext uri="{FF2B5EF4-FFF2-40B4-BE49-F238E27FC236}">
              <a16:creationId xmlns:a16="http://schemas.microsoft.com/office/drawing/2014/main" id="{00000000-0008-0000-0F00-00007A020000}"/>
            </a:ext>
          </a:extLst>
        </xdr:cNvPr>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00000000-0008-0000-0F00-00007C020000}"/>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74930</xdr:rowOff>
    </xdr:from>
    <xdr:to>
      <xdr:col>81</xdr:col>
      <xdr:colOff>101600</xdr:colOff>
      <xdr:row>59</xdr:row>
      <xdr:rowOff>5080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5430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3652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6350</xdr:rowOff>
    </xdr:from>
    <xdr:to>
      <xdr:col>67</xdr:col>
      <xdr:colOff>101600</xdr:colOff>
      <xdr:row>58</xdr:row>
      <xdr:rowOff>107950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2763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116840</xdr:rowOff>
    </xdr:from>
    <xdr:to>
      <xdr:col>85</xdr:col>
      <xdr:colOff>177800</xdr:colOff>
      <xdr:row>59</xdr:row>
      <xdr:rowOff>46990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6268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95267</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00000000-0008-0000-0F00-000088020000}"/>
            </a:ext>
          </a:extLst>
        </xdr:cNvPr>
        <xdr:cNvSpPr txBox="1"/>
      </xdr:nvSpPr>
      <xdr:spPr>
        <a:xfrm>
          <a:off x="16357600"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167640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5481300" y="10035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135890</xdr:rowOff>
    </xdr:from>
    <xdr:to>
      <xdr:col>76</xdr:col>
      <xdr:colOff>165100</xdr:colOff>
      <xdr:row>58</xdr:row>
      <xdr:rowOff>66040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4541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15240</xdr:rowOff>
    </xdr:from>
    <xdr:to>
      <xdr:col>81</xdr:col>
      <xdr:colOff>50800</xdr:colOff>
      <xdr:row>58</xdr:row>
      <xdr:rowOff>91440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4592300" y="9959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3652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110490</xdr:rowOff>
    </xdr:from>
    <xdr:to>
      <xdr:col>76</xdr:col>
      <xdr:colOff>114300</xdr:colOff>
      <xdr:row>58</xdr:row>
      <xdr:rowOff>15240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3703300" y="9883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154940</xdr:rowOff>
    </xdr:from>
    <xdr:to>
      <xdr:col>67</xdr:col>
      <xdr:colOff>101600</xdr:colOff>
      <xdr:row>57</xdr:row>
      <xdr:rowOff>85090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2763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34290</xdr:rowOff>
    </xdr:from>
    <xdr:to>
      <xdr:col>71</xdr:col>
      <xdr:colOff>177800</xdr:colOff>
      <xdr:row>57</xdr:row>
      <xdr:rowOff>110490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814300" y="9806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167657</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52660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15257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4389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106697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500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99077</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611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82567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101617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F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32657</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22160864" y="9688285"/>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F00-0000B3020000}"/>
            </a:ext>
          </a:extLst>
        </xdr:cNvPr>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F00-0000B5020000}"/>
            </a:ext>
          </a:extLst>
        </xdr:cNvPr>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108149</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F00-0000B7020000}"/>
            </a:ext>
          </a:extLst>
        </xdr:cNvPr>
        <xdr:cNvSpPr txBox="1"/>
      </xdr:nvSpPr>
      <xdr:spPr>
        <a:xfrm>
          <a:off x="22199600" y="1056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21107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85272</xdr:rowOff>
    </xdr:from>
    <xdr:to>
      <xdr:col>112</xdr:col>
      <xdr:colOff>38100</xdr:colOff>
      <xdr:row>63</xdr:row>
      <xdr:rowOff>15422</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1272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0383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9494500" y="107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11793</xdr:rowOff>
    </xdr:from>
    <xdr:to>
      <xdr:col>116</xdr:col>
      <xdr:colOff>114300</xdr:colOff>
      <xdr:row>63</xdr:row>
      <xdr:rowOff>113393</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21107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161670</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0000000-0008-0000-0F00-0000C3020000}"/>
            </a:ext>
          </a:extLst>
        </xdr:cNvPr>
        <xdr:cNvSpPr txBox="1"/>
      </xdr:nvSpPr>
      <xdr:spPr>
        <a:xfrm>
          <a:off x="22199600" y="1079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11793</xdr:rowOff>
    </xdr:from>
    <xdr:to>
      <xdr:col>112</xdr:col>
      <xdr:colOff>38100</xdr:colOff>
      <xdr:row>63</xdr:row>
      <xdr:rowOff>113393</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1272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62593</xdr:rowOff>
    </xdr:from>
    <xdr:to>
      <xdr:col>116</xdr:col>
      <xdr:colOff>63500</xdr:colOff>
      <xdr:row>63</xdr:row>
      <xdr:rowOff>62593</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1323300" y="1086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22678</xdr:rowOff>
    </xdr:from>
    <xdr:to>
      <xdr:col>107</xdr:col>
      <xdr:colOff>101600</xdr:colOff>
      <xdr:row>63</xdr:row>
      <xdr:rowOff>124278</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0383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62593</xdr:rowOff>
    </xdr:from>
    <xdr:to>
      <xdr:col>111</xdr:col>
      <xdr:colOff>177800</xdr:colOff>
      <xdr:row>63</xdr:row>
      <xdr:rowOff>73478</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20434300" y="10863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22678</xdr:rowOff>
    </xdr:from>
    <xdr:to>
      <xdr:col>102</xdr:col>
      <xdr:colOff>165100</xdr:colOff>
      <xdr:row>63</xdr:row>
      <xdr:rowOff>124278</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9494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73478</xdr:rowOff>
    </xdr:from>
    <xdr:to>
      <xdr:col>107</xdr:col>
      <xdr:colOff>50800</xdr:colOff>
      <xdr:row>63</xdr:row>
      <xdr:rowOff>73478</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9545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22678</xdr:rowOff>
    </xdr:from>
    <xdr:to>
      <xdr:col>98</xdr:col>
      <xdr:colOff>38100</xdr:colOff>
      <xdr:row>63</xdr:row>
      <xdr:rowOff>124278</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8605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73478</xdr:rowOff>
    </xdr:from>
    <xdr:to>
      <xdr:col>102</xdr:col>
      <xdr:colOff>114300</xdr:colOff>
      <xdr:row>63</xdr:row>
      <xdr:rowOff>73478</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656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31949</xdr:rowOff>
    </xdr:from>
    <xdr:ext cx="469744" cy="259045"/>
    <xdr:sp macro="" textlink="">
      <xdr:nvSpPr>
        <xdr:cNvPr id="716" name="n_1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10757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108149</xdr:rowOff>
    </xdr:from>
    <xdr:ext cx="469744" cy="259045"/>
    <xdr:sp macro="" textlink="">
      <xdr:nvSpPr>
        <xdr:cNvPr id="717" name="n_2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0199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97262</xdr:rowOff>
    </xdr:from>
    <xdr:ext cx="469744" cy="259045"/>
    <xdr:sp macro="" textlink="">
      <xdr:nvSpPr>
        <xdr:cNvPr id="718" name="n_3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9310427"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129920</xdr:rowOff>
    </xdr:from>
    <xdr:ext cx="469744" cy="259045"/>
    <xdr:sp macro="" textlink="">
      <xdr:nvSpPr>
        <xdr:cNvPr id="719" name="n_4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8421427" y="10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104520</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10757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115405</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0199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115405</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9310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115405</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8421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F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6318864" y="133673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00000000-0008-0000-0F00-0000ED020000}"/>
            </a:ext>
          </a:extLst>
        </xdr:cNvPr>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00000000-0008-0000-0F00-0000EF020000}"/>
            </a:ext>
          </a:extLst>
        </xdr:cNvPr>
        <xdr:cNvSpPr txBox="1"/>
      </xdr:nvSpPr>
      <xdr:spPr>
        <a:xfrm>
          <a:off x="16357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F00-0000F1020000}"/>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365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63500</xdr:rowOff>
    </xdr:from>
    <xdr:to>
      <xdr:col>85</xdr:col>
      <xdr:colOff>177800</xdr:colOff>
      <xdr:row>81</xdr:row>
      <xdr:rowOff>165100</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6268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86377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F00-0000FD020000}"/>
            </a:ext>
          </a:extLst>
        </xdr:cNvPr>
        <xdr:cNvSpPr txBox="1"/>
      </xdr:nvSpPr>
      <xdr:spPr>
        <a:xfrm>
          <a:off x="16357600"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114300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5481300" y="13982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6350</xdr:rowOff>
    </xdr:from>
    <xdr:to>
      <xdr:col>76</xdr:col>
      <xdr:colOff>165100</xdr:colOff>
      <xdr:row>81</xdr:row>
      <xdr:rowOff>107950</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4541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57150</xdr:rowOff>
    </xdr:from>
    <xdr:to>
      <xdr:col>81</xdr:col>
      <xdr:colOff>50800</xdr:colOff>
      <xdr:row>81</xdr:row>
      <xdr:rowOff>95250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4592300" y="1394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139700</xdr:rowOff>
    </xdr:from>
    <xdr:to>
      <xdr:col>72</xdr:col>
      <xdr:colOff>38100</xdr:colOff>
      <xdr:row>81</xdr:row>
      <xdr:rowOff>69850</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365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19050</xdr:rowOff>
    </xdr:from>
    <xdr:to>
      <xdr:col>76</xdr:col>
      <xdr:colOff>114300</xdr:colOff>
      <xdr:row>81</xdr:row>
      <xdr:rowOff>57150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3703300" y="1390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101600</xdr:rowOff>
    </xdr:from>
    <xdr:to>
      <xdr:col>67</xdr:col>
      <xdr:colOff>101600</xdr:colOff>
      <xdr:row>81</xdr:row>
      <xdr:rowOff>31750</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276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152400</xdr:rowOff>
    </xdr:from>
    <xdr:to>
      <xdr:col>71</xdr:col>
      <xdr:colOff>177800</xdr:colOff>
      <xdr:row>81</xdr:row>
      <xdr:rowOff>19050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814300" y="1386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774" name="n_1aveValue【消防施設】&#10;有形固定資産減価償却率">
          <a:extLst>
            <a:ext uri="{FF2B5EF4-FFF2-40B4-BE49-F238E27FC236}">
              <a16:creationId xmlns:a16="http://schemas.microsoft.com/office/drawing/2014/main" id="{00000000-0008-0000-0F00-000006030000}"/>
            </a:ext>
          </a:extLst>
        </xdr:cNvPr>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127652</xdr:rowOff>
    </xdr:from>
    <xdr:ext cx="405111" cy="259045"/>
    <xdr:sp macro="" textlink="">
      <xdr:nvSpPr>
        <xdr:cNvPr id="775" name="n_2aveValue【消防施設】&#10;有形固定資産減価償却率">
          <a:extLst>
            <a:ext uri="{FF2B5EF4-FFF2-40B4-BE49-F238E27FC236}">
              <a16:creationId xmlns:a16="http://schemas.microsoft.com/office/drawing/2014/main" id="{00000000-0008-0000-0F00-000007030000}"/>
            </a:ext>
          </a:extLst>
        </xdr:cNvPr>
        <xdr:cNvSpPr txBox="1"/>
      </xdr:nvSpPr>
      <xdr:spPr>
        <a:xfrm>
          <a:off x="14389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68597</xdr:rowOff>
    </xdr:from>
    <xdr:ext cx="405111" cy="259045"/>
    <xdr:sp macro="" textlink="">
      <xdr:nvSpPr>
        <xdr:cNvPr id="776" name="n_3aveValue【消防施設】&#10;有形固定資産減価償却率">
          <a:extLst>
            <a:ext uri="{FF2B5EF4-FFF2-40B4-BE49-F238E27FC236}">
              <a16:creationId xmlns:a16="http://schemas.microsoft.com/office/drawing/2014/main" id="{00000000-0008-0000-0F00-000008030000}"/>
            </a:ext>
          </a:extLst>
        </xdr:cNvPr>
        <xdr:cNvSpPr txBox="1"/>
      </xdr:nvSpPr>
      <xdr:spPr>
        <a:xfrm>
          <a:off x="13500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777" name="n_4aveValue【消防施設】&#10;有形固定資産減価償却率">
          <a:extLst>
            <a:ext uri="{FF2B5EF4-FFF2-40B4-BE49-F238E27FC236}">
              <a16:creationId xmlns:a16="http://schemas.microsoft.com/office/drawing/2014/main" id="{00000000-0008-0000-0F00-000009030000}"/>
            </a:ext>
          </a:extLst>
        </xdr:cNvPr>
        <xdr:cNvSpPr txBox="1"/>
      </xdr:nvSpPr>
      <xdr:spPr>
        <a:xfrm>
          <a:off x="12611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778" name="n_1main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779" name="n_2main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86377</xdr:rowOff>
    </xdr:from>
    <xdr:ext cx="405111" cy="259045"/>
    <xdr:sp macro="" textlink="">
      <xdr:nvSpPr>
        <xdr:cNvPr id="780" name="n_3main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81" name="n_4main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258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21607</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49530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1323300" y="1427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57150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0434300" y="1427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57150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9545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13970</xdr:rowOff>
    </xdr:from>
    <xdr:to>
      <xdr:col>98</xdr:col>
      <xdr:colOff>38100</xdr:colOff>
      <xdr:row>83</xdr:row>
      <xdr:rowOff>115570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64770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18656300" y="1428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106697</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152416</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167657</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116857</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132097</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6318864" y="17288148"/>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6357600" y="186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6357600" y="1706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728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5430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164193</xdr:rowOff>
    </xdr:from>
    <xdr:to>
      <xdr:col>85</xdr:col>
      <xdr:colOff>177800</xdr:colOff>
      <xdr:row>106</xdr:row>
      <xdr:rowOff>94343</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6268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142620</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6357600"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129902</xdr:rowOff>
    </xdr:from>
    <xdr:to>
      <xdr:col>81</xdr:col>
      <xdr:colOff>101600</xdr:colOff>
      <xdr:row>106</xdr:row>
      <xdr:rowOff>60052</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5430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xdr:rowOff>
    </xdr:from>
    <xdr:to>
      <xdr:col>85</xdr:col>
      <xdr:colOff>127000</xdr:colOff>
      <xdr:row>106</xdr:row>
      <xdr:rowOff>43543</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5481300" y="181829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106</xdr:row>
      <xdr:rowOff>9252</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4592300" y="181470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3652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108857</xdr:rowOff>
    </xdr:from>
    <xdr:to>
      <xdr:col>76</xdr:col>
      <xdr:colOff>114300</xdr:colOff>
      <xdr:row>105</xdr:row>
      <xdr:rowOff>144780</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3703300" y="181111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23768</xdr:rowOff>
    </xdr:from>
    <xdr:to>
      <xdr:col>67</xdr:col>
      <xdr:colOff>101600</xdr:colOff>
      <xdr:row>105</xdr:row>
      <xdr:rowOff>125368</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276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74568</xdr:rowOff>
    </xdr:from>
    <xdr:to>
      <xdr:col>71</xdr:col>
      <xdr:colOff>177800</xdr:colOff>
      <xdr:row>105</xdr:row>
      <xdr:rowOff>108857</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2814300" y="180768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128832</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52660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51179</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52660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116495</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2611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F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2160864" y="17088613"/>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21" name="【庁舎】&#10;一人当たり面積最小値テキスト">
          <a:extLst>
            <a:ext uri="{FF2B5EF4-FFF2-40B4-BE49-F238E27FC236}">
              <a16:creationId xmlns:a16="http://schemas.microsoft.com/office/drawing/2014/main" id="{00000000-0008-0000-0F00-000099030000}"/>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23" name="【庁舎】&#10;一人当たり面積最大値テキスト">
          <a:extLst>
            <a:ext uri="{FF2B5EF4-FFF2-40B4-BE49-F238E27FC236}">
              <a16:creationId xmlns:a16="http://schemas.microsoft.com/office/drawing/2014/main" id="{00000000-0008-0000-0F00-00009B030000}"/>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77995</xdr:rowOff>
    </xdr:from>
    <xdr:ext cx="469744" cy="259045"/>
    <xdr:sp macro="" textlink="">
      <xdr:nvSpPr>
        <xdr:cNvPr id="925" name="【庁舎】&#10;一人当たり面積平均値テキスト">
          <a:extLst>
            <a:ext uri="{FF2B5EF4-FFF2-40B4-BE49-F238E27FC236}">
              <a16:creationId xmlns:a16="http://schemas.microsoft.com/office/drawing/2014/main" id="{00000000-0008-0000-0F00-00009D030000}"/>
            </a:ext>
          </a:extLst>
        </xdr:cNvPr>
        <xdr:cNvSpPr txBox="1"/>
      </xdr:nvSpPr>
      <xdr:spPr>
        <a:xfrm>
          <a:off x="22199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94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84837</xdr:rowOff>
    </xdr:from>
    <xdr:to>
      <xdr:col>116</xdr:col>
      <xdr:colOff>114300</xdr:colOff>
      <xdr:row>107</xdr:row>
      <xdr:rowOff>14987</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21107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63264</xdr:rowOff>
    </xdr:from>
    <xdr:ext cx="469744" cy="259045"/>
    <xdr:sp macro="" textlink="">
      <xdr:nvSpPr>
        <xdr:cNvPr id="937" name="【庁舎】&#10;一人当たり面積該当値テキスト">
          <a:extLst>
            <a:ext uri="{FF2B5EF4-FFF2-40B4-BE49-F238E27FC236}">
              <a16:creationId xmlns:a16="http://schemas.microsoft.com/office/drawing/2014/main" id="{00000000-0008-0000-0F00-0000A9030000}"/>
            </a:ext>
          </a:extLst>
        </xdr:cNvPr>
        <xdr:cNvSpPr txBox="1"/>
      </xdr:nvSpPr>
      <xdr:spPr>
        <a:xfrm>
          <a:off x="22199600"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89408</xdr:rowOff>
    </xdr:from>
    <xdr:to>
      <xdr:col>112</xdr:col>
      <xdr:colOff>38100</xdr:colOff>
      <xdr:row>107</xdr:row>
      <xdr:rowOff>19558</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1272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135637</xdr:rowOff>
    </xdr:from>
    <xdr:to>
      <xdr:col>116</xdr:col>
      <xdr:colOff>63500</xdr:colOff>
      <xdr:row>106</xdr:row>
      <xdr:rowOff>140208</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21323300" y="18309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140208</xdr:rowOff>
    </xdr:from>
    <xdr:to>
      <xdr:col>111</xdr:col>
      <xdr:colOff>177800</xdr:colOff>
      <xdr:row>106</xdr:row>
      <xdr:rowOff>144780</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flipV="1">
          <a:off x="20434300" y="1831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98552</xdr:rowOff>
    </xdr:from>
    <xdr:to>
      <xdr:col>102</xdr:col>
      <xdr:colOff>165100</xdr:colOff>
      <xdr:row>107</xdr:row>
      <xdr:rowOff>28702</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9494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149352</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19545300" y="1831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103124</xdr:rowOff>
    </xdr:from>
    <xdr:to>
      <xdr:col>98</xdr:col>
      <xdr:colOff>38100</xdr:colOff>
      <xdr:row>107</xdr:row>
      <xdr:rowOff>33274</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8605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149352</xdr:rowOff>
    </xdr:from>
    <xdr:to>
      <xdr:col>102</xdr:col>
      <xdr:colOff>114300</xdr:colOff>
      <xdr:row>106</xdr:row>
      <xdr:rowOff>153924</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18656300" y="1832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946" name="n_1aveValue【庁舎】&#10;一人当たり面積">
          <a:extLst>
            <a:ext uri="{FF2B5EF4-FFF2-40B4-BE49-F238E27FC236}">
              <a16:creationId xmlns:a16="http://schemas.microsoft.com/office/drawing/2014/main" id="{00000000-0008-0000-0F00-0000B2030000}"/>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947" name="n_2aveValue【庁舎】&#10;一人当たり面積">
          <a:extLst>
            <a:ext uri="{FF2B5EF4-FFF2-40B4-BE49-F238E27FC236}">
              <a16:creationId xmlns:a16="http://schemas.microsoft.com/office/drawing/2014/main" id="{00000000-0008-0000-0F00-0000B3030000}"/>
            </a:ext>
          </a:extLst>
        </xdr:cNvPr>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56659</xdr:rowOff>
    </xdr:from>
    <xdr:ext cx="469744" cy="259045"/>
    <xdr:sp macro="" textlink="">
      <xdr:nvSpPr>
        <xdr:cNvPr id="948" name="n_3aveValue【庁舎】&#10;一人当たり面積">
          <a:extLst>
            <a:ext uri="{FF2B5EF4-FFF2-40B4-BE49-F238E27FC236}">
              <a16:creationId xmlns:a16="http://schemas.microsoft.com/office/drawing/2014/main" id="{00000000-0008-0000-0F00-0000B4030000}"/>
            </a:ext>
          </a:extLst>
        </xdr:cNvPr>
        <xdr:cNvSpPr txBox="1"/>
      </xdr:nvSpPr>
      <xdr:spPr>
        <a:xfrm>
          <a:off x="19310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9" name="n_4aveValue【庁舎】&#10;一人当たり面積">
          <a:extLst>
            <a:ext uri="{FF2B5EF4-FFF2-40B4-BE49-F238E27FC236}">
              <a16:creationId xmlns:a16="http://schemas.microsoft.com/office/drawing/2014/main" id="{00000000-0008-0000-0F00-0000B503000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10685</xdr:rowOff>
    </xdr:from>
    <xdr:ext cx="469744" cy="259045"/>
    <xdr:sp macro="" textlink="">
      <xdr:nvSpPr>
        <xdr:cNvPr id="950" name="n_1mainValue【庁舎】&#10;一人当たり面積">
          <a:extLst>
            <a:ext uri="{FF2B5EF4-FFF2-40B4-BE49-F238E27FC236}">
              <a16:creationId xmlns:a16="http://schemas.microsoft.com/office/drawing/2014/main" id="{00000000-0008-0000-0F00-0000B6030000}"/>
            </a:ext>
          </a:extLst>
        </xdr:cNvPr>
        <xdr:cNvSpPr txBox="1"/>
      </xdr:nvSpPr>
      <xdr:spPr>
        <a:xfrm>
          <a:off x="210757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51" name="n_2mainValue【庁舎】&#10;一人当たり面積">
          <a:extLst>
            <a:ext uri="{FF2B5EF4-FFF2-40B4-BE49-F238E27FC236}">
              <a16:creationId xmlns:a16="http://schemas.microsoft.com/office/drawing/2014/main" id="{00000000-0008-0000-0F00-0000B7030000}"/>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19829</xdr:rowOff>
    </xdr:from>
    <xdr:ext cx="469744" cy="259045"/>
    <xdr:sp macro="" textlink="">
      <xdr:nvSpPr>
        <xdr:cNvPr id="952" name="n_3mainValue【庁舎】&#10;一人当たり面積">
          <a:extLst>
            <a:ext uri="{FF2B5EF4-FFF2-40B4-BE49-F238E27FC236}">
              <a16:creationId xmlns:a16="http://schemas.microsoft.com/office/drawing/2014/main" id="{00000000-0008-0000-0F00-0000B8030000}"/>
            </a:ext>
          </a:extLst>
        </xdr:cNvPr>
        <xdr:cNvSpPr txBox="1"/>
      </xdr:nvSpPr>
      <xdr:spPr>
        <a:xfrm>
          <a:off x="19310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24401</xdr:rowOff>
    </xdr:from>
    <xdr:ext cx="469744" cy="259045"/>
    <xdr:sp macro="" textlink="">
      <xdr:nvSpPr>
        <xdr:cNvPr id="953" name="n_4mainValue【庁舎】&#10;一人当たり面積">
          <a:extLst>
            <a:ext uri="{FF2B5EF4-FFF2-40B4-BE49-F238E27FC236}">
              <a16:creationId xmlns:a16="http://schemas.microsoft.com/office/drawing/2014/main" id="{00000000-0008-0000-0F00-0000B9030000}"/>
            </a:ext>
          </a:extLst>
        </xdr:cNvPr>
        <xdr:cNvSpPr txBox="1"/>
      </xdr:nvSpPr>
      <xdr:spPr>
        <a:xfrm>
          <a:off x="18421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F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福祉施設は，平成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年度以降に児童センター，松東地域こども園，放課後児童クラブ施設の整備を進めたことから減価償却率は類似団体内平均値を下回っている。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市民会館については，防衛省からの補助金を活用し市民が利用する施設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を図っているため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一人当たり面積が非常に大きくなっているが，面積が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分，今後は固定費の削減や施設･設備の長寿命化等の施設マネジメントを適正に行う必要がある。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83</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84</v>
      </c>
      <c r="C2" s="176"/>
      <c r="D2" s="177"/>
    </row>
    <row r="3" spans="1:119" ht="18.75" customHeight="1" thickBot="1" x14ac:dyDescent="0.25">
      <c r="A3" s="175"/>
      <c r="B3" s="393" t="s">
        <v>85</v>
      </c>
      <c r="C3" s="394"/>
      <c r="D3" s="394"/>
      <c r="E3" s="395"/>
      <c r="F3" s="395"/>
      <c r="G3" s="395"/>
      <c r="H3" s="395"/>
      <c r="I3" s="395"/>
      <c r="J3" s="395"/>
      <c r="K3" s="395"/>
      <c r="L3" s="395" t="s">
        <v>86</v>
      </c>
      <c r="M3" s="395"/>
      <c r="N3" s="395"/>
      <c r="O3" s="395"/>
      <c r="P3" s="395"/>
      <c r="Q3" s="395"/>
      <c r="R3" s="402"/>
      <c r="S3" s="402"/>
      <c r="T3" s="402"/>
      <c r="U3" s="402"/>
      <c r="V3" s="403"/>
      <c r="W3" s="377" t="s">
        <v>87</v>
      </c>
      <c r="X3" s="378"/>
      <c r="Y3" s="378"/>
      <c r="Z3" s="378"/>
      <c r="AA3" s="378"/>
      <c r="AB3" s="394"/>
      <c r="AC3" s="402" t="s">
        <v>88</v>
      </c>
      <c r="AD3" s="378"/>
      <c r="AE3" s="378"/>
      <c r="AF3" s="378"/>
      <c r="AG3" s="378"/>
      <c r="AH3" s="378"/>
      <c r="AI3" s="378"/>
      <c r="AJ3" s="378"/>
      <c r="AK3" s="378"/>
      <c r="AL3" s="379"/>
      <c r="AM3" s="377" t="s">
        <v>89</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90</v>
      </c>
      <c r="BO3" s="378"/>
      <c r="BP3" s="378"/>
      <c r="BQ3" s="378"/>
      <c r="BR3" s="378"/>
      <c r="BS3" s="378"/>
      <c r="BT3" s="378"/>
      <c r="BU3" s="379"/>
      <c r="BV3" s="377" t="s">
        <v>91</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92</v>
      </c>
      <c r="CU3" s="378"/>
      <c r="CV3" s="378"/>
      <c r="CW3" s="378"/>
      <c r="CX3" s="378"/>
      <c r="CY3" s="378"/>
      <c r="CZ3" s="378"/>
      <c r="DA3" s="379"/>
      <c r="DB3" s="377" t="s">
        <v>93</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94</v>
      </c>
      <c r="AZ4" s="381"/>
      <c r="BA4" s="381"/>
      <c r="BB4" s="381"/>
      <c r="BC4" s="381"/>
      <c r="BD4" s="381"/>
      <c r="BE4" s="381"/>
      <c r="BF4" s="381"/>
      <c r="BG4" s="381"/>
      <c r="BH4" s="381"/>
      <c r="BI4" s="381"/>
      <c r="BJ4" s="381"/>
      <c r="BK4" s="381"/>
      <c r="BL4" s="381"/>
      <c r="BM4" s="382"/>
      <c r="BN4" s="383">
        <v>55336355</v>
      </c>
      <c r="BO4" s="384"/>
      <c r="BP4" s="384"/>
      <c r="BQ4" s="384"/>
      <c r="BR4" s="384"/>
      <c r="BS4" s="384"/>
      <c r="BT4" s="384"/>
      <c r="BU4" s="385"/>
      <c r="BV4" s="383">
        <v>55453635</v>
      </c>
      <c r="BW4" s="384"/>
      <c r="BX4" s="384"/>
      <c r="BY4" s="384"/>
      <c r="BZ4" s="384"/>
      <c r="CA4" s="384"/>
      <c r="CB4" s="384"/>
      <c r="CC4" s="385"/>
      <c r="CD4" s="386" t="s">
        <v>95</v>
      </c>
      <c r="CE4" s="387"/>
      <c r="CF4" s="387"/>
      <c r="CG4" s="387"/>
      <c r="CH4" s="387"/>
      <c r="CI4" s="387"/>
      <c r="CJ4" s="387"/>
      <c r="CK4" s="387"/>
      <c r="CL4" s="387"/>
      <c r="CM4" s="387"/>
      <c r="CN4" s="387"/>
      <c r="CO4" s="387"/>
      <c r="CP4" s="387"/>
      <c r="CQ4" s="387"/>
      <c r="CR4" s="387"/>
      <c r="CS4" s="388"/>
      <c r="CT4" s="389">
        <v>2.8</v>
      </c>
      <c r="CU4" s="390"/>
      <c r="CV4" s="390"/>
      <c r="CW4" s="390"/>
      <c r="CX4" s="390"/>
      <c r="CY4" s="390"/>
      <c r="CZ4" s="390"/>
      <c r="DA4" s="391"/>
      <c r="DB4" s="389">
        <v>2.4</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96</v>
      </c>
      <c r="AN5" s="450"/>
      <c r="AO5" s="450"/>
      <c r="AP5" s="450"/>
      <c r="AQ5" s="450"/>
      <c r="AR5" s="450"/>
      <c r="AS5" s="450"/>
      <c r="AT5" s="451"/>
      <c r="AU5" s="452" t="s">
        <v>97</v>
      </c>
      <c r="AV5" s="453"/>
      <c r="AW5" s="453"/>
      <c r="AX5" s="453"/>
      <c r="AY5" s="454" t="s">
        <v>98</v>
      </c>
      <c r="AZ5" s="455"/>
      <c r="BA5" s="455"/>
      <c r="BB5" s="455"/>
      <c r="BC5" s="455"/>
      <c r="BD5" s="455"/>
      <c r="BE5" s="455"/>
      <c r="BF5" s="455"/>
      <c r="BG5" s="455"/>
      <c r="BH5" s="455"/>
      <c r="BI5" s="455"/>
      <c r="BJ5" s="455"/>
      <c r="BK5" s="455"/>
      <c r="BL5" s="455"/>
      <c r="BM5" s="456"/>
      <c r="BN5" s="420">
        <v>54093573</v>
      </c>
      <c r="BO5" s="421"/>
      <c r="BP5" s="421"/>
      <c r="BQ5" s="421"/>
      <c r="BR5" s="421"/>
      <c r="BS5" s="421"/>
      <c r="BT5" s="421"/>
      <c r="BU5" s="422"/>
      <c r="BV5" s="420">
        <v>54223034</v>
      </c>
      <c r="BW5" s="421"/>
      <c r="BX5" s="421"/>
      <c r="BY5" s="421"/>
      <c r="BZ5" s="421"/>
      <c r="CA5" s="421"/>
      <c r="CB5" s="421"/>
      <c r="CC5" s="422"/>
      <c r="CD5" s="423" t="s">
        <v>99</v>
      </c>
      <c r="CE5" s="424"/>
      <c r="CF5" s="424"/>
      <c r="CG5" s="424"/>
      <c r="CH5" s="424"/>
      <c r="CI5" s="424"/>
      <c r="CJ5" s="424"/>
      <c r="CK5" s="424"/>
      <c r="CL5" s="424"/>
      <c r="CM5" s="424"/>
      <c r="CN5" s="424"/>
      <c r="CO5" s="424"/>
      <c r="CP5" s="424"/>
      <c r="CQ5" s="424"/>
      <c r="CR5" s="424"/>
      <c r="CS5" s="425"/>
      <c r="CT5" s="417">
        <v>91.3</v>
      </c>
      <c r="CU5" s="418"/>
      <c r="CV5" s="418"/>
      <c r="CW5" s="418"/>
      <c r="CX5" s="418"/>
      <c r="CY5" s="418"/>
      <c r="CZ5" s="418"/>
      <c r="DA5" s="419"/>
      <c r="DB5" s="417">
        <v>88.8</v>
      </c>
      <c r="DC5" s="418"/>
      <c r="DD5" s="418"/>
      <c r="DE5" s="418"/>
      <c r="DF5" s="418"/>
      <c r="DG5" s="418"/>
      <c r="DH5" s="418"/>
      <c r="DI5" s="419"/>
    </row>
    <row r="6" spans="1:119" ht="18.75" customHeight="1" x14ac:dyDescent="0.2">
      <c r="A6" s="175"/>
      <c r="B6" s="426" t="s">
        <v>100</v>
      </c>
      <c r="C6" s="427"/>
      <c r="D6" s="427"/>
      <c r="E6" s="428"/>
      <c r="F6" s="428"/>
      <c r="G6" s="428"/>
      <c r="H6" s="428"/>
      <c r="I6" s="428"/>
      <c r="J6" s="428"/>
      <c r="K6" s="428"/>
      <c r="L6" s="428" t="s">
        <v>101</v>
      </c>
      <c r="M6" s="428"/>
      <c r="N6" s="428"/>
      <c r="O6" s="428"/>
      <c r="P6" s="428"/>
      <c r="Q6" s="428"/>
      <c r="R6" s="432"/>
      <c r="S6" s="432"/>
      <c r="T6" s="432"/>
      <c r="U6" s="432"/>
      <c r="V6" s="433"/>
      <c r="W6" s="436" t="s">
        <v>102</v>
      </c>
      <c r="X6" s="437"/>
      <c r="Y6" s="437"/>
      <c r="Z6" s="437"/>
      <c r="AA6" s="437"/>
      <c r="AB6" s="427"/>
      <c r="AC6" s="440" t="s">
        <v>103</v>
      </c>
      <c r="AD6" s="441"/>
      <c r="AE6" s="441"/>
      <c r="AF6" s="441"/>
      <c r="AG6" s="441"/>
      <c r="AH6" s="441"/>
      <c r="AI6" s="441"/>
      <c r="AJ6" s="441"/>
      <c r="AK6" s="441"/>
      <c r="AL6" s="442"/>
      <c r="AM6" s="449" t="s">
        <v>104</v>
      </c>
      <c r="AN6" s="450"/>
      <c r="AO6" s="450"/>
      <c r="AP6" s="450"/>
      <c r="AQ6" s="450"/>
      <c r="AR6" s="450"/>
      <c r="AS6" s="450"/>
      <c r="AT6" s="451"/>
      <c r="AU6" s="452" t="s">
        <v>105</v>
      </c>
      <c r="AV6" s="453"/>
      <c r="AW6" s="453"/>
      <c r="AX6" s="453"/>
      <c r="AY6" s="454" t="s">
        <v>106</v>
      </c>
      <c r="AZ6" s="455"/>
      <c r="BA6" s="455"/>
      <c r="BB6" s="455"/>
      <c r="BC6" s="455"/>
      <c r="BD6" s="455"/>
      <c r="BE6" s="455"/>
      <c r="BF6" s="455"/>
      <c r="BG6" s="455"/>
      <c r="BH6" s="455"/>
      <c r="BI6" s="455"/>
      <c r="BJ6" s="455"/>
      <c r="BK6" s="455"/>
      <c r="BL6" s="455"/>
      <c r="BM6" s="456"/>
      <c r="BN6" s="420">
        <v>1242782</v>
      </c>
      <c r="BO6" s="421"/>
      <c r="BP6" s="421"/>
      <c r="BQ6" s="421"/>
      <c r="BR6" s="421"/>
      <c r="BS6" s="421"/>
      <c r="BT6" s="421"/>
      <c r="BU6" s="422"/>
      <c r="BV6" s="420">
        <v>1230601</v>
      </c>
      <c r="BW6" s="421"/>
      <c r="BX6" s="421"/>
      <c r="BY6" s="421"/>
      <c r="BZ6" s="421"/>
      <c r="CA6" s="421"/>
      <c r="CB6" s="421"/>
      <c r="CC6" s="422"/>
      <c r="CD6" s="423" t="s">
        <v>107</v>
      </c>
      <c r="CE6" s="424"/>
      <c r="CF6" s="424"/>
      <c r="CG6" s="424"/>
      <c r="CH6" s="424"/>
      <c r="CI6" s="424"/>
      <c r="CJ6" s="424"/>
      <c r="CK6" s="424"/>
      <c r="CL6" s="424"/>
      <c r="CM6" s="424"/>
      <c r="CN6" s="424"/>
      <c r="CO6" s="424"/>
      <c r="CP6" s="424"/>
      <c r="CQ6" s="424"/>
      <c r="CR6" s="424"/>
      <c r="CS6" s="425"/>
      <c r="CT6" s="457">
        <v>93.4</v>
      </c>
      <c r="CU6" s="458"/>
      <c r="CV6" s="458"/>
      <c r="CW6" s="458"/>
      <c r="CX6" s="458"/>
      <c r="CY6" s="458"/>
      <c r="CZ6" s="458"/>
      <c r="DA6" s="459"/>
      <c r="DB6" s="457">
        <v>96.4</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108</v>
      </c>
      <c r="AN7" s="450"/>
      <c r="AO7" s="450"/>
      <c r="AP7" s="450"/>
      <c r="AQ7" s="450"/>
      <c r="AR7" s="450"/>
      <c r="AS7" s="450"/>
      <c r="AT7" s="451"/>
      <c r="AU7" s="452" t="s">
        <v>97</v>
      </c>
      <c r="AV7" s="453"/>
      <c r="AW7" s="453"/>
      <c r="AX7" s="453"/>
      <c r="AY7" s="454" t="s">
        <v>109</v>
      </c>
      <c r="AZ7" s="455"/>
      <c r="BA7" s="455"/>
      <c r="BB7" s="455"/>
      <c r="BC7" s="455"/>
      <c r="BD7" s="455"/>
      <c r="BE7" s="455"/>
      <c r="BF7" s="455"/>
      <c r="BG7" s="455"/>
      <c r="BH7" s="455"/>
      <c r="BI7" s="455"/>
      <c r="BJ7" s="455"/>
      <c r="BK7" s="455"/>
      <c r="BL7" s="455"/>
      <c r="BM7" s="456"/>
      <c r="BN7" s="420">
        <v>501352</v>
      </c>
      <c r="BO7" s="421"/>
      <c r="BP7" s="421"/>
      <c r="BQ7" s="421"/>
      <c r="BR7" s="421"/>
      <c r="BS7" s="421"/>
      <c r="BT7" s="421"/>
      <c r="BU7" s="422"/>
      <c r="BV7" s="420">
        <v>581490</v>
      </c>
      <c r="BW7" s="421"/>
      <c r="BX7" s="421"/>
      <c r="BY7" s="421"/>
      <c r="BZ7" s="421"/>
      <c r="CA7" s="421"/>
      <c r="CB7" s="421"/>
      <c r="CC7" s="422"/>
      <c r="CD7" s="423" t="s">
        <v>110</v>
      </c>
      <c r="CE7" s="424"/>
      <c r="CF7" s="424"/>
      <c r="CG7" s="424"/>
      <c r="CH7" s="424"/>
      <c r="CI7" s="424"/>
      <c r="CJ7" s="424"/>
      <c r="CK7" s="424"/>
      <c r="CL7" s="424"/>
      <c r="CM7" s="424"/>
      <c r="CN7" s="424"/>
      <c r="CO7" s="424"/>
      <c r="CP7" s="424"/>
      <c r="CQ7" s="424"/>
      <c r="CR7" s="424"/>
      <c r="CS7" s="425"/>
      <c r="CT7" s="420">
        <v>26880394</v>
      </c>
      <c r="CU7" s="421"/>
      <c r="CV7" s="421"/>
      <c r="CW7" s="421"/>
      <c r="CX7" s="421"/>
      <c r="CY7" s="421"/>
      <c r="CZ7" s="421"/>
      <c r="DA7" s="422"/>
      <c r="DB7" s="420">
        <v>27562819</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111</v>
      </c>
      <c r="AN8" s="450"/>
      <c r="AO8" s="450"/>
      <c r="AP8" s="450"/>
      <c r="AQ8" s="450"/>
      <c r="AR8" s="450"/>
      <c r="AS8" s="450"/>
      <c r="AT8" s="451"/>
      <c r="AU8" s="452" t="s">
        <v>112</v>
      </c>
      <c r="AV8" s="453"/>
      <c r="AW8" s="453"/>
      <c r="AX8" s="453"/>
      <c r="AY8" s="454" t="s">
        <v>113</v>
      </c>
      <c r="AZ8" s="455"/>
      <c r="BA8" s="455"/>
      <c r="BB8" s="455"/>
      <c r="BC8" s="455"/>
      <c r="BD8" s="455"/>
      <c r="BE8" s="455"/>
      <c r="BF8" s="455"/>
      <c r="BG8" s="455"/>
      <c r="BH8" s="455"/>
      <c r="BI8" s="455"/>
      <c r="BJ8" s="455"/>
      <c r="BK8" s="455"/>
      <c r="BL8" s="455"/>
      <c r="BM8" s="456"/>
      <c r="BN8" s="420">
        <v>741430</v>
      </c>
      <c r="BO8" s="421"/>
      <c r="BP8" s="421"/>
      <c r="BQ8" s="421"/>
      <c r="BR8" s="421"/>
      <c r="BS8" s="421"/>
      <c r="BT8" s="421"/>
      <c r="BU8" s="422"/>
      <c r="BV8" s="420">
        <v>649111</v>
      </c>
      <c r="BW8" s="421"/>
      <c r="BX8" s="421"/>
      <c r="BY8" s="421"/>
      <c r="BZ8" s="421"/>
      <c r="CA8" s="421"/>
      <c r="CB8" s="421"/>
      <c r="CC8" s="422"/>
      <c r="CD8" s="423" t="s">
        <v>114</v>
      </c>
      <c r="CE8" s="424"/>
      <c r="CF8" s="424"/>
      <c r="CG8" s="424"/>
      <c r="CH8" s="424"/>
      <c r="CI8" s="424"/>
      <c r="CJ8" s="424"/>
      <c r="CK8" s="424"/>
      <c r="CL8" s="424"/>
      <c r="CM8" s="424"/>
      <c r="CN8" s="424"/>
      <c r="CO8" s="424"/>
      <c r="CP8" s="424"/>
      <c r="CQ8" s="424"/>
      <c r="CR8" s="424"/>
      <c r="CS8" s="425"/>
      <c r="CT8" s="460">
        <v>0.67</v>
      </c>
      <c r="CU8" s="461"/>
      <c r="CV8" s="461"/>
      <c r="CW8" s="461"/>
      <c r="CX8" s="461"/>
      <c r="CY8" s="461"/>
      <c r="CZ8" s="461"/>
      <c r="DA8" s="462"/>
      <c r="DB8" s="460">
        <v>0.69</v>
      </c>
      <c r="DC8" s="461"/>
      <c r="DD8" s="461"/>
      <c r="DE8" s="461"/>
      <c r="DF8" s="461"/>
      <c r="DG8" s="461"/>
      <c r="DH8" s="461"/>
      <c r="DI8" s="462"/>
    </row>
    <row r="9" spans="1:119" ht="18.75" customHeight="1" thickBot="1" x14ac:dyDescent="0.25">
      <c r="A9" s="175"/>
      <c r="B9" s="414" t="s">
        <v>115</v>
      </c>
      <c r="C9" s="415"/>
      <c r="D9" s="415"/>
      <c r="E9" s="415"/>
      <c r="F9" s="415"/>
      <c r="G9" s="415"/>
      <c r="H9" s="415"/>
      <c r="I9" s="415"/>
      <c r="J9" s="415"/>
      <c r="K9" s="463"/>
      <c r="L9" s="464" t="s">
        <v>116</v>
      </c>
      <c r="M9" s="465"/>
      <c r="N9" s="465"/>
      <c r="O9" s="465"/>
      <c r="P9" s="465"/>
      <c r="Q9" s="466"/>
      <c r="R9" s="467">
        <v>106216</v>
      </c>
      <c r="S9" s="468"/>
      <c r="T9" s="468"/>
      <c r="U9" s="468"/>
      <c r="V9" s="469"/>
      <c r="W9" s="377" t="s">
        <v>117</v>
      </c>
      <c r="X9" s="378"/>
      <c r="Y9" s="378"/>
      <c r="Z9" s="378"/>
      <c r="AA9" s="378"/>
      <c r="AB9" s="378"/>
      <c r="AC9" s="378"/>
      <c r="AD9" s="378"/>
      <c r="AE9" s="378"/>
      <c r="AF9" s="378"/>
      <c r="AG9" s="378"/>
      <c r="AH9" s="378"/>
      <c r="AI9" s="378"/>
      <c r="AJ9" s="378"/>
      <c r="AK9" s="378"/>
      <c r="AL9" s="379"/>
      <c r="AM9" s="449" t="s">
        <v>118</v>
      </c>
      <c r="AN9" s="450"/>
      <c r="AO9" s="450"/>
      <c r="AP9" s="450"/>
      <c r="AQ9" s="450"/>
      <c r="AR9" s="450"/>
      <c r="AS9" s="450"/>
      <c r="AT9" s="451"/>
      <c r="AU9" s="452" t="s">
        <v>119</v>
      </c>
      <c r="AV9" s="453"/>
      <c r="AW9" s="453"/>
      <c r="AX9" s="453"/>
      <c r="AY9" s="454" t="s">
        <v>120</v>
      </c>
      <c r="AZ9" s="455"/>
      <c r="BA9" s="455"/>
      <c r="BB9" s="455"/>
      <c r="BC9" s="455"/>
      <c r="BD9" s="455"/>
      <c r="BE9" s="455"/>
      <c r="BF9" s="455"/>
      <c r="BG9" s="455"/>
      <c r="BH9" s="455"/>
      <c r="BI9" s="455"/>
      <c r="BJ9" s="455"/>
      <c r="BK9" s="455"/>
      <c r="BL9" s="455"/>
      <c r="BM9" s="456"/>
      <c r="BN9" s="420">
        <v>92319</v>
      </c>
      <c r="BO9" s="421"/>
      <c r="BP9" s="421"/>
      <c r="BQ9" s="421"/>
      <c r="BR9" s="421"/>
      <c r="BS9" s="421"/>
      <c r="BT9" s="421"/>
      <c r="BU9" s="422"/>
      <c r="BV9" s="420">
        <v>18684</v>
      </c>
      <c r="BW9" s="421"/>
      <c r="BX9" s="421"/>
      <c r="BY9" s="421"/>
      <c r="BZ9" s="421"/>
      <c r="CA9" s="421"/>
      <c r="CB9" s="421"/>
      <c r="CC9" s="422"/>
      <c r="CD9" s="423" t="s">
        <v>121</v>
      </c>
      <c r="CE9" s="424"/>
      <c r="CF9" s="424"/>
      <c r="CG9" s="424"/>
      <c r="CH9" s="424"/>
      <c r="CI9" s="424"/>
      <c r="CJ9" s="424"/>
      <c r="CK9" s="424"/>
      <c r="CL9" s="424"/>
      <c r="CM9" s="424"/>
      <c r="CN9" s="424"/>
      <c r="CO9" s="424"/>
      <c r="CP9" s="424"/>
      <c r="CQ9" s="424"/>
      <c r="CR9" s="424"/>
      <c r="CS9" s="425"/>
      <c r="CT9" s="417">
        <v>17.5</v>
      </c>
      <c r="CU9" s="418"/>
      <c r="CV9" s="418"/>
      <c r="CW9" s="418"/>
      <c r="CX9" s="418"/>
      <c r="CY9" s="418"/>
      <c r="CZ9" s="418"/>
      <c r="DA9" s="419"/>
      <c r="DB9" s="417">
        <v>17.100000000000001</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122</v>
      </c>
      <c r="M10" s="450"/>
      <c r="N10" s="450"/>
      <c r="O10" s="450"/>
      <c r="P10" s="450"/>
      <c r="Q10" s="451"/>
      <c r="R10" s="471">
        <v>106919</v>
      </c>
      <c r="S10" s="472"/>
      <c r="T10" s="472"/>
      <c r="U10" s="472"/>
      <c r="V10" s="473"/>
      <c r="W10" s="408"/>
      <c r="X10" s="409"/>
      <c r="Y10" s="409"/>
      <c r="Z10" s="409"/>
      <c r="AA10" s="409"/>
      <c r="AB10" s="409"/>
      <c r="AC10" s="409"/>
      <c r="AD10" s="409"/>
      <c r="AE10" s="409"/>
      <c r="AF10" s="409"/>
      <c r="AG10" s="409"/>
      <c r="AH10" s="409"/>
      <c r="AI10" s="409"/>
      <c r="AJ10" s="409"/>
      <c r="AK10" s="409"/>
      <c r="AL10" s="412"/>
      <c r="AM10" s="449" t="s">
        <v>123</v>
      </c>
      <c r="AN10" s="450"/>
      <c r="AO10" s="450"/>
      <c r="AP10" s="450"/>
      <c r="AQ10" s="450"/>
      <c r="AR10" s="450"/>
      <c r="AS10" s="450"/>
      <c r="AT10" s="451"/>
      <c r="AU10" s="452" t="s">
        <v>124</v>
      </c>
      <c r="AV10" s="453"/>
      <c r="AW10" s="453"/>
      <c r="AX10" s="453"/>
      <c r="AY10" s="454" t="s">
        <v>125</v>
      </c>
      <c r="AZ10" s="455"/>
      <c r="BA10" s="455"/>
      <c r="BB10" s="455"/>
      <c r="BC10" s="455"/>
      <c r="BD10" s="455"/>
      <c r="BE10" s="455"/>
      <c r="BF10" s="455"/>
      <c r="BG10" s="455"/>
      <c r="BH10" s="455"/>
      <c r="BI10" s="455"/>
      <c r="BJ10" s="455"/>
      <c r="BK10" s="455"/>
      <c r="BL10" s="455"/>
      <c r="BM10" s="456"/>
      <c r="BN10" s="420">
        <v>1190</v>
      </c>
      <c r="BO10" s="421"/>
      <c r="BP10" s="421"/>
      <c r="BQ10" s="421"/>
      <c r="BR10" s="421"/>
      <c r="BS10" s="421"/>
      <c r="BT10" s="421"/>
      <c r="BU10" s="422"/>
      <c r="BV10" s="420">
        <v>215</v>
      </c>
      <c r="BW10" s="421"/>
      <c r="BX10" s="421"/>
      <c r="BY10" s="421"/>
      <c r="BZ10" s="421"/>
      <c r="CA10" s="421"/>
      <c r="CB10" s="421"/>
      <c r="CC10" s="422"/>
      <c r="CD10" s="178" t="s">
        <v>126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127</v>
      </c>
      <c r="M11" s="475"/>
      <c r="N11" s="475"/>
      <c r="O11" s="475"/>
      <c r="P11" s="475"/>
      <c r="Q11" s="476"/>
      <c r="R11" s="477" t="s">
        <v>128</v>
      </c>
      <c r="S11" s="478"/>
      <c r="T11" s="478"/>
      <c r="U11" s="478"/>
      <c r="V11" s="479"/>
      <c r="W11" s="408"/>
      <c r="X11" s="409"/>
      <c r="Y11" s="409"/>
      <c r="Z11" s="409"/>
      <c r="AA11" s="409"/>
      <c r="AB11" s="409"/>
      <c r="AC11" s="409"/>
      <c r="AD11" s="409"/>
      <c r="AE11" s="409"/>
      <c r="AF11" s="409"/>
      <c r="AG11" s="409"/>
      <c r="AH11" s="409"/>
      <c r="AI11" s="409"/>
      <c r="AJ11" s="409"/>
      <c r="AK11" s="409"/>
      <c r="AL11" s="412"/>
      <c r="AM11" s="449" t="s">
        <v>129</v>
      </c>
      <c r="AN11" s="450"/>
      <c r="AO11" s="450"/>
      <c r="AP11" s="450"/>
      <c r="AQ11" s="450"/>
      <c r="AR11" s="450"/>
      <c r="AS11" s="450"/>
      <c r="AT11" s="451"/>
      <c r="AU11" s="452" t="s">
        <v>130</v>
      </c>
      <c r="AV11" s="453"/>
      <c r="AW11" s="453"/>
      <c r="AX11" s="453"/>
      <c r="AY11" s="454" t="s">
        <v>131</v>
      </c>
      <c r="AZ11" s="455"/>
      <c r="BA11" s="455"/>
      <c r="BB11" s="455"/>
      <c r="BC11" s="455"/>
      <c r="BD11" s="455"/>
      <c r="BE11" s="455"/>
      <c r="BF11" s="455"/>
      <c r="BG11" s="455"/>
      <c r="BH11" s="455"/>
      <c r="BI11" s="455"/>
      <c r="BJ11" s="455"/>
      <c r="BK11" s="455"/>
      <c r="BL11" s="455"/>
      <c r="BM11" s="456"/>
      <c r="BN11" s="420">
        <v>538650</v>
      </c>
      <c r="BO11" s="421"/>
      <c r="BP11" s="421"/>
      <c r="BQ11" s="421"/>
      <c r="BR11" s="421"/>
      <c r="BS11" s="421"/>
      <c r="BT11" s="421"/>
      <c r="BU11" s="422"/>
      <c r="BV11" s="420">
        <v>111500</v>
      </c>
      <c r="BW11" s="421"/>
      <c r="BX11" s="421"/>
      <c r="BY11" s="421"/>
      <c r="BZ11" s="421"/>
      <c r="CA11" s="421"/>
      <c r="CB11" s="421"/>
      <c r="CC11" s="422"/>
      <c r="CD11" s="423" t="s">
        <v>132</v>
      </c>
      <c r="CE11" s="424"/>
      <c r="CF11" s="424"/>
      <c r="CG11" s="424"/>
      <c r="CH11" s="424"/>
      <c r="CI11" s="424"/>
      <c r="CJ11" s="424"/>
      <c r="CK11" s="424"/>
      <c r="CL11" s="424"/>
      <c r="CM11" s="424"/>
      <c r="CN11" s="424"/>
      <c r="CO11" s="424"/>
      <c r="CP11" s="424"/>
      <c r="CQ11" s="424"/>
      <c r="CR11" s="424"/>
      <c r="CS11" s="425"/>
      <c r="CT11" s="460" t="s">
        <v>133</v>
      </c>
      <c r="CU11" s="461"/>
      <c r="CV11" s="461"/>
      <c r="CW11" s="461"/>
      <c r="CX11" s="461"/>
      <c r="CY11" s="461"/>
      <c r="CZ11" s="461"/>
      <c r="DA11" s="462"/>
      <c r="DB11" s="460" t="s">
        <v>133</v>
      </c>
      <c r="DC11" s="461"/>
      <c r="DD11" s="461"/>
      <c r="DE11" s="461"/>
      <c r="DF11" s="461"/>
      <c r="DG11" s="461"/>
      <c r="DH11" s="461"/>
      <c r="DI11" s="462"/>
    </row>
    <row r="12" spans="1:119" ht="18.75" customHeight="1" x14ac:dyDescent="0.2">
      <c r="A12" s="175"/>
      <c r="B12" s="480" t="s">
        <v>134</v>
      </c>
      <c r="C12" s="481"/>
      <c r="D12" s="481"/>
      <c r="E12" s="481"/>
      <c r="F12" s="481"/>
      <c r="G12" s="481"/>
      <c r="H12" s="481"/>
      <c r="I12" s="481"/>
      <c r="J12" s="481"/>
      <c r="K12" s="482"/>
      <c r="L12" s="489" t="s">
        <v>135</v>
      </c>
      <c r="M12" s="490"/>
      <c r="N12" s="490"/>
      <c r="O12" s="490"/>
      <c r="P12" s="490"/>
      <c r="Q12" s="491"/>
      <c r="R12" s="492">
        <v>106405</v>
      </c>
      <c r="S12" s="493"/>
      <c r="T12" s="493"/>
      <c r="U12" s="493"/>
      <c r="V12" s="494"/>
      <c r="W12" s="495" t="s">
        <v>1</v>
      </c>
      <c r="X12" s="453"/>
      <c r="Y12" s="453"/>
      <c r="Z12" s="453"/>
      <c r="AA12" s="453"/>
      <c r="AB12" s="496"/>
      <c r="AC12" s="497" t="s">
        <v>136</v>
      </c>
      <c r="AD12" s="498"/>
      <c r="AE12" s="498"/>
      <c r="AF12" s="498"/>
      <c r="AG12" s="499"/>
      <c r="AH12" s="497" t="s">
        <v>137</v>
      </c>
      <c r="AI12" s="498"/>
      <c r="AJ12" s="498"/>
      <c r="AK12" s="498"/>
      <c r="AL12" s="500"/>
      <c r="AM12" s="449" t="s">
        <v>138</v>
      </c>
      <c r="AN12" s="450"/>
      <c r="AO12" s="450"/>
      <c r="AP12" s="450"/>
      <c r="AQ12" s="450"/>
      <c r="AR12" s="450"/>
      <c r="AS12" s="450"/>
      <c r="AT12" s="451"/>
      <c r="AU12" s="452" t="s">
        <v>97</v>
      </c>
      <c r="AV12" s="453"/>
      <c r="AW12" s="453"/>
      <c r="AX12" s="453"/>
      <c r="AY12" s="454" t="s">
        <v>139</v>
      </c>
      <c r="AZ12" s="455"/>
      <c r="BA12" s="455"/>
      <c r="BB12" s="455"/>
      <c r="BC12" s="455"/>
      <c r="BD12" s="455"/>
      <c r="BE12" s="455"/>
      <c r="BF12" s="455"/>
      <c r="BG12" s="455"/>
      <c r="BH12" s="455"/>
      <c r="BI12" s="455"/>
      <c r="BJ12" s="455"/>
      <c r="BK12" s="455"/>
      <c r="BL12" s="455"/>
      <c r="BM12" s="456"/>
      <c r="BN12" s="420">
        <v>490000</v>
      </c>
      <c r="BO12" s="421"/>
      <c r="BP12" s="421"/>
      <c r="BQ12" s="421"/>
      <c r="BR12" s="421"/>
      <c r="BS12" s="421"/>
      <c r="BT12" s="421"/>
      <c r="BU12" s="422"/>
      <c r="BV12" s="420">
        <v>300000</v>
      </c>
      <c r="BW12" s="421"/>
      <c r="BX12" s="421"/>
      <c r="BY12" s="421"/>
      <c r="BZ12" s="421"/>
      <c r="CA12" s="421"/>
      <c r="CB12" s="421"/>
      <c r="CC12" s="422"/>
      <c r="CD12" s="423" t="s">
        <v>140</v>
      </c>
      <c r="CE12" s="424"/>
      <c r="CF12" s="424"/>
      <c r="CG12" s="424"/>
      <c r="CH12" s="424"/>
      <c r="CI12" s="424"/>
      <c r="CJ12" s="424"/>
      <c r="CK12" s="424"/>
      <c r="CL12" s="424"/>
      <c r="CM12" s="424"/>
      <c r="CN12" s="424"/>
      <c r="CO12" s="424"/>
      <c r="CP12" s="424"/>
      <c r="CQ12" s="424"/>
      <c r="CR12" s="424"/>
      <c r="CS12" s="425"/>
      <c r="CT12" s="460" t="s">
        <v>141</v>
      </c>
      <c r="CU12" s="461"/>
      <c r="CV12" s="461"/>
      <c r="CW12" s="461"/>
      <c r="CX12" s="461"/>
      <c r="CY12" s="461"/>
      <c r="CZ12" s="461"/>
      <c r="DA12" s="462"/>
      <c r="DB12" s="460" t="s">
        <v>141</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142</v>
      </c>
      <c r="N13" s="512"/>
      <c r="O13" s="512"/>
      <c r="P13" s="512"/>
      <c r="Q13" s="513"/>
      <c r="R13" s="504">
        <v>103797</v>
      </c>
      <c r="S13" s="505"/>
      <c r="T13" s="505"/>
      <c r="U13" s="505"/>
      <c r="V13" s="506"/>
      <c r="W13" s="436" t="s">
        <v>143</v>
      </c>
      <c r="X13" s="437"/>
      <c r="Y13" s="437"/>
      <c r="Z13" s="437"/>
      <c r="AA13" s="437"/>
      <c r="AB13" s="427"/>
      <c r="AC13" s="471">
        <v>1035</v>
      </c>
      <c r="AD13" s="472"/>
      <c r="AE13" s="472"/>
      <c r="AF13" s="472"/>
      <c r="AG13" s="514"/>
      <c r="AH13" s="471">
        <v>1146</v>
      </c>
      <c r="AI13" s="472"/>
      <c r="AJ13" s="472"/>
      <c r="AK13" s="472"/>
      <c r="AL13" s="473"/>
      <c r="AM13" s="449" t="s">
        <v>144</v>
      </c>
      <c r="AN13" s="450"/>
      <c r="AO13" s="450"/>
      <c r="AP13" s="450"/>
      <c r="AQ13" s="450"/>
      <c r="AR13" s="450"/>
      <c r="AS13" s="450"/>
      <c r="AT13" s="451"/>
      <c r="AU13" s="452" t="s">
        <v>145</v>
      </c>
      <c r="AV13" s="453"/>
      <c r="AW13" s="453"/>
      <c r="AX13" s="453"/>
      <c r="AY13" s="454" t="s">
        <v>146</v>
      </c>
      <c r="AZ13" s="455"/>
      <c r="BA13" s="455"/>
      <c r="BB13" s="455"/>
      <c r="BC13" s="455"/>
      <c r="BD13" s="455"/>
      <c r="BE13" s="455"/>
      <c r="BF13" s="455"/>
      <c r="BG13" s="455"/>
      <c r="BH13" s="455"/>
      <c r="BI13" s="455"/>
      <c r="BJ13" s="455"/>
      <c r="BK13" s="455"/>
      <c r="BL13" s="455"/>
      <c r="BM13" s="456"/>
      <c r="BN13" s="420">
        <v>142159</v>
      </c>
      <c r="BO13" s="421"/>
      <c r="BP13" s="421"/>
      <c r="BQ13" s="421"/>
      <c r="BR13" s="421"/>
      <c r="BS13" s="421"/>
      <c r="BT13" s="421"/>
      <c r="BU13" s="422"/>
      <c r="BV13" s="420">
        <v>-169601</v>
      </c>
      <c r="BW13" s="421"/>
      <c r="BX13" s="421"/>
      <c r="BY13" s="421"/>
      <c r="BZ13" s="421"/>
      <c r="CA13" s="421"/>
      <c r="CB13" s="421"/>
      <c r="CC13" s="422"/>
      <c r="CD13" s="423" t="s">
        <v>147</v>
      </c>
      <c r="CE13" s="424"/>
      <c r="CF13" s="424"/>
      <c r="CG13" s="424"/>
      <c r="CH13" s="424"/>
      <c r="CI13" s="424"/>
      <c r="CJ13" s="424"/>
      <c r="CK13" s="424"/>
      <c r="CL13" s="424"/>
      <c r="CM13" s="424"/>
      <c r="CN13" s="424"/>
      <c r="CO13" s="424"/>
      <c r="CP13" s="424"/>
      <c r="CQ13" s="424"/>
      <c r="CR13" s="424"/>
      <c r="CS13" s="425"/>
      <c r="CT13" s="417">
        <v>11.7</v>
      </c>
      <c r="CU13" s="418"/>
      <c r="CV13" s="418"/>
      <c r="CW13" s="418"/>
      <c r="CX13" s="418"/>
      <c r="CY13" s="418"/>
      <c r="CZ13" s="418"/>
      <c r="DA13" s="419"/>
      <c r="DB13" s="417">
        <v>11.9</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148</v>
      </c>
      <c r="M14" s="502"/>
      <c r="N14" s="502"/>
      <c r="O14" s="502"/>
      <c r="P14" s="502"/>
      <c r="Q14" s="503"/>
      <c r="R14" s="504">
        <v>106877</v>
      </c>
      <c r="S14" s="505"/>
      <c r="T14" s="505"/>
      <c r="U14" s="505"/>
      <c r="V14" s="506"/>
      <c r="W14" s="410"/>
      <c r="X14" s="411"/>
      <c r="Y14" s="411"/>
      <c r="Z14" s="411"/>
      <c r="AA14" s="411"/>
      <c r="AB14" s="400"/>
      <c r="AC14" s="507">
        <v>1.9</v>
      </c>
      <c r="AD14" s="508"/>
      <c r="AE14" s="508"/>
      <c r="AF14" s="508"/>
      <c r="AG14" s="509"/>
      <c r="AH14" s="507">
        <v>2.2000000000000002</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149</v>
      </c>
      <c r="CE14" s="516"/>
      <c r="CF14" s="516"/>
      <c r="CG14" s="516"/>
      <c r="CH14" s="516"/>
      <c r="CI14" s="516"/>
      <c r="CJ14" s="516"/>
      <c r="CK14" s="516"/>
      <c r="CL14" s="516"/>
      <c r="CM14" s="516"/>
      <c r="CN14" s="516"/>
      <c r="CO14" s="516"/>
      <c r="CP14" s="516"/>
      <c r="CQ14" s="516"/>
      <c r="CR14" s="516"/>
      <c r="CS14" s="517"/>
      <c r="CT14" s="518">
        <v>112.3</v>
      </c>
      <c r="CU14" s="519"/>
      <c r="CV14" s="519"/>
      <c r="CW14" s="519"/>
      <c r="CX14" s="519"/>
      <c r="CY14" s="519"/>
      <c r="CZ14" s="519"/>
      <c r="DA14" s="520"/>
      <c r="DB14" s="518">
        <v>118.8</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142</v>
      </c>
      <c r="N15" s="512"/>
      <c r="O15" s="512"/>
      <c r="P15" s="512"/>
      <c r="Q15" s="513"/>
      <c r="R15" s="504">
        <v>104573</v>
      </c>
      <c r="S15" s="505"/>
      <c r="T15" s="505"/>
      <c r="U15" s="505"/>
      <c r="V15" s="506"/>
      <c r="W15" s="436" t="s">
        <v>150</v>
      </c>
      <c r="X15" s="437"/>
      <c r="Y15" s="437"/>
      <c r="Z15" s="437"/>
      <c r="AA15" s="437"/>
      <c r="AB15" s="427"/>
      <c r="AC15" s="471">
        <v>20468</v>
      </c>
      <c r="AD15" s="472"/>
      <c r="AE15" s="472"/>
      <c r="AF15" s="472"/>
      <c r="AG15" s="514"/>
      <c r="AH15" s="471">
        <v>20224</v>
      </c>
      <c r="AI15" s="472"/>
      <c r="AJ15" s="472"/>
      <c r="AK15" s="472"/>
      <c r="AL15" s="473"/>
      <c r="AM15" s="449"/>
      <c r="AN15" s="450"/>
      <c r="AO15" s="450"/>
      <c r="AP15" s="450"/>
      <c r="AQ15" s="450"/>
      <c r="AR15" s="450"/>
      <c r="AS15" s="450"/>
      <c r="AT15" s="451"/>
      <c r="AU15" s="452"/>
      <c r="AV15" s="453"/>
      <c r="AW15" s="453"/>
      <c r="AX15" s="453"/>
      <c r="AY15" s="380" t="s">
        <v>151</v>
      </c>
      <c r="AZ15" s="381"/>
      <c r="BA15" s="381"/>
      <c r="BB15" s="381"/>
      <c r="BC15" s="381"/>
      <c r="BD15" s="381"/>
      <c r="BE15" s="381"/>
      <c r="BF15" s="381"/>
      <c r="BG15" s="381"/>
      <c r="BH15" s="381"/>
      <c r="BI15" s="381"/>
      <c r="BJ15" s="381"/>
      <c r="BK15" s="381"/>
      <c r="BL15" s="381"/>
      <c r="BM15" s="382"/>
      <c r="BN15" s="383">
        <v>14495691</v>
      </c>
      <c r="BO15" s="384"/>
      <c r="BP15" s="384"/>
      <c r="BQ15" s="384"/>
      <c r="BR15" s="384"/>
      <c r="BS15" s="384"/>
      <c r="BT15" s="384"/>
      <c r="BU15" s="385"/>
      <c r="BV15" s="383">
        <v>14022792</v>
      </c>
      <c r="BW15" s="384"/>
      <c r="BX15" s="384"/>
      <c r="BY15" s="384"/>
      <c r="BZ15" s="384"/>
      <c r="CA15" s="384"/>
      <c r="CB15" s="384"/>
      <c r="CC15" s="385"/>
      <c r="CD15" s="521" t="s">
        <v>152</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153</v>
      </c>
      <c r="M16" s="524"/>
      <c r="N16" s="524"/>
      <c r="O16" s="524"/>
      <c r="P16" s="524"/>
      <c r="Q16" s="525"/>
      <c r="R16" s="526" t="s">
        <v>154</v>
      </c>
      <c r="S16" s="527"/>
      <c r="T16" s="527"/>
      <c r="U16" s="527"/>
      <c r="V16" s="528"/>
      <c r="W16" s="410"/>
      <c r="X16" s="411"/>
      <c r="Y16" s="411"/>
      <c r="Z16" s="411"/>
      <c r="AA16" s="411"/>
      <c r="AB16" s="400"/>
      <c r="AC16" s="507">
        <v>38</v>
      </c>
      <c r="AD16" s="508"/>
      <c r="AE16" s="508"/>
      <c r="AF16" s="508"/>
      <c r="AG16" s="509"/>
      <c r="AH16" s="507">
        <v>38.200000000000003</v>
      </c>
      <c r="AI16" s="508"/>
      <c r="AJ16" s="508"/>
      <c r="AK16" s="508"/>
      <c r="AL16" s="510"/>
      <c r="AM16" s="449"/>
      <c r="AN16" s="450"/>
      <c r="AO16" s="450"/>
      <c r="AP16" s="450"/>
      <c r="AQ16" s="450"/>
      <c r="AR16" s="450"/>
      <c r="AS16" s="450"/>
      <c r="AT16" s="451"/>
      <c r="AU16" s="452"/>
      <c r="AV16" s="453"/>
      <c r="AW16" s="453"/>
      <c r="AX16" s="453"/>
      <c r="AY16" s="454" t="s">
        <v>155</v>
      </c>
      <c r="AZ16" s="455"/>
      <c r="BA16" s="455"/>
      <c r="BB16" s="455"/>
      <c r="BC16" s="455"/>
      <c r="BD16" s="455"/>
      <c r="BE16" s="455"/>
      <c r="BF16" s="455"/>
      <c r="BG16" s="455"/>
      <c r="BH16" s="455"/>
      <c r="BI16" s="455"/>
      <c r="BJ16" s="455"/>
      <c r="BK16" s="455"/>
      <c r="BL16" s="455"/>
      <c r="BM16" s="456"/>
      <c r="BN16" s="420">
        <v>22563608</v>
      </c>
      <c r="BO16" s="421"/>
      <c r="BP16" s="421"/>
      <c r="BQ16" s="421"/>
      <c r="BR16" s="421"/>
      <c r="BS16" s="421"/>
      <c r="BT16" s="421"/>
      <c r="BU16" s="422"/>
      <c r="BV16" s="420">
        <v>21628316</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156</v>
      </c>
      <c r="N17" s="532"/>
      <c r="O17" s="532"/>
      <c r="P17" s="532"/>
      <c r="Q17" s="533"/>
      <c r="R17" s="526" t="s">
        <v>157</v>
      </c>
      <c r="S17" s="527"/>
      <c r="T17" s="527"/>
      <c r="U17" s="527"/>
      <c r="V17" s="528"/>
      <c r="W17" s="436" t="s">
        <v>158</v>
      </c>
      <c r="X17" s="437"/>
      <c r="Y17" s="437"/>
      <c r="Z17" s="437"/>
      <c r="AA17" s="437"/>
      <c r="AB17" s="427"/>
      <c r="AC17" s="471">
        <v>32311</v>
      </c>
      <c r="AD17" s="472"/>
      <c r="AE17" s="472"/>
      <c r="AF17" s="472"/>
      <c r="AG17" s="514"/>
      <c r="AH17" s="471">
        <v>31617</v>
      </c>
      <c r="AI17" s="472"/>
      <c r="AJ17" s="472"/>
      <c r="AK17" s="472"/>
      <c r="AL17" s="473"/>
      <c r="AM17" s="449"/>
      <c r="AN17" s="450"/>
      <c r="AO17" s="450"/>
      <c r="AP17" s="450"/>
      <c r="AQ17" s="450"/>
      <c r="AR17" s="450"/>
      <c r="AS17" s="450"/>
      <c r="AT17" s="451"/>
      <c r="AU17" s="452"/>
      <c r="AV17" s="453"/>
      <c r="AW17" s="453"/>
      <c r="AX17" s="453"/>
      <c r="AY17" s="454" t="s">
        <v>159</v>
      </c>
      <c r="AZ17" s="455"/>
      <c r="BA17" s="455"/>
      <c r="BB17" s="455"/>
      <c r="BC17" s="455"/>
      <c r="BD17" s="455"/>
      <c r="BE17" s="455"/>
      <c r="BF17" s="455"/>
      <c r="BG17" s="455"/>
      <c r="BH17" s="455"/>
      <c r="BI17" s="455"/>
      <c r="BJ17" s="455"/>
      <c r="BK17" s="455"/>
      <c r="BL17" s="455"/>
      <c r="BM17" s="456"/>
      <c r="BN17" s="420">
        <v>18289531</v>
      </c>
      <c r="BO17" s="421"/>
      <c r="BP17" s="421"/>
      <c r="BQ17" s="421"/>
      <c r="BR17" s="421"/>
      <c r="BS17" s="421"/>
      <c r="BT17" s="421"/>
      <c r="BU17" s="422"/>
      <c r="BV17" s="420">
        <v>17699898</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160</v>
      </c>
      <c r="C18" s="463"/>
      <c r="D18" s="463"/>
      <c r="E18" s="543"/>
      <c r="F18" s="543"/>
      <c r="G18" s="543"/>
      <c r="H18" s="543"/>
      <c r="I18" s="543"/>
      <c r="J18" s="543"/>
      <c r="K18" s="543"/>
      <c r="L18" s="544">
        <v>371.05</v>
      </c>
      <c r="M18" s="544"/>
      <c r="N18" s="544"/>
      <c r="O18" s="544"/>
      <c r="P18" s="544"/>
      <c r="Q18" s="544"/>
      <c r="R18" s="545"/>
      <c r="S18" s="545"/>
      <c r="T18" s="545"/>
      <c r="U18" s="545"/>
      <c r="V18" s="546"/>
      <c r="W18" s="438"/>
      <c r="X18" s="439"/>
      <c r="Y18" s="439"/>
      <c r="Z18" s="439"/>
      <c r="AA18" s="439"/>
      <c r="AB18" s="430"/>
      <c r="AC18" s="547">
        <v>60</v>
      </c>
      <c r="AD18" s="548"/>
      <c r="AE18" s="548"/>
      <c r="AF18" s="548"/>
      <c r="AG18" s="549"/>
      <c r="AH18" s="547">
        <v>59.7</v>
      </c>
      <c r="AI18" s="548"/>
      <c r="AJ18" s="548"/>
      <c r="AK18" s="548"/>
      <c r="AL18" s="550"/>
      <c r="AM18" s="449"/>
      <c r="AN18" s="450"/>
      <c r="AO18" s="450"/>
      <c r="AP18" s="450"/>
      <c r="AQ18" s="450"/>
      <c r="AR18" s="450"/>
      <c r="AS18" s="450"/>
      <c r="AT18" s="451"/>
      <c r="AU18" s="452"/>
      <c r="AV18" s="453"/>
      <c r="AW18" s="453"/>
      <c r="AX18" s="453"/>
      <c r="AY18" s="454" t="s">
        <v>161</v>
      </c>
      <c r="AZ18" s="455"/>
      <c r="BA18" s="455"/>
      <c r="BB18" s="455"/>
      <c r="BC18" s="455"/>
      <c r="BD18" s="455"/>
      <c r="BE18" s="455"/>
      <c r="BF18" s="455"/>
      <c r="BG18" s="455"/>
      <c r="BH18" s="455"/>
      <c r="BI18" s="455"/>
      <c r="BJ18" s="455"/>
      <c r="BK18" s="455"/>
      <c r="BL18" s="455"/>
      <c r="BM18" s="456"/>
      <c r="BN18" s="420">
        <v>25945777</v>
      </c>
      <c r="BO18" s="421"/>
      <c r="BP18" s="421"/>
      <c r="BQ18" s="421"/>
      <c r="BR18" s="421"/>
      <c r="BS18" s="421"/>
      <c r="BT18" s="421"/>
      <c r="BU18" s="422"/>
      <c r="BV18" s="420">
        <v>25602293</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162</v>
      </c>
      <c r="C19" s="463"/>
      <c r="D19" s="463"/>
      <c r="E19" s="543"/>
      <c r="F19" s="543"/>
      <c r="G19" s="543"/>
      <c r="H19" s="543"/>
      <c r="I19" s="543"/>
      <c r="J19" s="543"/>
      <c r="K19" s="543"/>
      <c r="L19" s="551">
        <v>286</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163</v>
      </c>
      <c r="AZ19" s="455"/>
      <c r="BA19" s="455"/>
      <c r="BB19" s="455"/>
      <c r="BC19" s="455"/>
      <c r="BD19" s="455"/>
      <c r="BE19" s="455"/>
      <c r="BF19" s="455"/>
      <c r="BG19" s="455"/>
      <c r="BH19" s="455"/>
      <c r="BI19" s="455"/>
      <c r="BJ19" s="455"/>
      <c r="BK19" s="455"/>
      <c r="BL19" s="455"/>
      <c r="BM19" s="456"/>
      <c r="BN19" s="420">
        <v>34534463</v>
      </c>
      <c r="BO19" s="421"/>
      <c r="BP19" s="421"/>
      <c r="BQ19" s="421"/>
      <c r="BR19" s="421"/>
      <c r="BS19" s="421"/>
      <c r="BT19" s="421"/>
      <c r="BU19" s="422"/>
      <c r="BV19" s="420">
        <v>33403011</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164</v>
      </c>
      <c r="C20" s="463"/>
      <c r="D20" s="463"/>
      <c r="E20" s="543"/>
      <c r="F20" s="543"/>
      <c r="G20" s="543"/>
      <c r="H20" s="543"/>
      <c r="I20" s="543"/>
      <c r="J20" s="543"/>
      <c r="K20" s="543"/>
      <c r="L20" s="551">
        <v>41312</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165</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166</v>
      </c>
      <c r="C22" s="564"/>
      <c r="D22" s="565"/>
      <c r="E22" s="432" t="s">
        <v>1</v>
      </c>
      <c r="F22" s="437"/>
      <c r="G22" s="437"/>
      <c r="H22" s="437"/>
      <c r="I22" s="437"/>
      <c r="J22" s="437"/>
      <c r="K22" s="427"/>
      <c r="L22" s="432" t="s">
        <v>167</v>
      </c>
      <c r="M22" s="437"/>
      <c r="N22" s="437"/>
      <c r="O22" s="437"/>
      <c r="P22" s="427"/>
      <c r="Q22" s="595" t="s">
        <v>168</v>
      </c>
      <c r="R22" s="596"/>
      <c r="S22" s="596"/>
      <c r="T22" s="596"/>
      <c r="U22" s="596"/>
      <c r="V22" s="597"/>
      <c r="W22" s="563" t="s">
        <v>169</v>
      </c>
      <c r="X22" s="564"/>
      <c r="Y22" s="565"/>
      <c r="Z22" s="432" t="s">
        <v>1</v>
      </c>
      <c r="AA22" s="437"/>
      <c r="AB22" s="437"/>
      <c r="AC22" s="437"/>
      <c r="AD22" s="437"/>
      <c r="AE22" s="437"/>
      <c r="AF22" s="437"/>
      <c r="AG22" s="427"/>
      <c r="AH22" s="601" t="s">
        <v>170</v>
      </c>
      <c r="AI22" s="437"/>
      <c r="AJ22" s="437"/>
      <c r="AK22" s="437"/>
      <c r="AL22" s="427"/>
      <c r="AM22" s="601" t="s">
        <v>171</v>
      </c>
      <c r="AN22" s="602"/>
      <c r="AO22" s="602"/>
      <c r="AP22" s="602"/>
      <c r="AQ22" s="602"/>
      <c r="AR22" s="603"/>
      <c r="AS22" s="595" t="s">
        <v>168</v>
      </c>
      <c r="AT22" s="596"/>
      <c r="AU22" s="596"/>
      <c r="AV22" s="596"/>
      <c r="AW22" s="596"/>
      <c r="AX22" s="607"/>
      <c r="AY22" s="380" t="s">
        <v>172</v>
      </c>
      <c r="AZ22" s="381"/>
      <c r="BA22" s="381"/>
      <c r="BB22" s="381"/>
      <c r="BC22" s="381"/>
      <c r="BD22" s="381"/>
      <c r="BE22" s="381"/>
      <c r="BF22" s="381"/>
      <c r="BG22" s="381"/>
      <c r="BH22" s="381"/>
      <c r="BI22" s="381"/>
      <c r="BJ22" s="381"/>
      <c r="BK22" s="381"/>
      <c r="BL22" s="381"/>
      <c r="BM22" s="382"/>
      <c r="BN22" s="383">
        <v>63311709</v>
      </c>
      <c r="BO22" s="384"/>
      <c r="BP22" s="384"/>
      <c r="BQ22" s="384"/>
      <c r="BR22" s="384"/>
      <c r="BS22" s="384"/>
      <c r="BT22" s="384"/>
      <c r="BU22" s="385"/>
      <c r="BV22" s="383">
        <v>65040231</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173</v>
      </c>
      <c r="AZ23" s="455"/>
      <c r="BA23" s="455"/>
      <c r="BB23" s="455"/>
      <c r="BC23" s="455"/>
      <c r="BD23" s="455"/>
      <c r="BE23" s="455"/>
      <c r="BF23" s="455"/>
      <c r="BG23" s="455"/>
      <c r="BH23" s="455"/>
      <c r="BI23" s="455"/>
      <c r="BJ23" s="455"/>
      <c r="BK23" s="455"/>
      <c r="BL23" s="455"/>
      <c r="BM23" s="456"/>
      <c r="BN23" s="420">
        <v>27818101</v>
      </c>
      <c r="BO23" s="421"/>
      <c r="BP23" s="421"/>
      <c r="BQ23" s="421"/>
      <c r="BR23" s="421"/>
      <c r="BS23" s="421"/>
      <c r="BT23" s="421"/>
      <c r="BU23" s="422"/>
      <c r="BV23" s="420">
        <v>28752721</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174</v>
      </c>
      <c r="F24" s="450"/>
      <c r="G24" s="450"/>
      <c r="H24" s="450"/>
      <c r="I24" s="450"/>
      <c r="J24" s="450"/>
      <c r="K24" s="451"/>
      <c r="L24" s="471">
        <v>1</v>
      </c>
      <c r="M24" s="472"/>
      <c r="N24" s="472"/>
      <c r="O24" s="472"/>
      <c r="P24" s="514"/>
      <c r="Q24" s="471">
        <v>9450</v>
      </c>
      <c r="R24" s="472"/>
      <c r="S24" s="472"/>
      <c r="T24" s="472"/>
      <c r="U24" s="472"/>
      <c r="V24" s="514"/>
      <c r="W24" s="566"/>
      <c r="X24" s="567"/>
      <c r="Y24" s="568"/>
      <c r="Z24" s="470" t="s">
        <v>175</v>
      </c>
      <c r="AA24" s="450"/>
      <c r="AB24" s="450"/>
      <c r="AC24" s="450"/>
      <c r="AD24" s="450"/>
      <c r="AE24" s="450"/>
      <c r="AF24" s="450"/>
      <c r="AG24" s="451"/>
      <c r="AH24" s="471">
        <v>583</v>
      </c>
      <c r="AI24" s="472"/>
      <c r="AJ24" s="472"/>
      <c r="AK24" s="472"/>
      <c r="AL24" s="514"/>
      <c r="AM24" s="471">
        <v>1821875</v>
      </c>
      <c r="AN24" s="472"/>
      <c r="AO24" s="472"/>
      <c r="AP24" s="472"/>
      <c r="AQ24" s="472"/>
      <c r="AR24" s="514"/>
      <c r="AS24" s="471">
        <v>3125</v>
      </c>
      <c r="AT24" s="472"/>
      <c r="AU24" s="472"/>
      <c r="AV24" s="472"/>
      <c r="AW24" s="472"/>
      <c r="AX24" s="473"/>
      <c r="AY24" s="536" t="s">
        <v>176</v>
      </c>
      <c r="AZ24" s="537"/>
      <c r="BA24" s="537"/>
      <c r="BB24" s="537"/>
      <c r="BC24" s="537"/>
      <c r="BD24" s="537"/>
      <c r="BE24" s="537"/>
      <c r="BF24" s="537"/>
      <c r="BG24" s="537"/>
      <c r="BH24" s="537"/>
      <c r="BI24" s="537"/>
      <c r="BJ24" s="537"/>
      <c r="BK24" s="537"/>
      <c r="BL24" s="537"/>
      <c r="BM24" s="538"/>
      <c r="BN24" s="420">
        <v>42467812</v>
      </c>
      <c r="BO24" s="421"/>
      <c r="BP24" s="421"/>
      <c r="BQ24" s="421"/>
      <c r="BR24" s="421"/>
      <c r="BS24" s="421"/>
      <c r="BT24" s="421"/>
      <c r="BU24" s="422"/>
      <c r="BV24" s="420">
        <v>42951893</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177</v>
      </c>
      <c r="F25" s="450"/>
      <c r="G25" s="450"/>
      <c r="H25" s="450"/>
      <c r="I25" s="450"/>
      <c r="J25" s="450"/>
      <c r="K25" s="451"/>
      <c r="L25" s="471">
        <v>2</v>
      </c>
      <c r="M25" s="472"/>
      <c r="N25" s="472"/>
      <c r="O25" s="472"/>
      <c r="P25" s="514"/>
      <c r="Q25" s="471">
        <v>7740</v>
      </c>
      <c r="R25" s="472"/>
      <c r="S25" s="472"/>
      <c r="T25" s="472"/>
      <c r="U25" s="472"/>
      <c r="V25" s="514"/>
      <c r="W25" s="566"/>
      <c r="X25" s="567"/>
      <c r="Y25" s="568"/>
      <c r="Z25" s="470" t="s">
        <v>178</v>
      </c>
      <c r="AA25" s="450"/>
      <c r="AB25" s="450"/>
      <c r="AC25" s="450"/>
      <c r="AD25" s="450"/>
      <c r="AE25" s="450"/>
      <c r="AF25" s="450"/>
      <c r="AG25" s="451"/>
      <c r="AH25" s="471">
        <v>132</v>
      </c>
      <c r="AI25" s="472"/>
      <c r="AJ25" s="472"/>
      <c r="AK25" s="472"/>
      <c r="AL25" s="514"/>
      <c r="AM25" s="471">
        <v>369072</v>
      </c>
      <c r="AN25" s="472"/>
      <c r="AO25" s="472"/>
      <c r="AP25" s="472"/>
      <c r="AQ25" s="472"/>
      <c r="AR25" s="514"/>
      <c r="AS25" s="471">
        <v>2796</v>
      </c>
      <c r="AT25" s="472"/>
      <c r="AU25" s="472"/>
      <c r="AV25" s="472"/>
      <c r="AW25" s="472"/>
      <c r="AX25" s="473"/>
      <c r="AY25" s="380" t="s">
        <v>179</v>
      </c>
      <c r="AZ25" s="381"/>
      <c r="BA25" s="381"/>
      <c r="BB25" s="381"/>
      <c r="BC25" s="381"/>
      <c r="BD25" s="381"/>
      <c r="BE25" s="381"/>
      <c r="BF25" s="381"/>
      <c r="BG25" s="381"/>
      <c r="BH25" s="381"/>
      <c r="BI25" s="381"/>
      <c r="BJ25" s="381"/>
      <c r="BK25" s="381"/>
      <c r="BL25" s="381"/>
      <c r="BM25" s="382"/>
      <c r="BN25" s="383">
        <v>7676173</v>
      </c>
      <c r="BO25" s="384"/>
      <c r="BP25" s="384"/>
      <c r="BQ25" s="384"/>
      <c r="BR25" s="384"/>
      <c r="BS25" s="384"/>
      <c r="BT25" s="384"/>
      <c r="BU25" s="385"/>
      <c r="BV25" s="383">
        <v>8601739</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180</v>
      </c>
      <c r="F26" s="450"/>
      <c r="G26" s="450"/>
      <c r="H26" s="450"/>
      <c r="I26" s="450"/>
      <c r="J26" s="450"/>
      <c r="K26" s="451"/>
      <c r="L26" s="471">
        <v>1</v>
      </c>
      <c r="M26" s="472"/>
      <c r="N26" s="472"/>
      <c r="O26" s="472"/>
      <c r="P26" s="514"/>
      <c r="Q26" s="471">
        <v>6660</v>
      </c>
      <c r="R26" s="472"/>
      <c r="S26" s="472"/>
      <c r="T26" s="472"/>
      <c r="U26" s="472"/>
      <c r="V26" s="514"/>
      <c r="W26" s="566"/>
      <c r="X26" s="567"/>
      <c r="Y26" s="568"/>
      <c r="Z26" s="470" t="s">
        <v>181</v>
      </c>
      <c r="AA26" s="572"/>
      <c r="AB26" s="572"/>
      <c r="AC26" s="572"/>
      <c r="AD26" s="572"/>
      <c r="AE26" s="572"/>
      <c r="AF26" s="572"/>
      <c r="AG26" s="573"/>
      <c r="AH26" s="471">
        <v>36</v>
      </c>
      <c r="AI26" s="472"/>
      <c r="AJ26" s="472"/>
      <c r="AK26" s="472"/>
      <c r="AL26" s="514"/>
      <c r="AM26" s="471">
        <v>109368</v>
      </c>
      <c r="AN26" s="472"/>
      <c r="AO26" s="472"/>
      <c r="AP26" s="472"/>
      <c r="AQ26" s="472"/>
      <c r="AR26" s="514"/>
      <c r="AS26" s="471">
        <v>3038</v>
      </c>
      <c r="AT26" s="472"/>
      <c r="AU26" s="472"/>
      <c r="AV26" s="472"/>
      <c r="AW26" s="472"/>
      <c r="AX26" s="473"/>
      <c r="AY26" s="423" t="s">
        <v>182</v>
      </c>
      <c r="AZ26" s="424"/>
      <c r="BA26" s="424"/>
      <c r="BB26" s="424"/>
      <c r="BC26" s="424"/>
      <c r="BD26" s="424"/>
      <c r="BE26" s="424"/>
      <c r="BF26" s="424"/>
      <c r="BG26" s="424"/>
      <c r="BH26" s="424"/>
      <c r="BI26" s="424"/>
      <c r="BJ26" s="424"/>
      <c r="BK26" s="424"/>
      <c r="BL26" s="424"/>
      <c r="BM26" s="425"/>
      <c r="BN26" s="420" t="s">
        <v>141</v>
      </c>
      <c r="BO26" s="421"/>
      <c r="BP26" s="421"/>
      <c r="BQ26" s="421"/>
      <c r="BR26" s="421"/>
      <c r="BS26" s="421"/>
      <c r="BT26" s="421"/>
      <c r="BU26" s="422"/>
      <c r="BV26" s="420" t="s">
        <v>183</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184</v>
      </c>
      <c r="F27" s="450"/>
      <c r="G27" s="450"/>
      <c r="H27" s="450"/>
      <c r="I27" s="450"/>
      <c r="J27" s="450"/>
      <c r="K27" s="451"/>
      <c r="L27" s="471">
        <v>1</v>
      </c>
      <c r="M27" s="472"/>
      <c r="N27" s="472"/>
      <c r="O27" s="472"/>
      <c r="P27" s="514"/>
      <c r="Q27" s="471">
        <v>6200</v>
      </c>
      <c r="R27" s="472"/>
      <c r="S27" s="472"/>
      <c r="T27" s="472"/>
      <c r="U27" s="472"/>
      <c r="V27" s="514"/>
      <c r="W27" s="566"/>
      <c r="X27" s="567"/>
      <c r="Y27" s="568"/>
      <c r="Z27" s="470" t="s">
        <v>185</v>
      </c>
      <c r="AA27" s="450"/>
      <c r="AB27" s="450"/>
      <c r="AC27" s="450"/>
      <c r="AD27" s="450"/>
      <c r="AE27" s="450"/>
      <c r="AF27" s="450"/>
      <c r="AG27" s="451"/>
      <c r="AH27" s="471">
        <v>35</v>
      </c>
      <c r="AI27" s="472"/>
      <c r="AJ27" s="472"/>
      <c r="AK27" s="472"/>
      <c r="AL27" s="514"/>
      <c r="AM27" s="471">
        <v>134085</v>
      </c>
      <c r="AN27" s="472"/>
      <c r="AO27" s="472"/>
      <c r="AP27" s="472"/>
      <c r="AQ27" s="472"/>
      <c r="AR27" s="514"/>
      <c r="AS27" s="471">
        <v>3831</v>
      </c>
      <c r="AT27" s="472"/>
      <c r="AU27" s="472"/>
      <c r="AV27" s="472"/>
      <c r="AW27" s="472"/>
      <c r="AX27" s="473"/>
      <c r="AY27" s="515" t="s">
        <v>186</v>
      </c>
      <c r="AZ27" s="516"/>
      <c r="BA27" s="516"/>
      <c r="BB27" s="516"/>
      <c r="BC27" s="516"/>
      <c r="BD27" s="516"/>
      <c r="BE27" s="516"/>
      <c r="BF27" s="516"/>
      <c r="BG27" s="516"/>
      <c r="BH27" s="516"/>
      <c r="BI27" s="516"/>
      <c r="BJ27" s="516"/>
      <c r="BK27" s="516"/>
      <c r="BL27" s="516"/>
      <c r="BM27" s="517"/>
      <c r="BN27" s="539" t="s">
        <v>141</v>
      </c>
      <c r="BO27" s="540"/>
      <c r="BP27" s="540"/>
      <c r="BQ27" s="540"/>
      <c r="BR27" s="540"/>
      <c r="BS27" s="540"/>
      <c r="BT27" s="540"/>
      <c r="BU27" s="541"/>
      <c r="BV27" s="539">
        <v>282000</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187</v>
      </c>
      <c r="F28" s="450"/>
      <c r="G28" s="450"/>
      <c r="H28" s="450"/>
      <c r="I28" s="450"/>
      <c r="J28" s="450"/>
      <c r="K28" s="451"/>
      <c r="L28" s="471">
        <v>1</v>
      </c>
      <c r="M28" s="472"/>
      <c r="N28" s="472"/>
      <c r="O28" s="472"/>
      <c r="P28" s="514"/>
      <c r="Q28" s="471">
        <v>5500</v>
      </c>
      <c r="R28" s="472"/>
      <c r="S28" s="472"/>
      <c r="T28" s="472"/>
      <c r="U28" s="472"/>
      <c r="V28" s="514"/>
      <c r="W28" s="566"/>
      <c r="X28" s="567"/>
      <c r="Y28" s="568"/>
      <c r="Z28" s="470" t="s">
        <v>188</v>
      </c>
      <c r="AA28" s="450"/>
      <c r="AB28" s="450"/>
      <c r="AC28" s="450"/>
      <c r="AD28" s="450"/>
      <c r="AE28" s="450"/>
      <c r="AF28" s="450"/>
      <c r="AG28" s="451"/>
      <c r="AH28" s="471">
        <v>3</v>
      </c>
      <c r="AI28" s="472"/>
      <c r="AJ28" s="472"/>
      <c r="AK28" s="472"/>
      <c r="AL28" s="514"/>
      <c r="AM28" s="471">
        <v>8205</v>
      </c>
      <c r="AN28" s="472"/>
      <c r="AO28" s="472"/>
      <c r="AP28" s="472"/>
      <c r="AQ28" s="472"/>
      <c r="AR28" s="514"/>
      <c r="AS28" s="471">
        <v>2735</v>
      </c>
      <c r="AT28" s="472"/>
      <c r="AU28" s="472"/>
      <c r="AV28" s="472"/>
      <c r="AW28" s="472"/>
      <c r="AX28" s="473"/>
      <c r="AY28" s="574" t="s">
        <v>189</v>
      </c>
      <c r="AZ28" s="575"/>
      <c r="BA28" s="575"/>
      <c r="BB28" s="576"/>
      <c r="BC28" s="380" t="s">
        <v>49</v>
      </c>
      <c r="BD28" s="381"/>
      <c r="BE28" s="381"/>
      <c r="BF28" s="381"/>
      <c r="BG28" s="381"/>
      <c r="BH28" s="381"/>
      <c r="BI28" s="381"/>
      <c r="BJ28" s="381"/>
      <c r="BK28" s="381"/>
      <c r="BL28" s="381"/>
      <c r="BM28" s="382"/>
      <c r="BN28" s="383">
        <v>1554446</v>
      </c>
      <c r="BO28" s="384"/>
      <c r="BP28" s="384"/>
      <c r="BQ28" s="384"/>
      <c r="BR28" s="384"/>
      <c r="BS28" s="384"/>
      <c r="BT28" s="384"/>
      <c r="BU28" s="385"/>
      <c r="BV28" s="383">
        <v>1713256</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190</v>
      </c>
      <c r="F29" s="450"/>
      <c r="G29" s="450"/>
      <c r="H29" s="450"/>
      <c r="I29" s="450"/>
      <c r="J29" s="450"/>
      <c r="K29" s="451"/>
      <c r="L29" s="471">
        <v>20</v>
      </c>
      <c r="M29" s="472"/>
      <c r="N29" s="472"/>
      <c r="O29" s="472"/>
      <c r="P29" s="514"/>
      <c r="Q29" s="471">
        <v>5200</v>
      </c>
      <c r="R29" s="472"/>
      <c r="S29" s="472"/>
      <c r="T29" s="472"/>
      <c r="U29" s="472"/>
      <c r="V29" s="514"/>
      <c r="W29" s="569"/>
      <c r="X29" s="570"/>
      <c r="Y29" s="571"/>
      <c r="Z29" s="470" t="s">
        <v>191</v>
      </c>
      <c r="AA29" s="450"/>
      <c r="AB29" s="450"/>
      <c r="AC29" s="450"/>
      <c r="AD29" s="450"/>
      <c r="AE29" s="450"/>
      <c r="AF29" s="450"/>
      <c r="AG29" s="451"/>
      <c r="AH29" s="471">
        <v>621</v>
      </c>
      <c r="AI29" s="472"/>
      <c r="AJ29" s="472"/>
      <c r="AK29" s="472"/>
      <c r="AL29" s="514"/>
      <c r="AM29" s="471">
        <v>1964165</v>
      </c>
      <c r="AN29" s="472"/>
      <c r="AO29" s="472"/>
      <c r="AP29" s="472"/>
      <c r="AQ29" s="472"/>
      <c r="AR29" s="514"/>
      <c r="AS29" s="471">
        <v>3163</v>
      </c>
      <c r="AT29" s="472"/>
      <c r="AU29" s="472"/>
      <c r="AV29" s="472"/>
      <c r="AW29" s="472"/>
      <c r="AX29" s="473"/>
      <c r="AY29" s="577"/>
      <c r="AZ29" s="578"/>
      <c r="BA29" s="578"/>
      <c r="BB29" s="579"/>
      <c r="BC29" s="454" t="s">
        <v>192</v>
      </c>
      <c r="BD29" s="455"/>
      <c r="BE29" s="455"/>
      <c r="BF29" s="455"/>
      <c r="BG29" s="455"/>
      <c r="BH29" s="455"/>
      <c r="BI29" s="455"/>
      <c r="BJ29" s="455"/>
      <c r="BK29" s="455"/>
      <c r="BL29" s="455"/>
      <c r="BM29" s="456"/>
      <c r="BN29" s="420">
        <v>219114</v>
      </c>
      <c r="BO29" s="421"/>
      <c r="BP29" s="421"/>
      <c r="BQ29" s="421"/>
      <c r="BR29" s="421"/>
      <c r="BS29" s="421"/>
      <c r="BT29" s="421"/>
      <c r="BU29" s="422"/>
      <c r="BV29" s="420">
        <v>619103</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193</v>
      </c>
      <c r="X30" s="588"/>
      <c r="Y30" s="588"/>
      <c r="Z30" s="588"/>
      <c r="AA30" s="588"/>
      <c r="AB30" s="588"/>
      <c r="AC30" s="588"/>
      <c r="AD30" s="588"/>
      <c r="AE30" s="588"/>
      <c r="AF30" s="588"/>
      <c r="AG30" s="589"/>
      <c r="AH30" s="547">
        <v>97.2</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51</v>
      </c>
      <c r="BD30" s="537"/>
      <c r="BE30" s="537"/>
      <c r="BF30" s="537"/>
      <c r="BG30" s="537"/>
      <c r="BH30" s="537"/>
      <c r="BI30" s="537"/>
      <c r="BJ30" s="537"/>
      <c r="BK30" s="537"/>
      <c r="BL30" s="537"/>
      <c r="BM30" s="538"/>
      <c r="BN30" s="539">
        <v>2800401</v>
      </c>
      <c r="BO30" s="540"/>
      <c r="BP30" s="540"/>
      <c r="BQ30" s="540"/>
      <c r="BR30" s="540"/>
      <c r="BS30" s="540"/>
      <c r="BT30" s="540"/>
      <c r="BU30" s="541"/>
      <c r="BV30" s="539">
        <v>2006118</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194</v>
      </c>
      <c r="D32" s="583"/>
      <c r="E32" s="583"/>
      <c r="F32" s="583"/>
      <c r="G32" s="583"/>
      <c r="H32" s="583"/>
      <c r="I32" s="583"/>
      <c r="J32" s="583"/>
      <c r="K32" s="583"/>
      <c r="L32" s="583"/>
      <c r="M32" s="583"/>
      <c r="N32" s="583"/>
      <c r="O32" s="583"/>
      <c r="P32" s="583"/>
      <c r="Q32" s="583"/>
      <c r="R32" s="583"/>
      <c r="S32" s="583"/>
      <c r="U32" s="424" t="s">
        <v>195</v>
      </c>
      <c r="V32" s="424"/>
      <c r="W32" s="424"/>
      <c r="X32" s="424"/>
      <c r="Y32" s="424"/>
      <c r="Z32" s="424"/>
      <c r="AA32" s="424"/>
      <c r="AB32" s="424"/>
      <c r="AC32" s="424"/>
      <c r="AD32" s="424"/>
      <c r="AE32" s="424"/>
      <c r="AF32" s="424"/>
      <c r="AG32" s="424"/>
      <c r="AH32" s="424"/>
      <c r="AI32" s="424"/>
      <c r="AJ32" s="424"/>
      <c r="AK32" s="424"/>
      <c r="AM32" s="424" t="s">
        <v>196</v>
      </c>
      <c r="AN32" s="424"/>
      <c r="AO32" s="424"/>
      <c r="AP32" s="424"/>
      <c r="AQ32" s="424"/>
      <c r="AR32" s="424"/>
      <c r="AS32" s="424"/>
      <c r="AT32" s="424"/>
      <c r="AU32" s="424"/>
      <c r="AV32" s="424"/>
      <c r="AW32" s="424"/>
      <c r="AX32" s="424"/>
      <c r="AY32" s="424"/>
      <c r="AZ32" s="424"/>
      <c r="BA32" s="424"/>
      <c r="BB32" s="424"/>
      <c r="BC32" s="424"/>
      <c r="BE32" s="424" t="s">
        <v>197</v>
      </c>
      <c r="BF32" s="424"/>
      <c r="BG32" s="424"/>
      <c r="BH32" s="424"/>
      <c r="BI32" s="424"/>
      <c r="BJ32" s="424"/>
      <c r="BK32" s="424"/>
      <c r="BL32" s="424"/>
      <c r="BM32" s="424"/>
      <c r="BN32" s="424"/>
      <c r="BO32" s="424"/>
      <c r="BP32" s="424"/>
      <c r="BQ32" s="424"/>
      <c r="BR32" s="424"/>
      <c r="BS32" s="424"/>
      <c r="BT32" s="424"/>
      <c r="BU32" s="424"/>
      <c r="BW32" s="424" t="s">
        <v>198</v>
      </c>
      <c r="BX32" s="424"/>
      <c r="BY32" s="424"/>
      <c r="BZ32" s="424"/>
      <c r="CA32" s="424"/>
      <c r="CB32" s="424"/>
      <c r="CC32" s="424"/>
      <c r="CD32" s="424"/>
      <c r="CE32" s="424"/>
      <c r="CF32" s="424"/>
      <c r="CG32" s="424"/>
      <c r="CH32" s="424"/>
      <c r="CI32" s="424"/>
      <c r="CJ32" s="424"/>
      <c r="CK32" s="424"/>
      <c r="CL32" s="424"/>
      <c r="CM32" s="424"/>
      <c r="CO32" s="424" t="s">
        <v>199</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200</v>
      </c>
      <c r="D33" s="444"/>
      <c r="E33" s="409" t="s">
        <v>201</v>
      </c>
      <c r="F33" s="409"/>
      <c r="G33" s="409"/>
      <c r="H33" s="409"/>
      <c r="I33" s="409"/>
      <c r="J33" s="409"/>
      <c r="K33" s="409"/>
      <c r="L33" s="409"/>
      <c r="M33" s="409"/>
      <c r="N33" s="409"/>
      <c r="O33" s="409"/>
      <c r="P33" s="409"/>
      <c r="Q33" s="409"/>
      <c r="R33" s="409"/>
      <c r="S33" s="409"/>
      <c r="T33" s="200"/>
      <c r="U33" s="444" t="s">
        <v>200</v>
      </c>
      <c r="V33" s="444"/>
      <c r="W33" s="409" t="s">
        <v>201</v>
      </c>
      <c r="X33" s="409"/>
      <c r="Y33" s="409"/>
      <c r="Z33" s="409"/>
      <c r="AA33" s="409"/>
      <c r="AB33" s="409"/>
      <c r="AC33" s="409"/>
      <c r="AD33" s="409"/>
      <c r="AE33" s="409"/>
      <c r="AF33" s="409"/>
      <c r="AG33" s="409"/>
      <c r="AH33" s="409"/>
      <c r="AI33" s="409"/>
      <c r="AJ33" s="409"/>
      <c r="AK33" s="409"/>
      <c r="AL33" s="200"/>
      <c r="AM33" s="444" t="s">
        <v>200</v>
      </c>
      <c r="AN33" s="444"/>
      <c r="AO33" s="409" t="s">
        <v>202</v>
      </c>
      <c r="AP33" s="409"/>
      <c r="AQ33" s="409"/>
      <c r="AR33" s="409"/>
      <c r="AS33" s="409"/>
      <c r="AT33" s="409"/>
      <c r="AU33" s="409"/>
      <c r="AV33" s="409"/>
      <c r="AW33" s="409"/>
      <c r="AX33" s="409"/>
      <c r="AY33" s="409"/>
      <c r="AZ33" s="409"/>
      <c r="BA33" s="409"/>
      <c r="BB33" s="409"/>
      <c r="BC33" s="409"/>
      <c r="BD33" s="201"/>
      <c r="BE33" s="409" t="s">
        <v>203</v>
      </c>
      <c r="BF33" s="409"/>
      <c r="BG33" s="409" t="s">
        <v>204</v>
      </c>
      <c r="BH33" s="409"/>
      <c r="BI33" s="409"/>
      <c r="BJ33" s="409"/>
      <c r="BK33" s="409"/>
      <c r="BL33" s="409"/>
      <c r="BM33" s="409"/>
      <c r="BN33" s="409"/>
      <c r="BO33" s="409"/>
      <c r="BP33" s="409"/>
      <c r="BQ33" s="409"/>
      <c r="BR33" s="409"/>
      <c r="BS33" s="409"/>
      <c r="BT33" s="409"/>
      <c r="BU33" s="409"/>
      <c r="BV33" s="201"/>
      <c r="BW33" s="444" t="s">
        <v>203</v>
      </c>
      <c r="BX33" s="444"/>
      <c r="BY33" s="409" t="s">
        <v>205</v>
      </c>
      <c r="BZ33" s="409"/>
      <c r="CA33" s="409"/>
      <c r="CB33" s="409"/>
      <c r="CC33" s="409"/>
      <c r="CD33" s="409"/>
      <c r="CE33" s="409"/>
      <c r="CF33" s="409"/>
      <c r="CG33" s="409"/>
      <c r="CH33" s="409"/>
      <c r="CI33" s="409"/>
      <c r="CJ33" s="409"/>
      <c r="CK33" s="409"/>
      <c r="CL33" s="409"/>
      <c r="CM33" s="409"/>
      <c r="CN33" s="200"/>
      <c r="CO33" s="444" t="s">
        <v>206</v>
      </c>
      <c r="CP33" s="444"/>
      <c r="CQ33" s="409" t="s">
        <v>207</v>
      </c>
      <c r="CR33" s="409"/>
      <c r="CS33" s="409"/>
      <c r="CT33" s="409"/>
      <c r="CU33" s="409"/>
      <c r="CV33" s="409"/>
      <c r="CW33" s="409"/>
      <c r="CX33" s="409"/>
      <c r="CY33" s="409"/>
      <c r="CZ33" s="409"/>
      <c r="DA33" s="409"/>
      <c r="DB33" s="409"/>
      <c r="DC33" s="409"/>
      <c r="DD33" s="409"/>
      <c r="DE33" s="409"/>
      <c r="DF33" s="200"/>
      <c r="DG33" s="609" t="s">
        <v>208</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小松市国民健康保険事業特別会計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IF('各会計、関係団体の財政状況及び健全化判断比率'!B31="","",'各会計、関係団体の財政状況及び健全化判断比率'!B31)</f>
        <v>小松市水道事業会計</v>
      </c>
      <c r="AP34" s="611"/>
      <c r="AQ34" s="611"/>
      <c r="AR34" s="611"/>
      <c r="AS34" s="611"/>
      <c r="AT34" s="611"/>
      <c r="AU34" s="611"/>
      <c r="AV34" s="611"/>
      <c r="AW34" s="611"/>
      <c r="AX34" s="611"/>
      <c r="AY34" s="611"/>
      <c r="AZ34" s="611"/>
      <c r="BA34" s="611"/>
      <c r="BB34" s="611"/>
      <c r="BC34" s="611"/>
      <c r="BD34" s="175"/>
      <c r="BE34" s="610">
        <f>IF(BG34="","",MAX(C34:D43,U34:V43,AM34:AN43)+1)</f>
        <v>9</v>
      </c>
      <c r="BF34" s="610"/>
      <c r="BG34" s="611" t="str">
        <f>IF('各会計、関係団体の財政状況及び健全化判断比率'!B34="","",'各会計、関係団体の財政状況及び健全化判断比率'!B34)</f>
        <v>小松市産業団地事業特別会計</v>
      </c>
      <c r="BH34" s="611"/>
      <c r="BI34" s="611"/>
      <c r="BJ34" s="611"/>
      <c r="BK34" s="611"/>
      <c r="BL34" s="611"/>
      <c r="BM34" s="611"/>
      <c r="BN34" s="611"/>
      <c r="BO34" s="611"/>
      <c r="BP34" s="611"/>
      <c r="BQ34" s="611"/>
      <c r="BR34" s="611"/>
      <c r="BS34" s="611"/>
      <c r="BT34" s="611"/>
      <c r="BU34" s="611"/>
      <c r="BV34" s="175"/>
      <c r="BW34" s="610">
        <f>IF(BY34="","",MAX(C34:D43,U34:V43,AM34:AN43,BE34:BF43)+1)</f>
        <v>10</v>
      </c>
      <c r="BX34" s="610"/>
      <c r="BY34" s="611" t="str">
        <f>IF('各会計、関係団体の財政状況及び健全化判断比率'!B68="","",'各会計、関係団体の財政状況及び健全化判断比率'!B68)</f>
        <v>南加賀広域圏事務組合(一般会計)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20</v>
      </c>
      <c r="CP34" s="610"/>
      <c r="CQ34" s="611" t="str">
        <f>IF('各会計、関係団体の財政状況及び健全化判断比率'!BS7="","",'各会計、関係団体の財政状況及び健全化判断比率'!BS7)</f>
        <v>小松市土地開発公社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f>IF(E35="","",C34+1)</f>
        <v>2</v>
      </c>
      <c r="D35" s="610"/>
      <c r="E35" s="611" t="str">
        <f>IF('各会計、関係団体の財政状況及び健全化判断比率'!B8="","",'各会計、関係団体の財政状況及び健全化判断比率'!B8)</f>
        <v>小松市公債管理特別会計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小松市介護保険事業特別会計</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IF('各会計、関係団体の財政状況及び健全化判断比率'!B32="","",'各会計、関係団体の財政状況及び健全化判断比率'!B32)</f>
        <v>小松市下水道事業会計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11</v>
      </c>
      <c r="BX35" s="610"/>
      <c r="BY35" s="611" t="str">
        <f>IF('各会計、関係団体の財政状況及び健全化判断比率'!B69="","",'各会計、関係団体の財政状況及び健全化判断比率'!B69)</f>
        <v>南加賀広域圏事務組合(ふるさと振興事業会計)</v>
      </c>
      <c r="BZ35" s="611"/>
      <c r="CA35" s="611"/>
      <c r="CB35" s="611"/>
      <c r="CC35" s="611"/>
      <c r="CD35" s="611"/>
      <c r="CE35" s="611"/>
      <c r="CF35" s="611"/>
      <c r="CG35" s="611"/>
      <c r="CH35" s="611"/>
      <c r="CI35" s="611"/>
      <c r="CJ35" s="611"/>
      <c r="CK35" s="611"/>
      <c r="CL35" s="611"/>
      <c r="CM35" s="611"/>
      <c r="CN35" s="175"/>
      <c r="CO35" s="610">
        <f t="shared" ref="CO35:CO43" si="3">IF(CQ35="","",CO34+1)</f>
        <v>21</v>
      </c>
      <c r="CP35" s="610"/>
      <c r="CQ35" s="611" t="str">
        <f>IF('各会計、関係団体の財政状況及び健全化判断比率'!BS8="","",'各会計、関係団体の財政状況及び健全化判断比率'!BS8)</f>
        <v>小松市開発公社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小松市後期高齢者医療特別会計</v>
      </c>
      <c r="X36" s="611"/>
      <c r="Y36" s="611"/>
      <c r="Z36" s="611"/>
      <c r="AA36" s="611"/>
      <c r="AB36" s="611"/>
      <c r="AC36" s="611"/>
      <c r="AD36" s="611"/>
      <c r="AE36" s="611"/>
      <c r="AF36" s="611"/>
      <c r="AG36" s="611"/>
      <c r="AH36" s="611"/>
      <c r="AI36" s="611"/>
      <c r="AJ36" s="611"/>
      <c r="AK36" s="611"/>
      <c r="AL36" s="175"/>
      <c r="AM36" s="610">
        <f t="shared" si="0"/>
        <v>8</v>
      </c>
      <c r="AN36" s="610"/>
      <c r="AO36" s="611" t="str">
        <f>IF('各会計、関係団体の財政状況及び健全化判断比率'!B33="","",'各会計、関係団体の財政状況及び健全化判断比率'!B33)</f>
        <v>国民健康保険小松市民病院事業会計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12</v>
      </c>
      <c r="BX36" s="610"/>
      <c r="BY36" s="611" t="str">
        <f>IF('各会計、関係団体の財政状況及び健全化判断比率'!B70="","",'各会計、関係団体の財政状況及び健全化判断比率'!B70)</f>
        <v>南加賀広域圏事務組合(急病センター事業会計)</v>
      </c>
      <c r="BZ36" s="611"/>
      <c r="CA36" s="611"/>
      <c r="CB36" s="611"/>
      <c r="CC36" s="611"/>
      <c r="CD36" s="611"/>
      <c r="CE36" s="611"/>
      <c r="CF36" s="611"/>
      <c r="CG36" s="611"/>
      <c r="CH36" s="611"/>
      <c r="CI36" s="611"/>
      <c r="CJ36" s="611"/>
      <c r="CK36" s="611"/>
      <c r="CL36" s="611"/>
      <c r="CM36" s="611"/>
      <c r="CN36" s="175"/>
      <c r="CO36" s="610">
        <f t="shared" si="3"/>
        <v>22</v>
      </c>
      <c r="CP36" s="610"/>
      <c r="CQ36" s="611" t="str">
        <f>IF('各会計、関係団体の財政状況及び健全化判断比率'!BS9="","",'各会計、関係団体の財政状況及び健全化判断比率'!BS9)</f>
        <v>小松市まちづくり市民財団</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13</v>
      </c>
      <c r="BX37" s="610"/>
      <c r="BY37" s="611" t="str">
        <f>IF('各会計、関係団体の財政状況及び健全化判断比率'!B71="","",'各会計、関係団体の財政状況及び健全化判断比率'!B71)</f>
        <v>南加賀広域圏事務組合(公設地方卸売市場事業会計)</v>
      </c>
      <c r="BZ37" s="611"/>
      <c r="CA37" s="611"/>
      <c r="CB37" s="611"/>
      <c r="CC37" s="611"/>
      <c r="CD37" s="611"/>
      <c r="CE37" s="611"/>
      <c r="CF37" s="611"/>
      <c r="CG37" s="611"/>
      <c r="CH37" s="611"/>
      <c r="CI37" s="611"/>
      <c r="CJ37" s="611"/>
      <c r="CK37" s="611"/>
      <c r="CL37" s="611"/>
      <c r="CM37" s="611"/>
      <c r="CN37" s="175"/>
      <c r="CO37" s="610">
        <f t="shared" si="3"/>
        <v>23</v>
      </c>
      <c r="CP37" s="610"/>
      <c r="CQ37" s="611" t="str">
        <f>IF('各会計、関係団体の財政状況及び健全化判断比率'!BS10="","",'各会計、関係団体の財政状況及び健全化判断比率'!BS10)</f>
        <v>こまつ賑わいセンター</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14</v>
      </c>
      <c r="BX38" s="610"/>
      <c r="BY38" s="611" t="str">
        <f>IF('各会計、関係団体の財政状況及び健全化判断比率'!B72="","",'各会計、関係団体の財政状況及び健全化判断比率'!B72)</f>
        <v>南加賀広域圏事務組合(獣肉処理加工施設事業会計)</v>
      </c>
      <c r="BZ38" s="611"/>
      <c r="CA38" s="611"/>
      <c r="CB38" s="611"/>
      <c r="CC38" s="611"/>
      <c r="CD38" s="611"/>
      <c r="CE38" s="611"/>
      <c r="CF38" s="611"/>
      <c r="CG38" s="611"/>
      <c r="CH38" s="611"/>
      <c r="CI38" s="611"/>
      <c r="CJ38" s="611"/>
      <c r="CK38" s="611"/>
      <c r="CL38" s="611"/>
      <c r="CM38" s="611"/>
      <c r="CN38" s="175"/>
      <c r="CO38" s="610">
        <f t="shared" si="3"/>
        <v>24</v>
      </c>
      <c r="CP38" s="610"/>
      <c r="CQ38" s="611" t="str">
        <f>IF('各会計、関係団体の財政状況及び健全化判断比率'!BS11="","",'各会計、関係団体の財政状況及び健全化判断比率'!BS11)</f>
        <v>公立小松大学</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15</v>
      </c>
      <c r="BX39" s="610"/>
      <c r="BY39" s="611" t="str">
        <f>IF('各会計、関係団体の財政状況及び健全化判断比率'!B73="","",'各会計、関係団体の財政状況及び健全化判断比率'!B73)</f>
        <v>南加賀広域圏事務組合(し尿処理事業特別会計）</v>
      </c>
      <c r="BZ39" s="611"/>
      <c r="CA39" s="611"/>
      <c r="CB39" s="611"/>
      <c r="CC39" s="611"/>
      <c r="CD39" s="611"/>
      <c r="CE39" s="611"/>
      <c r="CF39" s="611"/>
      <c r="CG39" s="611"/>
      <c r="CH39" s="611"/>
      <c r="CI39" s="611"/>
      <c r="CJ39" s="611"/>
      <c r="CK39" s="611"/>
      <c r="CL39" s="611"/>
      <c r="CM39" s="611"/>
      <c r="CN39" s="175"/>
      <c r="CO39" s="610">
        <f t="shared" si="3"/>
        <v>25</v>
      </c>
      <c r="CP39" s="610"/>
      <c r="CQ39" s="611" t="str">
        <f>IF('各会計、関係団体の財政状況及び健全化判断比率'!BS12="","",'各会計、関係団体の財政状況及び健全化判断比率'!BS12)</f>
        <v>木場潟公園協会</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16</v>
      </c>
      <c r="BX40" s="610"/>
      <c r="BY40" s="611" t="str">
        <f>IF('各会計、関係団体の財政状況及び健全化判断比率'!B74="","",'各会計、関係団体の財政状況及び健全化判断比率'!B74)</f>
        <v>南加賀広域圏事務組合(斎場事業特別会計）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17</v>
      </c>
      <c r="BX41" s="610"/>
      <c r="BY41" s="611" t="str">
        <f>IF('各会計、関係団体の財政状況及び健全化判断比率'!B75="","",'各会計、関係団体の財政状況及び健全化判断比率'!B75)</f>
        <v>手取川水防事務組合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18</v>
      </c>
      <c r="BX42" s="610"/>
      <c r="BY42" s="611" t="str">
        <f>IF('各会計、関係団体の財政状況及び健全化判断比率'!B76="","",'各会計、関係団体の財政状況及び健全化判断比率'!B76)</f>
        <v>石川県後期高齢者医療広域連合(一般会計)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19</v>
      </c>
      <c r="BX43" s="610"/>
      <c r="BY43" s="611" t="str">
        <f>IF('各会計、関係団体の財政状況及び健全化判断比率'!B77="","",'各会計、関係団体の財政状況及び健全化判断比率'!B77)</f>
        <v>石川県後期高齢者医療広域連合(後期高齢者医療特別会計)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209</v>
      </c>
      <c r="E46" s="613" t="s">
        <v>210</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211</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212</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213</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214</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215</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216</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217</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Oqd3dJOsfBVGArV7NxEHH07sYZK1SsbIoT8K16yagczTy+ILxjTJAekGMq+RdOAAdeZmzerfXgihuvhjm0fiw==" saltValue="/wJCclNch4AQv1/ONzQhU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218</v>
      </c>
      <c r="DI1" s="616"/>
      <c r="DJ1" s="616"/>
      <c r="DK1" s="616"/>
      <c r="DL1" s="616"/>
      <c r="DM1" s="616"/>
      <c r="DN1" s="617"/>
      <c r="DO1" s="208"/>
      <c r="DP1" s="615" t="s">
        <v>219</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221</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222</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223</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224</v>
      </c>
      <c r="S4" s="619"/>
      <c r="T4" s="619"/>
      <c r="U4" s="619"/>
      <c r="V4" s="619"/>
      <c r="W4" s="619"/>
      <c r="X4" s="619"/>
      <c r="Y4" s="620"/>
      <c r="Z4" s="618" t="s">
        <v>225</v>
      </c>
      <c r="AA4" s="619"/>
      <c r="AB4" s="619"/>
      <c r="AC4" s="620"/>
      <c r="AD4" s="618" t="s">
        <v>226</v>
      </c>
      <c r="AE4" s="619"/>
      <c r="AF4" s="619"/>
      <c r="AG4" s="619"/>
      <c r="AH4" s="619"/>
      <c r="AI4" s="619"/>
      <c r="AJ4" s="619"/>
      <c r="AK4" s="620"/>
      <c r="AL4" s="618" t="s">
        <v>225</v>
      </c>
      <c r="AM4" s="619"/>
      <c r="AN4" s="619"/>
      <c r="AO4" s="620"/>
      <c r="AP4" s="621" t="s">
        <v>227</v>
      </c>
      <c r="AQ4" s="621"/>
      <c r="AR4" s="621"/>
      <c r="AS4" s="621"/>
      <c r="AT4" s="621"/>
      <c r="AU4" s="621"/>
      <c r="AV4" s="621"/>
      <c r="AW4" s="621"/>
      <c r="AX4" s="621"/>
      <c r="AY4" s="621"/>
      <c r="AZ4" s="621"/>
      <c r="BA4" s="621"/>
      <c r="BB4" s="621"/>
      <c r="BC4" s="621"/>
      <c r="BD4" s="621"/>
      <c r="BE4" s="621"/>
      <c r="BF4" s="621"/>
      <c r="BG4" s="621" t="s">
        <v>228</v>
      </c>
      <c r="BH4" s="621"/>
      <c r="BI4" s="621"/>
      <c r="BJ4" s="621"/>
      <c r="BK4" s="621"/>
      <c r="BL4" s="621"/>
      <c r="BM4" s="621"/>
      <c r="BN4" s="621"/>
      <c r="BO4" s="621" t="s">
        <v>225</v>
      </c>
      <c r="BP4" s="621"/>
      <c r="BQ4" s="621"/>
      <c r="BR4" s="621"/>
      <c r="BS4" s="621" t="s">
        <v>229</v>
      </c>
      <c r="BT4" s="621"/>
      <c r="BU4" s="621"/>
      <c r="BV4" s="621"/>
      <c r="BW4" s="621"/>
      <c r="BX4" s="621"/>
      <c r="BY4" s="621"/>
      <c r="BZ4" s="621"/>
      <c r="CA4" s="621"/>
      <c r="CB4" s="621"/>
      <c r="CD4" s="618" t="s">
        <v>230</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231</v>
      </c>
      <c r="C5" s="623"/>
      <c r="D5" s="623"/>
      <c r="E5" s="623"/>
      <c r="F5" s="623"/>
      <c r="G5" s="623"/>
      <c r="H5" s="623"/>
      <c r="I5" s="623"/>
      <c r="J5" s="623"/>
      <c r="K5" s="623"/>
      <c r="L5" s="623"/>
      <c r="M5" s="623"/>
      <c r="N5" s="623"/>
      <c r="O5" s="623"/>
      <c r="P5" s="623"/>
      <c r="Q5" s="624"/>
      <c r="R5" s="625">
        <v>16470379</v>
      </c>
      <c r="S5" s="626"/>
      <c r="T5" s="626"/>
      <c r="U5" s="626"/>
      <c r="V5" s="626"/>
      <c r="W5" s="626"/>
      <c r="X5" s="626"/>
      <c r="Y5" s="627"/>
      <c r="Z5" s="628">
        <v>29.8</v>
      </c>
      <c r="AA5" s="628"/>
      <c r="AB5" s="628"/>
      <c r="AC5" s="628"/>
      <c r="AD5" s="629">
        <v>15525509</v>
      </c>
      <c r="AE5" s="629"/>
      <c r="AF5" s="629"/>
      <c r="AG5" s="629"/>
      <c r="AH5" s="629"/>
      <c r="AI5" s="629"/>
      <c r="AJ5" s="629"/>
      <c r="AK5" s="629"/>
      <c r="AL5" s="630">
        <v>55.9</v>
      </c>
      <c r="AM5" s="631"/>
      <c r="AN5" s="631"/>
      <c r="AO5" s="632"/>
      <c r="AP5" s="622" t="s">
        <v>232</v>
      </c>
      <c r="AQ5" s="623"/>
      <c r="AR5" s="623"/>
      <c r="AS5" s="623"/>
      <c r="AT5" s="623"/>
      <c r="AU5" s="623"/>
      <c r="AV5" s="623"/>
      <c r="AW5" s="623"/>
      <c r="AX5" s="623"/>
      <c r="AY5" s="623"/>
      <c r="AZ5" s="623"/>
      <c r="BA5" s="623"/>
      <c r="BB5" s="623"/>
      <c r="BC5" s="623"/>
      <c r="BD5" s="623"/>
      <c r="BE5" s="623"/>
      <c r="BF5" s="624"/>
      <c r="BG5" s="636">
        <v>15495864</v>
      </c>
      <c r="BH5" s="637"/>
      <c r="BI5" s="637"/>
      <c r="BJ5" s="637"/>
      <c r="BK5" s="637"/>
      <c r="BL5" s="637"/>
      <c r="BM5" s="637"/>
      <c r="BN5" s="638"/>
      <c r="BO5" s="639">
        <v>94.1</v>
      </c>
      <c r="BP5" s="639"/>
      <c r="BQ5" s="639"/>
      <c r="BR5" s="639"/>
      <c r="BS5" s="640">
        <v>385420</v>
      </c>
      <c r="BT5" s="640"/>
      <c r="BU5" s="640"/>
      <c r="BV5" s="640"/>
      <c r="BW5" s="640"/>
      <c r="BX5" s="640"/>
      <c r="BY5" s="640"/>
      <c r="BZ5" s="640"/>
      <c r="CA5" s="640"/>
      <c r="CB5" s="644"/>
      <c r="CD5" s="618" t="s">
        <v>227</v>
      </c>
      <c r="CE5" s="619"/>
      <c r="CF5" s="619"/>
      <c r="CG5" s="619"/>
      <c r="CH5" s="619"/>
      <c r="CI5" s="619"/>
      <c r="CJ5" s="619"/>
      <c r="CK5" s="619"/>
      <c r="CL5" s="619"/>
      <c r="CM5" s="619"/>
      <c r="CN5" s="619"/>
      <c r="CO5" s="619"/>
      <c r="CP5" s="619"/>
      <c r="CQ5" s="620"/>
      <c r="CR5" s="618" t="s">
        <v>233</v>
      </c>
      <c r="CS5" s="619"/>
      <c r="CT5" s="619"/>
      <c r="CU5" s="619"/>
      <c r="CV5" s="619"/>
      <c r="CW5" s="619"/>
      <c r="CX5" s="619"/>
      <c r="CY5" s="620"/>
      <c r="CZ5" s="618" t="s">
        <v>225</v>
      </c>
      <c r="DA5" s="619"/>
      <c r="DB5" s="619"/>
      <c r="DC5" s="620"/>
      <c r="DD5" s="618" t="s">
        <v>234</v>
      </c>
      <c r="DE5" s="619"/>
      <c r="DF5" s="619"/>
      <c r="DG5" s="619"/>
      <c r="DH5" s="619"/>
      <c r="DI5" s="619"/>
      <c r="DJ5" s="619"/>
      <c r="DK5" s="619"/>
      <c r="DL5" s="619"/>
      <c r="DM5" s="619"/>
      <c r="DN5" s="619"/>
      <c r="DO5" s="619"/>
      <c r="DP5" s="620"/>
      <c r="DQ5" s="618" t="s">
        <v>235</v>
      </c>
      <c r="DR5" s="619"/>
      <c r="DS5" s="619"/>
      <c r="DT5" s="619"/>
      <c r="DU5" s="619"/>
      <c r="DV5" s="619"/>
      <c r="DW5" s="619"/>
      <c r="DX5" s="619"/>
      <c r="DY5" s="619"/>
      <c r="DZ5" s="619"/>
      <c r="EA5" s="619"/>
      <c r="EB5" s="619"/>
      <c r="EC5" s="620"/>
    </row>
    <row r="6" spans="2:143" ht="11.25" customHeight="1" x14ac:dyDescent="0.2">
      <c r="B6" s="633" t="s">
        <v>236</v>
      </c>
      <c r="C6" s="634"/>
      <c r="D6" s="634"/>
      <c r="E6" s="634"/>
      <c r="F6" s="634"/>
      <c r="G6" s="634"/>
      <c r="H6" s="634"/>
      <c r="I6" s="634"/>
      <c r="J6" s="634"/>
      <c r="K6" s="634"/>
      <c r="L6" s="634"/>
      <c r="M6" s="634"/>
      <c r="N6" s="634"/>
      <c r="O6" s="634"/>
      <c r="P6" s="634"/>
      <c r="Q6" s="635"/>
      <c r="R6" s="636">
        <v>364856</v>
      </c>
      <c r="S6" s="637"/>
      <c r="T6" s="637"/>
      <c r="U6" s="637"/>
      <c r="V6" s="637"/>
      <c r="W6" s="637"/>
      <c r="X6" s="637"/>
      <c r="Y6" s="638"/>
      <c r="Z6" s="639">
        <v>0.7</v>
      </c>
      <c r="AA6" s="639"/>
      <c r="AB6" s="639"/>
      <c r="AC6" s="639"/>
      <c r="AD6" s="640">
        <v>364856</v>
      </c>
      <c r="AE6" s="640"/>
      <c r="AF6" s="640"/>
      <c r="AG6" s="640"/>
      <c r="AH6" s="640"/>
      <c r="AI6" s="640"/>
      <c r="AJ6" s="640"/>
      <c r="AK6" s="640"/>
      <c r="AL6" s="641">
        <v>1.3</v>
      </c>
      <c r="AM6" s="642"/>
      <c r="AN6" s="642"/>
      <c r="AO6" s="643"/>
      <c r="AP6" s="633" t="s">
        <v>237</v>
      </c>
      <c r="AQ6" s="634"/>
      <c r="AR6" s="634"/>
      <c r="AS6" s="634"/>
      <c r="AT6" s="634"/>
      <c r="AU6" s="634"/>
      <c r="AV6" s="634"/>
      <c r="AW6" s="634"/>
      <c r="AX6" s="634"/>
      <c r="AY6" s="634"/>
      <c r="AZ6" s="634"/>
      <c r="BA6" s="634"/>
      <c r="BB6" s="634"/>
      <c r="BC6" s="634"/>
      <c r="BD6" s="634"/>
      <c r="BE6" s="634"/>
      <c r="BF6" s="635"/>
      <c r="BG6" s="636">
        <v>15495864</v>
      </c>
      <c r="BH6" s="637"/>
      <c r="BI6" s="637"/>
      <c r="BJ6" s="637"/>
      <c r="BK6" s="637"/>
      <c r="BL6" s="637"/>
      <c r="BM6" s="637"/>
      <c r="BN6" s="638"/>
      <c r="BO6" s="639">
        <v>94.1</v>
      </c>
      <c r="BP6" s="639"/>
      <c r="BQ6" s="639"/>
      <c r="BR6" s="639"/>
      <c r="BS6" s="640">
        <v>385420</v>
      </c>
      <c r="BT6" s="640"/>
      <c r="BU6" s="640"/>
      <c r="BV6" s="640"/>
      <c r="BW6" s="640"/>
      <c r="BX6" s="640"/>
      <c r="BY6" s="640"/>
      <c r="BZ6" s="640"/>
      <c r="CA6" s="640"/>
      <c r="CB6" s="644"/>
      <c r="CD6" s="622" t="s">
        <v>238</v>
      </c>
      <c r="CE6" s="623"/>
      <c r="CF6" s="623"/>
      <c r="CG6" s="623"/>
      <c r="CH6" s="623"/>
      <c r="CI6" s="623"/>
      <c r="CJ6" s="623"/>
      <c r="CK6" s="623"/>
      <c r="CL6" s="623"/>
      <c r="CM6" s="623"/>
      <c r="CN6" s="623"/>
      <c r="CO6" s="623"/>
      <c r="CP6" s="623"/>
      <c r="CQ6" s="624"/>
      <c r="CR6" s="636">
        <v>336209</v>
      </c>
      <c r="CS6" s="637"/>
      <c r="CT6" s="637"/>
      <c r="CU6" s="637"/>
      <c r="CV6" s="637"/>
      <c r="CW6" s="637"/>
      <c r="CX6" s="637"/>
      <c r="CY6" s="638"/>
      <c r="CZ6" s="630">
        <v>0.6</v>
      </c>
      <c r="DA6" s="631"/>
      <c r="DB6" s="631"/>
      <c r="DC6" s="647"/>
      <c r="DD6" s="645" t="s">
        <v>183</v>
      </c>
      <c r="DE6" s="637"/>
      <c r="DF6" s="637"/>
      <c r="DG6" s="637"/>
      <c r="DH6" s="637"/>
      <c r="DI6" s="637"/>
      <c r="DJ6" s="637"/>
      <c r="DK6" s="637"/>
      <c r="DL6" s="637"/>
      <c r="DM6" s="637"/>
      <c r="DN6" s="637"/>
      <c r="DO6" s="637"/>
      <c r="DP6" s="638"/>
      <c r="DQ6" s="645">
        <v>336039</v>
      </c>
      <c r="DR6" s="637"/>
      <c r="DS6" s="637"/>
      <c r="DT6" s="637"/>
      <c r="DU6" s="637"/>
      <c r="DV6" s="637"/>
      <c r="DW6" s="637"/>
      <c r="DX6" s="637"/>
      <c r="DY6" s="637"/>
      <c r="DZ6" s="637"/>
      <c r="EA6" s="637"/>
      <c r="EB6" s="637"/>
      <c r="EC6" s="646"/>
    </row>
    <row r="7" spans="2:143" ht="11.25" customHeight="1" x14ac:dyDescent="0.2">
      <c r="B7" s="633" t="s">
        <v>239</v>
      </c>
      <c r="C7" s="634"/>
      <c r="D7" s="634"/>
      <c r="E7" s="634"/>
      <c r="F7" s="634"/>
      <c r="G7" s="634"/>
      <c r="H7" s="634"/>
      <c r="I7" s="634"/>
      <c r="J7" s="634"/>
      <c r="K7" s="634"/>
      <c r="L7" s="634"/>
      <c r="M7" s="634"/>
      <c r="N7" s="634"/>
      <c r="O7" s="634"/>
      <c r="P7" s="634"/>
      <c r="Q7" s="635"/>
      <c r="R7" s="636">
        <v>6318</v>
      </c>
      <c r="S7" s="637"/>
      <c r="T7" s="637"/>
      <c r="U7" s="637"/>
      <c r="V7" s="637"/>
      <c r="W7" s="637"/>
      <c r="X7" s="637"/>
      <c r="Y7" s="638"/>
      <c r="Z7" s="639">
        <v>0</v>
      </c>
      <c r="AA7" s="639"/>
      <c r="AB7" s="639"/>
      <c r="AC7" s="639"/>
      <c r="AD7" s="640">
        <v>6318</v>
      </c>
      <c r="AE7" s="640"/>
      <c r="AF7" s="640"/>
      <c r="AG7" s="640"/>
      <c r="AH7" s="640"/>
      <c r="AI7" s="640"/>
      <c r="AJ7" s="640"/>
      <c r="AK7" s="640"/>
      <c r="AL7" s="641">
        <v>0</v>
      </c>
      <c r="AM7" s="642"/>
      <c r="AN7" s="642"/>
      <c r="AO7" s="643"/>
      <c r="AP7" s="633" t="s">
        <v>240</v>
      </c>
      <c r="AQ7" s="634"/>
      <c r="AR7" s="634"/>
      <c r="AS7" s="634"/>
      <c r="AT7" s="634"/>
      <c r="AU7" s="634"/>
      <c r="AV7" s="634"/>
      <c r="AW7" s="634"/>
      <c r="AX7" s="634"/>
      <c r="AY7" s="634"/>
      <c r="AZ7" s="634"/>
      <c r="BA7" s="634"/>
      <c r="BB7" s="634"/>
      <c r="BC7" s="634"/>
      <c r="BD7" s="634"/>
      <c r="BE7" s="634"/>
      <c r="BF7" s="635"/>
      <c r="BG7" s="636">
        <v>7553505</v>
      </c>
      <c r="BH7" s="637"/>
      <c r="BI7" s="637"/>
      <c r="BJ7" s="637"/>
      <c r="BK7" s="637"/>
      <c r="BL7" s="637"/>
      <c r="BM7" s="637"/>
      <c r="BN7" s="638"/>
      <c r="BO7" s="639">
        <v>45.9</v>
      </c>
      <c r="BP7" s="639"/>
      <c r="BQ7" s="639"/>
      <c r="BR7" s="639"/>
      <c r="BS7" s="640">
        <v>385420</v>
      </c>
      <c r="BT7" s="640"/>
      <c r="BU7" s="640"/>
      <c r="BV7" s="640"/>
      <c r="BW7" s="640"/>
      <c r="BX7" s="640"/>
      <c r="BY7" s="640"/>
      <c r="BZ7" s="640"/>
      <c r="CA7" s="640"/>
      <c r="CB7" s="644"/>
      <c r="CD7" s="633" t="s">
        <v>241</v>
      </c>
      <c r="CE7" s="634"/>
      <c r="CF7" s="634"/>
      <c r="CG7" s="634"/>
      <c r="CH7" s="634"/>
      <c r="CI7" s="634"/>
      <c r="CJ7" s="634"/>
      <c r="CK7" s="634"/>
      <c r="CL7" s="634"/>
      <c r="CM7" s="634"/>
      <c r="CN7" s="634"/>
      <c r="CO7" s="634"/>
      <c r="CP7" s="634"/>
      <c r="CQ7" s="635"/>
      <c r="CR7" s="636">
        <v>3997698</v>
      </c>
      <c r="CS7" s="637"/>
      <c r="CT7" s="637"/>
      <c r="CU7" s="637"/>
      <c r="CV7" s="637"/>
      <c r="CW7" s="637"/>
      <c r="CX7" s="637"/>
      <c r="CY7" s="638"/>
      <c r="CZ7" s="639">
        <v>7.4</v>
      </c>
      <c r="DA7" s="639"/>
      <c r="DB7" s="639"/>
      <c r="DC7" s="639"/>
      <c r="DD7" s="645">
        <v>71038</v>
      </c>
      <c r="DE7" s="637"/>
      <c r="DF7" s="637"/>
      <c r="DG7" s="637"/>
      <c r="DH7" s="637"/>
      <c r="DI7" s="637"/>
      <c r="DJ7" s="637"/>
      <c r="DK7" s="637"/>
      <c r="DL7" s="637"/>
      <c r="DM7" s="637"/>
      <c r="DN7" s="637"/>
      <c r="DO7" s="637"/>
      <c r="DP7" s="638"/>
      <c r="DQ7" s="645">
        <v>3399894</v>
      </c>
      <c r="DR7" s="637"/>
      <c r="DS7" s="637"/>
      <c r="DT7" s="637"/>
      <c r="DU7" s="637"/>
      <c r="DV7" s="637"/>
      <c r="DW7" s="637"/>
      <c r="DX7" s="637"/>
      <c r="DY7" s="637"/>
      <c r="DZ7" s="637"/>
      <c r="EA7" s="637"/>
      <c r="EB7" s="637"/>
      <c r="EC7" s="646"/>
    </row>
    <row r="8" spans="2:143" ht="11.25" customHeight="1" x14ac:dyDescent="0.2">
      <c r="B8" s="633" t="s">
        <v>242</v>
      </c>
      <c r="C8" s="634"/>
      <c r="D8" s="634"/>
      <c r="E8" s="634"/>
      <c r="F8" s="634"/>
      <c r="G8" s="634"/>
      <c r="H8" s="634"/>
      <c r="I8" s="634"/>
      <c r="J8" s="634"/>
      <c r="K8" s="634"/>
      <c r="L8" s="634"/>
      <c r="M8" s="634"/>
      <c r="N8" s="634"/>
      <c r="O8" s="634"/>
      <c r="P8" s="634"/>
      <c r="Q8" s="635"/>
      <c r="R8" s="636">
        <v>73008</v>
      </c>
      <c r="S8" s="637"/>
      <c r="T8" s="637"/>
      <c r="U8" s="637"/>
      <c r="V8" s="637"/>
      <c r="W8" s="637"/>
      <c r="X8" s="637"/>
      <c r="Y8" s="638"/>
      <c r="Z8" s="639">
        <v>0.1</v>
      </c>
      <c r="AA8" s="639"/>
      <c r="AB8" s="639"/>
      <c r="AC8" s="639"/>
      <c r="AD8" s="640">
        <v>73008</v>
      </c>
      <c r="AE8" s="640"/>
      <c r="AF8" s="640"/>
      <c r="AG8" s="640"/>
      <c r="AH8" s="640"/>
      <c r="AI8" s="640"/>
      <c r="AJ8" s="640"/>
      <c r="AK8" s="640"/>
      <c r="AL8" s="641">
        <v>0.3</v>
      </c>
      <c r="AM8" s="642"/>
      <c r="AN8" s="642"/>
      <c r="AO8" s="643"/>
      <c r="AP8" s="633" t="s">
        <v>243</v>
      </c>
      <c r="AQ8" s="634"/>
      <c r="AR8" s="634"/>
      <c r="AS8" s="634"/>
      <c r="AT8" s="634"/>
      <c r="AU8" s="634"/>
      <c r="AV8" s="634"/>
      <c r="AW8" s="634"/>
      <c r="AX8" s="634"/>
      <c r="AY8" s="634"/>
      <c r="AZ8" s="634"/>
      <c r="BA8" s="634"/>
      <c r="BB8" s="634"/>
      <c r="BC8" s="634"/>
      <c r="BD8" s="634"/>
      <c r="BE8" s="634"/>
      <c r="BF8" s="635"/>
      <c r="BG8" s="636">
        <v>201535</v>
      </c>
      <c r="BH8" s="637"/>
      <c r="BI8" s="637"/>
      <c r="BJ8" s="637"/>
      <c r="BK8" s="637"/>
      <c r="BL8" s="637"/>
      <c r="BM8" s="637"/>
      <c r="BN8" s="638"/>
      <c r="BO8" s="639">
        <v>1.2</v>
      </c>
      <c r="BP8" s="639"/>
      <c r="BQ8" s="639"/>
      <c r="BR8" s="639"/>
      <c r="BS8" s="640" t="s">
        <v>244</v>
      </c>
      <c r="BT8" s="640"/>
      <c r="BU8" s="640"/>
      <c r="BV8" s="640"/>
      <c r="BW8" s="640"/>
      <c r="BX8" s="640"/>
      <c r="BY8" s="640"/>
      <c r="BZ8" s="640"/>
      <c r="CA8" s="640"/>
      <c r="CB8" s="644"/>
      <c r="CD8" s="633" t="s">
        <v>245</v>
      </c>
      <c r="CE8" s="634"/>
      <c r="CF8" s="634"/>
      <c r="CG8" s="634"/>
      <c r="CH8" s="634"/>
      <c r="CI8" s="634"/>
      <c r="CJ8" s="634"/>
      <c r="CK8" s="634"/>
      <c r="CL8" s="634"/>
      <c r="CM8" s="634"/>
      <c r="CN8" s="634"/>
      <c r="CO8" s="634"/>
      <c r="CP8" s="634"/>
      <c r="CQ8" s="635"/>
      <c r="CR8" s="636">
        <v>16874157</v>
      </c>
      <c r="CS8" s="637"/>
      <c r="CT8" s="637"/>
      <c r="CU8" s="637"/>
      <c r="CV8" s="637"/>
      <c r="CW8" s="637"/>
      <c r="CX8" s="637"/>
      <c r="CY8" s="638"/>
      <c r="CZ8" s="639">
        <v>31.2</v>
      </c>
      <c r="DA8" s="639"/>
      <c r="DB8" s="639"/>
      <c r="DC8" s="639"/>
      <c r="DD8" s="645">
        <v>338913</v>
      </c>
      <c r="DE8" s="637"/>
      <c r="DF8" s="637"/>
      <c r="DG8" s="637"/>
      <c r="DH8" s="637"/>
      <c r="DI8" s="637"/>
      <c r="DJ8" s="637"/>
      <c r="DK8" s="637"/>
      <c r="DL8" s="637"/>
      <c r="DM8" s="637"/>
      <c r="DN8" s="637"/>
      <c r="DO8" s="637"/>
      <c r="DP8" s="638"/>
      <c r="DQ8" s="645">
        <v>7566512</v>
      </c>
      <c r="DR8" s="637"/>
      <c r="DS8" s="637"/>
      <c r="DT8" s="637"/>
      <c r="DU8" s="637"/>
      <c r="DV8" s="637"/>
      <c r="DW8" s="637"/>
      <c r="DX8" s="637"/>
      <c r="DY8" s="637"/>
      <c r="DZ8" s="637"/>
      <c r="EA8" s="637"/>
      <c r="EB8" s="637"/>
      <c r="EC8" s="646"/>
    </row>
    <row r="9" spans="2:143" ht="11.25" customHeight="1" x14ac:dyDescent="0.2">
      <c r="B9" s="633" t="s">
        <v>246</v>
      </c>
      <c r="C9" s="634"/>
      <c r="D9" s="634"/>
      <c r="E9" s="634"/>
      <c r="F9" s="634"/>
      <c r="G9" s="634"/>
      <c r="H9" s="634"/>
      <c r="I9" s="634"/>
      <c r="J9" s="634"/>
      <c r="K9" s="634"/>
      <c r="L9" s="634"/>
      <c r="M9" s="634"/>
      <c r="N9" s="634"/>
      <c r="O9" s="634"/>
      <c r="P9" s="634"/>
      <c r="Q9" s="635"/>
      <c r="R9" s="636">
        <v>68689</v>
      </c>
      <c r="S9" s="637"/>
      <c r="T9" s="637"/>
      <c r="U9" s="637"/>
      <c r="V9" s="637"/>
      <c r="W9" s="637"/>
      <c r="X9" s="637"/>
      <c r="Y9" s="638"/>
      <c r="Z9" s="639">
        <v>0.1</v>
      </c>
      <c r="AA9" s="639"/>
      <c r="AB9" s="639"/>
      <c r="AC9" s="639"/>
      <c r="AD9" s="640">
        <v>68689</v>
      </c>
      <c r="AE9" s="640"/>
      <c r="AF9" s="640"/>
      <c r="AG9" s="640"/>
      <c r="AH9" s="640"/>
      <c r="AI9" s="640"/>
      <c r="AJ9" s="640"/>
      <c r="AK9" s="640"/>
      <c r="AL9" s="641">
        <v>0.2</v>
      </c>
      <c r="AM9" s="642"/>
      <c r="AN9" s="642"/>
      <c r="AO9" s="643"/>
      <c r="AP9" s="633" t="s">
        <v>247</v>
      </c>
      <c r="AQ9" s="634"/>
      <c r="AR9" s="634"/>
      <c r="AS9" s="634"/>
      <c r="AT9" s="634"/>
      <c r="AU9" s="634"/>
      <c r="AV9" s="634"/>
      <c r="AW9" s="634"/>
      <c r="AX9" s="634"/>
      <c r="AY9" s="634"/>
      <c r="AZ9" s="634"/>
      <c r="BA9" s="634"/>
      <c r="BB9" s="634"/>
      <c r="BC9" s="634"/>
      <c r="BD9" s="634"/>
      <c r="BE9" s="634"/>
      <c r="BF9" s="635"/>
      <c r="BG9" s="636">
        <v>5667084</v>
      </c>
      <c r="BH9" s="637"/>
      <c r="BI9" s="637"/>
      <c r="BJ9" s="637"/>
      <c r="BK9" s="637"/>
      <c r="BL9" s="637"/>
      <c r="BM9" s="637"/>
      <c r="BN9" s="638"/>
      <c r="BO9" s="639">
        <v>34.4</v>
      </c>
      <c r="BP9" s="639"/>
      <c r="BQ9" s="639"/>
      <c r="BR9" s="639"/>
      <c r="BS9" s="640" t="s">
        <v>244</v>
      </c>
      <c r="BT9" s="640"/>
      <c r="BU9" s="640"/>
      <c r="BV9" s="640"/>
      <c r="BW9" s="640"/>
      <c r="BX9" s="640"/>
      <c r="BY9" s="640"/>
      <c r="BZ9" s="640"/>
      <c r="CA9" s="640"/>
      <c r="CB9" s="644"/>
      <c r="CD9" s="633" t="s">
        <v>248</v>
      </c>
      <c r="CE9" s="634"/>
      <c r="CF9" s="634"/>
      <c r="CG9" s="634"/>
      <c r="CH9" s="634"/>
      <c r="CI9" s="634"/>
      <c r="CJ9" s="634"/>
      <c r="CK9" s="634"/>
      <c r="CL9" s="634"/>
      <c r="CM9" s="634"/>
      <c r="CN9" s="634"/>
      <c r="CO9" s="634"/>
      <c r="CP9" s="634"/>
      <c r="CQ9" s="635"/>
      <c r="CR9" s="636">
        <v>3449703</v>
      </c>
      <c r="CS9" s="637"/>
      <c r="CT9" s="637"/>
      <c r="CU9" s="637"/>
      <c r="CV9" s="637"/>
      <c r="CW9" s="637"/>
      <c r="CX9" s="637"/>
      <c r="CY9" s="638"/>
      <c r="CZ9" s="639">
        <v>6.4</v>
      </c>
      <c r="DA9" s="639"/>
      <c r="DB9" s="639"/>
      <c r="DC9" s="639"/>
      <c r="DD9" s="645">
        <v>86116</v>
      </c>
      <c r="DE9" s="637"/>
      <c r="DF9" s="637"/>
      <c r="DG9" s="637"/>
      <c r="DH9" s="637"/>
      <c r="DI9" s="637"/>
      <c r="DJ9" s="637"/>
      <c r="DK9" s="637"/>
      <c r="DL9" s="637"/>
      <c r="DM9" s="637"/>
      <c r="DN9" s="637"/>
      <c r="DO9" s="637"/>
      <c r="DP9" s="638"/>
      <c r="DQ9" s="645">
        <v>2376694</v>
      </c>
      <c r="DR9" s="637"/>
      <c r="DS9" s="637"/>
      <c r="DT9" s="637"/>
      <c r="DU9" s="637"/>
      <c r="DV9" s="637"/>
      <c r="DW9" s="637"/>
      <c r="DX9" s="637"/>
      <c r="DY9" s="637"/>
      <c r="DZ9" s="637"/>
      <c r="EA9" s="637"/>
      <c r="EB9" s="637"/>
      <c r="EC9" s="646"/>
    </row>
    <row r="10" spans="2:143" ht="11.25" customHeight="1" x14ac:dyDescent="0.2">
      <c r="B10" s="633" t="s">
        <v>249</v>
      </c>
      <c r="C10" s="634"/>
      <c r="D10" s="634"/>
      <c r="E10" s="634"/>
      <c r="F10" s="634"/>
      <c r="G10" s="634"/>
      <c r="H10" s="634"/>
      <c r="I10" s="634"/>
      <c r="J10" s="634"/>
      <c r="K10" s="634"/>
      <c r="L10" s="634"/>
      <c r="M10" s="634"/>
      <c r="N10" s="634"/>
      <c r="O10" s="634"/>
      <c r="P10" s="634"/>
      <c r="Q10" s="635"/>
      <c r="R10" s="636" t="s">
        <v>244</v>
      </c>
      <c r="S10" s="637"/>
      <c r="T10" s="637"/>
      <c r="U10" s="637"/>
      <c r="V10" s="637"/>
      <c r="W10" s="637"/>
      <c r="X10" s="637"/>
      <c r="Y10" s="638"/>
      <c r="Z10" s="639" t="s">
        <v>183</v>
      </c>
      <c r="AA10" s="639"/>
      <c r="AB10" s="639"/>
      <c r="AC10" s="639"/>
      <c r="AD10" s="640" t="s">
        <v>244</v>
      </c>
      <c r="AE10" s="640"/>
      <c r="AF10" s="640"/>
      <c r="AG10" s="640"/>
      <c r="AH10" s="640"/>
      <c r="AI10" s="640"/>
      <c r="AJ10" s="640"/>
      <c r="AK10" s="640"/>
      <c r="AL10" s="641" t="s">
        <v>244</v>
      </c>
      <c r="AM10" s="642"/>
      <c r="AN10" s="642"/>
      <c r="AO10" s="643"/>
      <c r="AP10" s="633" t="s">
        <v>250</v>
      </c>
      <c r="AQ10" s="634"/>
      <c r="AR10" s="634"/>
      <c r="AS10" s="634"/>
      <c r="AT10" s="634"/>
      <c r="AU10" s="634"/>
      <c r="AV10" s="634"/>
      <c r="AW10" s="634"/>
      <c r="AX10" s="634"/>
      <c r="AY10" s="634"/>
      <c r="AZ10" s="634"/>
      <c r="BA10" s="634"/>
      <c r="BB10" s="634"/>
      <c r="BC10" s="634"/>
      <c r="BD10" s="634"/>
      <c r="BE10" s="634"/>
      <c r="BF10" s="635"/>
      <c r="BG10" s="636">
        <v>333684</v>
      </c>
      <c r="BH10" s="637"/>
      <c r="BI10" s="637"/>
      <c r="BJ10" s="637"/>
      <c r="BK10" s="637"/>
      <c r="BL10" s="637"/>
      <c r="BM10" s="637"/>
      <c r="BN10" s="638"/>
      <c r="BO10" s="639">
        <v>2</v>
      </c>
      <c r="BP10" s="639"/>
      <c r="BQ10" s="639"/>
      <c r="BR10" s="639"/>
      <c r="BS10" s="640" t="s">
        <v>183</v>
      </c>
      <c r="BT10" s="640"/>
      <c r="BU10" s="640"/>
      <c r="BV10" s="640"/>
      <c r="BW10" s="640"/>
      <c r="BX10" s="640"/>
      <c r="BY10" s="640"/>
      <c r="BZ10" s="640"/>
      <c r="CA10" s="640"/>
      <c r="CB10" s="644"/>
      <c r="CD10" s="633" t="s">
        <v>251</v>
      </c>
      <c r="CE10" s="634"/>
      <c r="CF10" s="634"/>
      <c r="CG10" s="634"/>
      <c r="CH10" s="634"/>
      <c r="CI10" s="634"/>
      <c r="CJ10" s="634"/>
      <c r="CK10" s="634"/>
      <c r="CL10" s="634"/>
      <c r="CM10" s="634"/>
      <c r="CN10" s="634"/>
      <c r="CO10" s="634"/>
      <c r="CP10" s="634"/>
      <c r="CQ10" s="635"/>
      <c r="CR10" s="636">
        <v>9738</v>
      </c>
      <c r="CS10" s="637"/>
      <c r="CT10" s="637"/>
      <c r="CU10" s="637"/>
      <c r="CV10" s="637"/>
      <c r="CW10" s="637"/>
      <c r="CX10" s="637"/>
      <c r="CY10" s="638"/>
      <c r="CZ10" s="639">
        <v>0</v>
      </c>
      <c r="DA10" s="639"/>
      <c r="DB10" s="639"/>
      <c r="DC10" s="639"/>
      <c r="DD10" s="645" t="s">
        <v>183</v>
      </c>
      <c r="DE10" s="637"/>
      <c r="DF10" s="637"/>
      <c r="DG10" s="637"/>
      <c r="DH10" s="637"/>
      <c r="DI10" s="637"/>
      <c r="DJ10" s="637"/>
      <c r="DK10" s="637"/>
      <c r="DL10" s="637"/>
      <c r="DM10" s="637"/>
      <c r="DN10" s="637"/>
      <c r="DO10" s="637"/>
      <c r="DP10" s="638"/>
      <c r="DQ10" s="645">
        <v>9738</v>
      </c>
      <c r="DR10" s="637"/>
      <c r="DS10" s="637"/>
      <c r="DT10" s="637"/>
      <c r="DU10" s="637"/>
      <c r="DV10" s="637"/>
      <c r="DW10" s="637"/>
      <c r="DX10" s="637"/>
      <c r="DY10" s="637"/>
      <c r="DZ10" s="637"/>
      <c r="EA10" s="637"/>
      <c r="EB10" s="637"/>
      <c r="EC10" s="646"/>
    </row>
    <row r="11" spans="2:143" ht="11.25" customHeight="1" x14ac:dyDescent="0.2">
      <c r="B11" s="633" t="s">
        <v>252</v>
      </c>
      <c r="C11" s="634"/>
      <c r="D11" s="634"/>
      <c r="E11" s="634"/>
      <c r="F11" s="634"/>
      <c r="G11" s="634"/>
      <c r="H11" s="634"/>
      <c r="I11" s="634"/>
      <c r="J11" s="634"/>
      <c r="K11" s="634"/>
      <c r="L11" s="634"/>
      <c r="M11" s="634"/>
      <c r="N11" s="634"/>
      <c r="O11" s="634"/>
      <c r="P11" s="634"/>
      <c r="Q11" s="635"/>
      <c r="R11" s="636">
        <v>2822093</v>
      </c>
      <c r="S11" s="637"/>
      <c r="T11" s="637"/>
      <c r="U11" s="637"/>
      <c r="V11" s="637"/>
      <c r="W11" s="637"/>
      <c r="X11" s="637"/>
      <c r="Y11" s="638"/>
      <c r="Z11" s="641">
        <v>5.0999999999999996</v>
      </c>
      <c r="AA11" s="642"/>
      <c r="AB11" s="642"/>
      <c r="AC11" s="648"/>
      <c r="AD11" s="645">
        <v>2822093</v>
      </c>
      <c r="AE11" s="637"/>
      <c r="AF11" s="637"/>
      <c r="AG11" s="637"/>
      <c r="AH11" s="637"/>
      <c r="AI11" s="637"/>
      <c r="AJ11" s="637"/>
      <c r="AK11" s="638"/>
      <c r="AL11" s="641">
        <v>10.199999999999999</v>
      </c>
      <c r="AM11" s="642"/>
      <c r="AN11" s="642"/>
      <c r="AO11" s="643"/>
      <c r="AP11" s="633" t="s">
        <v>253</v>
      </c>
      <c r="AQ11" s="634"/>
      <c r="AR11" s="634"/>
      <c r="AS11" s="634"/>
      <c r="AT11" s="634"/>
      <c r="AU11" s="634"/>
      <c r="AV11" s="634"/>
      <c r="AW11" s="634"/>
      <c r="AX11" s="634"/>
      <c r="AY11" s="634"/>
      <c r="AZ11" s="634"/>
      <c r="BA11" s="634"/>
      <c r="BB11" s="634"/>
      <c r="BC11" s="634"/>
      <c r="BD11" s="634"/>
      <c r="BE11" s="634"/>
      <c r="BF11" s="635"/>
      <c r="BG11" s="636">
        <v>1351202</v>
      </c>
      <c r="BH11" s="637"/>
      <c r="BI11" s="637"/>
      <c r="BJ11" s="637"/>
      <c r="BK11" s="637"/>
      <c r="BL11" s="637"/>
      <c r="BM11" s="637"/>
      <c r="BN11" s="638"/>
      <c r="BO11" s="639">
        <v>8.1999999999999993</v>
      </c>
      <c r="BP11" s="639"/>
      <c r="BQ11" s="639"/>
      <c r="BR11" s="639"/>
      <c r="BS11" s="640">
        <v>385420</v>
      </c>
      <c r="BT11" s="640"/>
      <c r="BU11" s="640"/>
      <c r="BV11" s="640"/>
      <c r="BW11" s="640"/>
      <c r="BX11" s="640"/>
      <c r="BY11" s="640"/>
      <c r="BZ11" s="640"/>
      <c r="CA11" s="640"/>
      <c r="CB11" s="644"/>
      <c r="CD11" s="633" t="s">
        <v>254</v>
      </c>
      <c r="CE11" s="634"/>
      <c r="CF11" s="634"/>
      <c r="CG11" s="634"/>
      <c r="CH11" s="634"/>
      <c r="CI11" s="634"/>
      <c r="CJ11" s="634"/>
      <c r="CK11" s="634"/>
      <c r="CL11" s="634"/>
      <c r="CM11" s="634"/>
      <c r="CN11" s="634"/>
      <c r="CO11" s="634"/>
      <c r="CP11" s="634"/>
      <c r="CQ11" s="635"/>
      <c r="CR11" s="636">
        <v>1253297</v>
      </c>
      <c r="CS11" s="637"/>
      <c r="CT11" s="637"/>
      <c r="CU11" s="637"/>
      <c r="CV11" s="637"/>
      <c r="CW11" s="637"/>
      <c r="CX11" s="637"/>
      <c r="CY11" s="638"/>
      <c r="CZ11" s="639">
        <v>2.2999999999999998</v>
      </c>
      <c r="DA11" s="639"/>
      <c r="DB11" s="639"/>
      <c r="DC11" s="639"/>
      <c r="DD11" s="645">
        <v>346032</v>
      </c>
      <c r="DE11" s="637"/>
      <c r="DF11" s="637"/>
      <c r="DG11" s="637"/>
      <c r="DH11" s="637"/>
      <c r="DI11" s="637"/>
      <c r="DJ11" s="637"/>
      <c r="DK11" s="637"/>
      <c r="DL11" s="637"/>
      <c r="DM11" s="637"/>
      <c r="DN11" s="637"/>
      <c r="DO11" s="637"/>
      <c r="DP11" s="638"/>
      <c r="DQ11" s="645">
        <v>716279</v>
      </c>
      <c r="DR11" s="637"/>
      <c r="DS11" s="637"/>
      <c r="DT11" s="637"/>
      <c r="DU11" s="637"/>
      <c r="DV11" s="637"/>
      <c r="DW11" s="637"/>
      <c r="DX11" s="637"/>
      <c r="DY11" s="637"/>
      <c r="DZ11" s="637"/>
      <c r="EA11" s="637"/>
      <c r="EB11" s="637"/>
      <c r="EC11" s="646"/>
    </row>
    <row r="12" spans="2:143" ht="11.25" customHeight="1" x14ac:dyDescent="0.2">
      <c r="B12" s="633" t="s">
        <v>255</v>
      </c>
      <c r="C12" s="634"/>
      <c r="D12" s="634"/>
      <c r="E12" s="634"/>
      <c r="F12" s="634"/>
      <c r="G12" s="634"/>
      <c r="H12" s="634"/>
      <c r="I12" s="634"/>
      <c r="J12" s="634"/>
      <c r="K12" s="634"/>
      <c r="L12" s="634"/>
      <c r="M12" s="634"/>
      <c r="N12" s="634"/>
      <c r="O12" s="634"/>
      <c r="P12" s="634"/>
      <c r="Q12" s="635"/>
      <c r="R12" s="636">
        <v>58336</v>
      </c>
      <c r="S12" s="637"/>
      <c r="T12" s="637"/>
      <c r="U12" s="637"/>
      <c r="V12" s="637"/>
      <c r="W12" s="637"/>
      <c r="X12" s="637"/>
      <c r="Y12" s="638"/>
      <c r="Z12" s="639">
        <v>0.1</v>
      </c>
      <c r="AA12" s="639"/>
      <c r="AB12" s="639"/>
      <c r="AC12" s="639"/>
      <c r="AD12" s="640">
        <v>58336</v>
      </c>
      <c r="AE12" s="640"/>
      <c r="AF12" s="640"/>
      <c r="AG12" s="640"/>
      <c r="AH12" s="640"/>
      <c r="AI12" s="640"/>
      <c r="AJ12" s="640"/>
      <c r="AK12" s="640"/>
      <c r="AL12" s="641">
        <v>0.2</v>
      </c>
      <c r="AM12" s="642"/>
      <c r="AN12" s="642"/>
      <c r="AO12" s="643"/>
      <c r="AP12" s="633" t="s">
        <v>256</v>
      </c>
      <c r="AQ12" s="634"/>
      <c r="AR12" s="634"/>
      <c r="AS12" s="634"/>
      <c r="AT12" s="634"/>
      <c r="AU12" s="634"/>
      <c r="AV12" s="634"/>
      <c r="AW12" s="634"/>
      <c r="AX12" s="634"/>
      <c r="AY12" s="634"/>
      <c r="AZ12" s="634"/>
      <c r="BA12" s="634"/>
      <c r="BB12" s="634"/>
      <c r="BC12" s="634"/>
      <c r="BD12" s="634"/>
      <c r="BE12" s="634"/>
      <c r="BF12" s="635"/>
      <c r="BG12" s="636">
        <v>6898608</v>
      </c>
      <c r="BH12" s="637"/>
      <c r="BI12" s="637"/>
      <c r="BJ12" s="637"/>
      <c r="BK12" s="637"/>
      <c r="BL12" s="637"/>
      <c r="BM12" s="637"/>
      <c r="BN12" s="638"/>
      <c r="BO12" s="639">
        <v>41.9</v>
      </c>
      <c r="BP12" s="639"/>
      <c r="BQ12" s="639"/>
      <c r="BR12" s="639"/>
      <c r="BS12" s="640" t="s">
        <v>244</v>
      </c>
      <c r="BT12" s="640"/>
      <c r="BU12" s="640"/>
      <c r="BV12" s="640"/>
      <c r="BW12" s="640"/>
      <c r="BX12" s="640"/>
      <c r="BY12" s="640"/>
      <c r="BZ12" s="640"/>
      <c r="CA12" s="640"/>
      <c r="CB12" s="644"/>
      <c r="CD12" s="633" t="s">
        <v>257</v>
      </c>
      <c r="CE12" s="634"/>
      <c r="CF12" s="634"/>
      <c r="CG12" s="634"/>
      <c r="CH12" s="634"/>
      <c r="CI12" s="634"/>
      <c r="CJ12" s="634"/>
      <c r="CK12" s="634"/>
      <c r="CL12" s="634"/>
      <c r="CM12" s="634"/>
      <c r="CN12" s="634"/>
      <c r="CO12" s="634"/>
      <c r="CP12" s="634"/>
      <c r="CQ12" s="635"/>
      <c r="CR12" s="636">
        <v>2146597</v>
      </c>
      <c r="CS12" s="637"/>
      <c r="CT12" s="637"/>
      <c r="CU12" s="637"/>
      <c r="CV12" s="637"/>
      <c r="CW12" s="637"/>
      <c r="CX12" s="637"/>
      <c r="CY12" s="638"/>
      <c r="CZ12" s="639">
        <v>4</v>
      </c>
      <c r="DA12" s="639"/>
      <c r="DB12" s="639"/>
      <c r="DC12" s="639"/>
      <c r="DD12" s="645">
        <v>453361</v>
      </c>
      <c r="DE12" s="637"/>
      <c r="DF12" s="637"/>
      <c r="DG12" s="637"/>
      <c r="DH12" s="637"/>
      <c r="DI12" s="637"/>
      <c r="DJ12" s="637"/>
      <c r="DK12" s="637"/>
      <c r="DL12" s="637"/>
      <c r="DM12" s="637"/>
      <c r="DN12" s="637"/>
      <c r="DO12" s="637"/>
      <c r="DP12" s="638"/>
      <c r="DQ12" s="645">
        <v>1142481</v>
      </c>
      <c r="DR12" s="637"/>
      <c r="DS12" s="637"/>
      <c r="DT12" s="637"/>
      <c r="DU12" s="637"/>
      <c r="DV12" s="637"/>
      <c r="DW12" s="637"/>
      <c r="DX12" s="637"/>
      <c r="DY12" s="637"/>
      <c r="DZ12" s="637"/>
      <c r="EA12" s="637"/>
      <c r="EB12" s="637"/>
      <c r="EC12" s="646"/>
    </row>
    <row r="13" spans="2:143" ht="11.25" customHeight="1" x14ac:dyDescent="0.2">
      <c r="B13" s="633" t="s">
        <v>258</v>
      </c>
      <c r="C13" s="634"/>
      <c r="D13" s="634"/>
      <c r="E13" s="634"/>
      <c r="F13" s="634"/>
      <c r="G13" s="634"/>
      <c r="H13" s="634"/>
      <c r="I13" s="634"/>
      <c r="J13" s="634"/>
      <c r="K13" s="634"/>
      <c r="L13" s="634"/>
      <c r="M13" s="634"/>
      <c r="N13" s="634"/>
      <c r="O13" s="634"/>
      <c r="P13" s="634"/>
      <c r="Q13" s="635"/>
      <c r="R13" s="636" t="s">
        <v>244</v>
      </c>
      <c r="S13" s="637"/>
      <c r="T13" s="637"/>
      <c r="U13" s="637"/>
      <c r="V13" s="637"/>
      <c r="W13" s="637"/>
      <c r="X13" s="637"/>
      <c r="Y13" s="638"/>
      <c r="Z13" s="639" t="s">
        <v>244</v>
      </c>
      <c r="AA13" s="639"/>
      <c r="AB13" s="639"/>
      <c r="AC13" s="639"/>
      <c r="AD13" s="640" t="s">
        <v>244</v>
      </c>
      <c r="AE13" s="640"/>
      <c r="AF13" s="640"/>
      <c r="AG13" s="640"/>
      <c r="AH13" s="640"/>
      <c r="AI13" s="640"/>
      <c r="AJ13" s="640"/>
      <c r="AK13" s="640"/>
      <c r="AL13" s="641" t="s">
        <v>244</v>
      </c>
      <c r="AM13" s="642"/>
      <c r="AN13" s="642"/>
      <c r="AO13" s="643"/>
      <c r="AP13" s="633" t="s">
        <v>259</v>
      </c>
      <c r="AQ13" s="634"/>
      <c r="AR13" s="634"/>
      <c r="AS13" s="634"/>
      <c r="AT13" s="634"/>
      <c r="AU13" s="634"/>
      <c r="AV13" s="634"/>
      <c r="AW13" s="634"/>
      <c r="AX13" s="634"/>
      <c r="AY13" s="634"/>
      <c r="AZ13" s="634"/>
      <c r="BA13" s="634"/>
      <c r="BB13" s="634"/>
      <c r="BC13" s="634"/>
      <c r="BD13" s="634"/>
      <c r="BE13" s="634"/>
      <c r="BF13" s="635"/>
      <c r="BG13" s="636">
        <v>6881385</v>
      </c>
      <c r="BH13" s="637"/>
      <c r="BI13" s="637"/>
      <c r="BJ13" s="637"/>
      <c r="BK13" s="637"/>
      <c r="BL13" s="637"/>
      <c r="BM13" s="637"/>
      <c r="BN13" s="638"/>
      <c r="BO13" s="639">
        <v>41.8</v>
      </c>
      <c r="BP13" s="639"/>
      <c r="BQ13" s="639"/>
      <c r="BR13" s="639"/>
      <c r="BS13" s="640" t="s">
        <v>244</v>
      </c>
      <c r="BT13" s="640"/>
      <c r="BU13" s="640"/>
      <c r="BV13" s="640"/>
      <c r="BW13" s="640"/>
      <c r="BX13" s="640"/>
      <c r="BY13" s="640"/>
      <c r="BZ13" s="640"/>
      <c r="CA13" s="640"/>
      <c r="CB13" s="644"/>
      <c r="CD13" s="633" t="s">
        <v>260</v>
      </c>
      <c r="CE13" s="634"/>
      <c r="CF13" s="634"/>
      <c r="CG13" s="634"/>
      <c r="CH13" s="634"/>
      <c r="CI13" s="634"/>
      <c r="CJ13" s="634"/>
      <c r="CK13" s="634"/>
      <c r="CL13" s="634"/>
      <c r="CM13" s="634"/>
      <c r="CN13" s="634"/>
      <c r="CO13" s="634"/>
      <c r="CP13" s="634"/>
      <c r="CQ13" s="635"/>
      <c r="CR13" s="636">
        <v>8785172</v>
      </c>
      <c r="CS13" s="637"/>
      <c r="CT13" s="637"/>
      <c r="CU13" s="637"/>
      <c r="CV13" s="637"/>
      <c r="CW13" s="637"/>
      <c r="CX13" s="637"/>
      <c r="CY13" s="638"/>
      <c r="CZ13" s="639">
        <v>16.2</v>
      </c>
      <c r="DA13" s="639"/>
      <c r="DB13" s="639"/>
      <c r="DC13" s="639"/>
      <c r="DD13" s="645">
        <v>5233628</v>
      </c>
      <c r="DE13" s="637"/>
      <c r="DF13" s="637"/>
      <c r="DG13" s="637"/>
      <c r="DH13" s="637"/>
      <c r="DI13" s="637"/>
      <c r="DJ13" s="637"/>
      <c r="DK13" s="637"/>
      <c r="DL13" s="637"/>
      <c r="DM13" s="637"/>
      <c r="DN13" s="637"/>
      <c r="DO13" s="637"/>
      <c r="DP13" s="638"/>
      <c r="DQ13" s="645">
        <v>4281991</v>
      </c>
      <c r="DR13" s="637"/>
      <c r="DS13" s="637"/>
      <c r="DT13" s="637"/>
      <c r="DU13" s="637"/>
      <c r="DV13" s="637"/>
      <c r="DW13" s="637"/>
      <c r="DX13" s="637"/>
      <c r="DY13" s="637"/>
      <c r="DZ13" s="637"/>
      <c r="EA13" s="637"/>
      <c r="EB13" s="637"/>
      <c r="EC13" s="646"/>
    </row>
    <row r="14" spans="2:143" ht="11.25" customHeight="1" x14ac:dyDescent="0.2">
      <c r="B14" s="633" t="s">
        <v>261</v>
      </c>
      <c r="C14" s="634"/>
      <c r="D14" s="634"/>
      <c r="E14" s="634"/>
      <c r="F14" s="634"/>
      <c r="G14" s="634"/>
      <c r="H14" s="634"/>
      <c r="I14" s="634"/>
      <c r="J14" s="634"/>
      <c r="K14" s="634"/>
      <c r="L14" s="634"/>
      <c r="M14" s="634"/>
      <c r="N14" s="634"/>
      <c r="O14" s="634"/>
      <c r="P14" s="634"/>
      <c r="Q14" s="635"/>
      <c r="R14" s="636" t="s">
        <v>244</v>
      </c>
      <c r="S14" s="637"/>
      <c r="T14" s="637"/>
      <c r="U14" s="637"/>
      <c r="V14" s="637"/>
      <c r="W14" s="637"/>
      <c r="X14" s="637"/>
      <c r="Y14" s="638"/>
      <c r="Z14" s="639" t="s">
        <v>244</v>
      </c>
      <c r="AA14" s="639"/>
      <c r="AB14" s="639"/>
      <c r="AC14" s="639"/>
      <c r="AD14" s="640" t="s">
        <v>244</v>
      </c>
      <c r="AE14" s="640"/>
      <c r="AF14" s="640"/>
      <c r="AG14" s="640"/>
      <c r="AH14" s="640"/>
      <c r="AI14" s="640"/>
      <c r="AJ14" s="640"/>
      <c r="AK14" s="640"/>
      <c r="AL14" s="641" t="s">
        <v>183</v>
      </c>
      <c r="AM14" s="642"/>
      <c r="AN14" s="642"/>
      <c r="AO14" s="643"/>
      <c r="AP14" s="633" t="s">
        <v>262</v>
      </c>
      <c r="AQ14" s="634"/>
      <c r="AR14" s="634"/>
      <c r="AS14" s="634"/>
      <c r="AT14" s="634"/>
      <c r="AU14" s="634"/>
      <c r="AV14" s="634"/>
      <c r="AW14" s="634"/>
      <c r="AX14" s="634"/>
      <c r="AY14" s="634"/>
      <c r="AZ14" s="634"/>
      <c r="BA14" s="634"/>
      <c r="BB14" s="634"/>
      <c r="BC14" s="634"/>
      <c r="BD14" s="634"/>
      <c r="BE14" s="634"/>
      <c r="BF14" s="635"/>
      <c r="BG14" s="636">
        <v>335593</v>
      </c>
      <c r="BH14" s="637"/>
      <c r="BI14" s="637"/>
      <c r="BJ14" s="637"/>
      <c r="BK14" s="637"/>
      <c r="BL14" s="637"/>
      <c r="BM14" s="637"/>
      <c r="BN14" s="638"/>
      <c r="BO14" s="639">
        <v>2</v>
      </c>
      <c r="BP14" s="639"/>
      <c r="BQ14" s="639"/>
      <c r="BR14" s="639"/>
      <c r="BS14" s="640" t="s">
        <v>183</v>
      </c>
      <c r="BT14" s="640"/>
      <c r="BU14" s="640"/>
      <c r="BV14" s="640"/>
      <c r="BW14" s="640"/>
      <c r="BX14" s="640"/>
      <c r="BY14" s="640"/>
      <c r="BZ14" s="640"/>
      <c r="CA14" s="640"/>
      <c r="CB14" s="644"/>
      <c r="CD14" s="633" t="s">
        <v>263</v>
      </c>
      <c r="CE14" s="634"/>
      <c r="CF14" s="634"/>
      <c r="CG14" s="634"/>
      <c r="CH14" s="634"/>
      <c r="CI14" s="634"/>
      <c r="CJ14" s="634"/>
      <c r="CK14" s="634"/>
      <c r="CL14" s="634"/>
      <c r="CM14" s="634"/>
      <c r="CN14" s="634"/>
      <c r="CO14" s="634"/>
      <c r="CP14" s="634"/>
      <c r="CQ14" s="635"/>
      <c r="CR14" s="636">
        <v>1353059</v>
      </c>
      <c r="CS14" s="637"/>
      <c r="CT14" s="637"/>
      <c r="CU14" s="637"/>
      <c r="CV14" s="637"/>
      <c r="CW14" s="637"/>
      <c r="CX14" s="637"/>
      <c r="CY14" s="638"/>
      <c r="CZ14" s="639">
        <v>2.5</v>
      </c>
      <c r="DA14" s="639"/>
      <c r="DB14" s="639"/>
      <c r="DC14" s="639"/>
      <c r="DD14" s="645">
        <v>147493</v>
      </c>
      <c r="DE14" s="637"/>
      <c r="DF14" s="637"/>
      <c r="DG14" s="637"/>
      <c r="DH14" s="637"/>
      <c r="DI14" s="637"/>
      <c r="DJ14" s="637"/>
      <c r="DK14" s="637"/>
      <c r="DL14" s="637"/>
      <c r="DM14" s="637"/>
      <c r="DN14" s="637"/>
      <c r="DO14" s="637"/>
      <c r="DP14" s="638"/>
      <c r="DQ14" s="645">
        <v>1232509</v>
      </c>
      <c r="DR14" s="637"/>
      <c r="DS14" s="637"/>
      <c r="DT14" s="637"/>
      <c r="DU14" s="637"/>
      <c r="DV14" s="637"/>
      <c r="DW14" s="637"/>
      <c r="DX14" s="637"/>
      <c r="DY14" s="637"/>
      <c r="DZ14" s="637"/>
      <c r="EA14" s="637"/>
      <c r="EB14" s="637"/>
      <c r="EC14" s="646"/>
    </row>
    <row r="15" spans="2:143" ht="11.25" customHeight="1" x14ac:dyDescent="0.2">
      <c r="B15" s="633" t="s">
        <v>264</v>
      </c>
      <c r="C15" s="634"/>
      <c r="D15" s="634"/>
      <c r="E15" s="634"/>
      <c r="F15" s="634"/>
      <c r="G15" s="634"/>
      <c r="H15" s="634"/>
      <c r="I15" s="634"/>
      <c r="J15" s="634"/>
      <c r="K15" s="634"/>
      <c r="L15" s="634"/>
      <c r="M15" s="634"/>
      <c r="N15" s="634"/>
      <c r="O15" s="634"/>
      <c r="P15" s="634"/>
      <c r="Q15" s="635"/>
      <c r="R15" s="636" t="s">
        <v>244</v>
      </c>
      <c r="S15" s="637"/>
      <c r="T15" s="637"/>
      <c r="U15" s="637"/>
      <c r="V15" s="637"/>
      <c r="W15" s="637"/>
      <c r="X15" s="637"/>
      <c r="Y15" s="638"/>
      <c r="Z15" s="639" t="s">
        <v>244</v>
      </c>
      <c r="AA15" s="639"/>
      <c r="AB15" s="639"/>
      <c r="AC15" s="639"/>
      <c r="AD15" s="640" t="s">
        <v>244</v>
      </c>
      <c r="AE15" s="640"/>
      <c r="AF15" s="640"/>
      <c r="AG15" s="640"/>
      <c r="AH15" s="640"/>
      <c r="AI15" s="640"/>
      <c r="AJ15" s="640"/>
      <c r="AK15" s="640"/>
      <c r="AL15" s="641" t="s">
        <v>183</v>
      </c>
      <c r="AM15" s="642"/>
      <c r="AN15" s="642"/>
      <c r="AO15" s="643"/>
      <c r="AP15" s="633" t="s">
        <v>265</v>
      </c>
      <c r="AQ15" s="634"/>
      <c r="AR15" s="634"/>
      <c r="AS15" s="634"/>
      <c r="AT15" s="634"/>
      <c r="AU15" s="634"/>
      <c r="AV15" s="634"/>
      <c r="AW15" s="634"/>
      <c r="AX15" s="634"/>
      <c r="AY15" s="634"/>
      <c r="AZ15" s="634"/>
      <c r="BA15" s="634"/>
      <c r="BB15" s="634"/>
      <c r="BC15" s="634"/>
      <c r="BD15" s="634"/>
      <c r="BE15" s="634"/>
      <c r="BF15" s="635"/>
      <c r="BG15" s="636">
        <v>708158</v>
      </c>
      <c r="BH15" s="637"/>
      <c r="BI15" s="637"/>
      <c r="BJ15" s="637"/>
      <c r="BK15" s="637"/>
      <c r="BL15" s="637"/>
      <c r="BM15" s="637"/>
      <c r="BN15" s="638"/>
      <c r="BO15" s="639">
        <v>4.3</v>
      </c>
      <c r="BP15" s="639"/>
      <c r="BQ15" s="639"/>
      <c r="BR15" s="639"/>
      <c r="BS15" s="640" t="s">
        <v>244</v>
      </c>
      <c r="BT15" s="640"/>
      <c r="BU15" s="640"/>
      <c r="BV15" s="640"/>
      <c r="BW15" s="640"/>
      <c r="BX15" s="640"/>
      <c r="BY15" s="640"/>
      <c r="BZ15" s="640"/>
      <c r="CA15" s="640"/>
      <c r="CB15" s="644"/>
      <c r="CD15" s="633" t="s">
        <v>266</v>
      </c>
      <c r="CE15" s="634"/>
      <c r="CF15" s="634"/>
      <c r="CG15" s="634"/>
      <c r="CH15" s="634"/>
      <c r="CI15" s="634"/>
      <c r="CJ15" s="634"/>
      <c r="CK15" s="634"/>
      <c r="CL15" s="634"/>
      <c r="CM15" s="634"/>
      <c r="CN15" s="634"/>
      <c r="CO15" s="634"/>
      <c r="CP15" s="634"/>
      <c r="CQ15" s="635"/>
      <c r="CR15" s="636">
        <v>8826670</v>
      </c>
      <c r="CS15" s="637"/>
      <c r="CT15" s="637"/>
      <c r="CU15" s="637"/>
      <c r="CV15" s="637"/>
      <c r="CW15" s="637"/>
      <c r="CX15" s="637"/>
      <c r="CY15" s="638"/>
      <c r="CZ15" s="639">
        <v>16.3</v>
      </c>
      <c r="DA15" s="639"/>
      <c r="DB15" s="639"/>
      <c r="DC15" s="639"/>
      <c r="DD15" s="645">
        <v>2444076</v>
      </c>
      <c r="DE15" s="637"/>
      <c r="DF15" s="637"/>
      <c r="DG15" s="637"/>
      <c r="DH15" s="637"/>
      <c r="DI15" s="637"/>
      <c r="DJ15" s="637"/>
      <c r="DK15" s="637"/>
      <c r="DL15" s="637"/>
      <c r="DM15" s="637"/>
      <c r="DN15" s="637"/>
      <c r="DO15" s="637"/>
      <c r="DP15" s="638"/>
      <c r="DQ15" s="645">
        <v>5645103</v>
      </c>
      <c r="DR15" s="637"/>
      <c r="DS15" s="637"/>
      <c r="DT15" s="637"/>
      <c r="DU15" s="637"/>
      <c r="DV15" s="637"/>
      <c r="DW15" s="637"/>
      <c r="DX15" s="637"/>
      <c r="DY15" s="637"/>
      <c r="DZ15" s="637"/>
      <c r="EA15" s="637"/>
      <c r="EB15" s="637"/>
      <c r="EC15" s="646"/>
    </row>
    <row r="16" spans="2:143" ht="11.25" customHeight="1" x14ac:dyDescent="0.2">
      <c r="B16" s="633" t="s">
        <v>267</v>
      </c>
      <c r="C16" s="634"/>
      <c r="D16" s="634"/>
      <c r="E16" s="634"/>
      <c r="F16" s="634"/>
      <c r="G16" s="634"/>
      <c r="H16" s="634"/>
      <c r="I16" s="634"/>
      <c r="J16" s="634"/>
      <c r="K16" s="634"/>
      <c r="L16" s="634"/>
      <c r="M16" s="634"/>
      <c r="N16" s="634"/>
      <c r="O16" s="634"/>
      <c r="P16" s="634"/>
      <c r="Q16" s="635"/>
      <c r="R16" s="636">
        <v>44741</v>
      </c>
      <c r="S16" s="637"/>
      <c r="T16" s="637"/>
      <c r="U16" s="637"/>
      <c r="V16" s="637"/>
      <c r="W16" s="637"/>
      <c r="X16" s="637"/>
      <c r="Y16" s="638"/>
      <c r="Z16" s="639">
        <v>0.1</v>
      </c>
      <c r="AA16" s="639"/>
      <c r="AB16" s="639"/>
      <c r="AC16" s="639"/>
      <c r="AD16" s="640">
        <v>44741</v>
      </c>
      <c r="AE16" s="640"/>
      <c r="AF16" s="640"/>
      <c r="AG16" s="640"/>
      <c r="AH16" s="640"/>
      <c r="AI16" s="640"/>
      <c r="AJ16" s="640"/>
      <c r="AK16" s="640"/>
      <c r="AL16" s="641">
        <v>0.2</v>
      </c>
      <c r="AM16" s="642"/>
      <c r="AN16" s="642"/>
      <c r="AO16" s="643"/>
      <c r="AP16" s="633" t="s">
        <v>268</v>
      </c>
      <c r="AQ16" s="634"/>
      <c r="AR16" s="634"/>
      <c r="AS16" s="634"/>
      <c r="AT16" s="634"/>
      <c r="AU16" s="634"/>
      <c r="AV16" s="634"/>
      <c r="AW16" s="634"/>
      <c r="AX16" s="634"/>
      <c r="AY16" s="634"/>
      <c r="AZ16" s="634"/>
      <c r="BA16" s="634"/>
      <c r="BB16" s="634"/>
      <c r="BC16" s="634"/>
      <c r="BD16" s="634"/>
      <c r="BE16" s="634"/>
      <c r="BF16" s="635"/>
      <c r="BG16" s="636" t="s">
        <v>244</v>
      </c>
      <c r="BH16" s="637"/>
      <c r="BI16" s="637"/>
      <c r="BJ16" s="637"/>
      <c r="BK16" s="637"/>
      <c r="BL16" s="637"/>
      <c r="BM16" s="637"/>
      <c r="BN16" s="638"/>
      <c r="BO16" s="639" t="s">
        <v>183</v>
      </c>
      <c r="BP16" s="639"/>
      <c r="BQ16" s="639"/>
      <c r="BR16" s="639"/>
      <c r="BS16" s="640" t="s">
        <v>244</v>
      </c>
      <c r="BT16" s="640"/>
      <c r="BU16" s="640"/>
      <c r="BV16" s="640"/>
      <c r="BW16" s="640"/>
      <c r="BX16" s="640"/>
      <c r="BY16" s="640"/>
      <c r="BZ16" s="640"/>
      <c r="CA16" s="640"/>
      <c r="CB16" s="644"/>
      <c r="CD16" s="633" t="s">
        <v>269</v>
      </c>
      <c r="CE16" s="634"/>
      <c r="CF16" s="634"/>
      <c r="CG16" s="634"/>
      <c r="CH16" s="634"/>
      <c r="CI16" s="634"/>
      <c r="CJ16" s="634"/>
      <c r="CK16" s="634"/>
      <c r="CL16" s="634"/>
      <c r="CM16" s="634"/>
      <c r="CN16" s="634"/>
      <c r="CO16" s="634"/>
      <c r="CP16" s="634"/>
      <c r="CQ16" s="635"/>
      <c r="CR16" s="636">
        <v>860116</v>
      </c>
      <c r="CS16" s="637"/>
      <c r="CT16" s="637"/>
      <c r="CU16" s="637"/>
      <c r="CV16" s="637"/>
      <c r="CW16" s="637"/>
      <c r="CX16" s="637"/>
      <c r="CY16" s="638"/>
      <c r="CZ16" s="639">
        <v>1.6</v>
      </c>
      <c r="DA16" s="639"/>
      <c r="DB16" s="639"/>
      <c r="DC16" s="639"/>
      <c r="DD16" s="645" t="s">
        <v>183</v>
      </c>
      <c r="DE16" s="637"/>
      <c r="DF16" s="637"/>
      <c r="DG16" s="637"/>
      <c r="DH16" s="637"/>
      <c r="DI16" s="637"/>
      <c r="DJ16" s="637"/>
      <c r="DK16" s="637"/>
      <c r="DL16" s="637"/>
      <c r="DM16" s="637"/>
      <c r="DN16" s="637"/>
      <c r="DO16" s="637"/>
      <c r="DP16" s="638"/>
      <c r="DQ16" s="645">
        <v>552634</v>
      </c>
      <c r="DR16" s="637"/>
      <c r="DS16" s="637"/>
      <c r="DT16" s="637"/>
      <c r="DU16" s="637"/>
      <c r="DV16" s="637"/>
      <c r="DW16" s="637"/>
      <c r="DX16" s="637"/>
      <c r="DY16" s="637"/>
      <c r="DZ16" s="637"/>
      <c r="EA16" s="637"/>
      <c r="EB16" s="637"/>
      <c r="EC16" s="646"/>
    </row>
    <row r="17" spans="2:133" ht="11.25" customHeight="1" x14ac:dyDescent="0.2">
      <c r="B17" s="633" t="s">
        <v>270</v>
      </c>
      <c r="C17" s="634"/>
      <c r="D17" s="634"/>
      <c r="E17" s="634"/>
      <c r="F17" s="634"/>
      <c r="G17" s="634"/>
      <c r="H17" s="634"/>
      <c r="I17" s="634"/>
      <c r="J17" s="634"/>
      <c r="K17" s="634"/>
      <c r="L17" s="634"/>
      <c r="M17" s="634"/>
      <c r="N17" s="634"/>
      <c r="O17" s="634"/>
      <c r="P17" s="634"/>
      <c r="Q17" s="635"/>
      <c r="R17" s="636">
        <v>284741</v>
      </c>
      <c r="S17" s="637"/>
      <c r="T17" s="637"/>
      <c r="U17" s="637"/>
      <c r="V17" s="637"/>
      <c r="W17" s="637"/>
      <c r="X17" s="637"/>
      <c r="Y17" s="638"/>
      <c r="Z17" s="639">
        <v>0.5</v>
      </c>
      <c r="AA17" s="639"/>
      <c r="AB17" s="639"/>
      <c r="AC17" s="639"/>
      <c r="AD17" s="640">
        <v>284741</v>
      </c>
      <c r="AE17" s="640"/>
      <c r="AF17" s="640"/>
      <c r="AG17" s="640"/>
      <c r="AH17" s="640"/>
      <c r="AI17" s="640"/>
      <c r="AJ17" s="640"/>
      <c r="AK17" s="640"/>
      <c r="AL17" s="641">
        <v>1</v>
      </c>
      <c r="AM17" s="642"/>
      <c r="AN17" s="642"/>
      <c r="AO17" s="643"/>
      <c r="AP17" s="633" t="s">
        <v>271</v>
      </c>
      <c r="AQ17" s="634"/>
      <c r="AR17" s="634"/>
      <c r="AS17" s="634"/>
      <c r="AT17" s="634"/>
      <c r="AU17" s="634"/>
      <c r="AV17" s="634"/>
      <c r="AW17" s="634"/>
      <c r="AX17" s="634"/>
      <c r="AY17" s="634"/>
      <c r="AZ17" s="634"/>
      <c r="BA17" s="634"/>
      <c r="BB17" s="634"/>
      <c r="BC17" s="634"/>
      <c r="BD17" s="634"/>
      <c r="BE17" s="634"/>
      <c r="BF17" s="635"/>
      <c r="BG17" s="636" t="s">
        <v>183</v>
      </c>
      <c r="BH17" s="637"/>
      <c r="BI17" s="637"/>
      <c r="BJ17" s="637"/>
      <c r="BK17" s="637"/>
      <c r="BL17" s="637"/>
      <c r="BM17" s="637"/>
      <c r="BN17" s="638"/>
      <c r="BO17" s="639" t="s">
        <v>183</v>
      </c>
      <c r="BP17" s="639"/>
      <c r="BQ17" s="639"/>
      <c r="BR17" s="639"/>
      <c r="BS17" s="640" t="s">
        <v>244</v>
      </c>
      <c r="BT17" s="640"/>
      <c r="BU17" s="640"/>
      <c r="BV17" s="640"/>
      <c r="BW17" s="640"/>
      <c r="BX17" s="640"/>
      <c r="BY17" s="640"/>
      <c r="BZ17" s="640"/>
      <c r="CA17" s="640"/>
      <c r="CB17" s="644"/>
      <c r="CD17" s="633" t="s">
        <v>272</v>
      </c>
      <c r="CE17" s="634"/>
      <c r="CF17" s="634"/>
      <c r="CG17" s="634"/>
      <c r="CH17" s="634"/>
      <c r="CI17" s="634"/>
      <c r="CJ17" s="634"/>
      <c r="CK17" s="634"/>
      <c r="CL17" s="634"/>
      <c r="CM17" s="634"/>
      <c r="CN17" s="634"/>
      <c r="CO17" s="634"/>
      <c r="CP17" s="634"/>
      <c r="CQ17" s="635"/>
      <c r="CR17" s="636">
        <v>6201157</v>
      </c>
      <c r="CS17" s="637"/>
      <c r="CT17" s="637"/>
      <c r="CU17" s="637"/>
      <c r="CV17" s="637"/>
      <c r="CW17" s="637"/>
      <c r="CX17" s="637"/>
      <c r="CY17" s="638"/>
      <c r="CZ17" s="639">
        <v>11.5</v>
      </c>
      <c r="DA17" s="639"/>
      <c r="DB17" s="639"/>
      <c r="DC17" s="639"/>
      <c r="DD17" s="645" t="s">
        <v>244</v>
      </c>
      <c r="DE17" s="637"/>
      <c r="DF17" s="637"/>
      <c r="DG17" s="637"/>
      <c r="DH17" s="637"/>
      <c r="DI17" s="637"/>
      <c r="DJ17" s="637"/>
      <c r="DK17" s="637"/>
      <c r="DL17" s="637"/>
      <c r="DM17" s="637"/>
      <c r="DN17" s="637"/>
      <c r="DO17" s="637"/>
      <c r="DP17" s="638"/>
      <c r="DQ17" s="645">
        <v>6031861</v>
      </c>
      <c r="DR17" s="637"/>
      <c r="DS17" s="637"/>
      <c r="DT17" s="637"/>
      <c r="DU17" s="637"/>
      <c r="DV17" s="637"/>
      <c r="DW17" s="637"/>
      <c r="DX17" s="637"/>
      <c r="DY17" s="637"/>
      <c r="DZ17" s="637"/>
      <c r="EA17" s="637"/>
      <c r="EB17" s="637"/>
      <c r="EC17" s="646"/>
    </row>
    <row r="18" spans="2:133" ht="11.25" customHeight="1" x14ac:dyDescent="0.2">
      <c r="B18" s="633" t="s">
        <v>273</v>
      </c>
      <c r="C18" s="634"/>
      <c r="D18" s="634"/>
      <c r="E18" s="634"/>
      <c r="F18" s="634"/>
      <c r="G18" s="634"/>
      <c r="H18" s="634"/>
      <c r="I18" s="634"/>
      <c r="J18" s="634"/>
      <c r="K18" s="634"/>
      <c r="L18" s="634"/>
      <c r="M18" s="634"/>
      <c r="N18" s="634"/>
      <c r="O18" s="634"/>
      <c r="P18" s="634"/>
      <c r="Q18" s="635"/>
      <c r="R18" s="636">
        <v>135122</v>
      </c>
      <c r="S18" s="637"/>
      <c r="T18" s="637"/>
      <c r="U18" s="637"/>
      <c r="V18" s="637"/>
      <c r="W18" s="637"/>
      <c r="X18" s="637"/>
      <c r="Y18" s="638"/>
      <c r="Z18" s="639">
        <v>0.2</v>
      </c>
      <c r="AA18" s="639"/>
      <c r="AB18" s="639"/>
      <c r="AC18" s="639"/>
      <c r="AD18" s="640">
        <v>135122</v>
      </c>
      <c r="AE18" s="640"/>
      <c r="AF18" s="640"/>
      <c r="AG18" s="640"/>
      <c r="AH18" s="640"/>
      <c r="AI18" s="640"/>
      <c r="AJ18" s="640"/>
      <c r="AK18" s="640"/>
      <c r="AL18" s="641">
        <v>0.5</v>
      </c>
      <c r="AM18" s="642"/>
      <c r="AN18" s="642"/>
      <c r="AO18" s="643"/>
      <c r="AP18" s="633" t="s">
        <v>274</v>
      </c>
      <c r="AQ18" s="634"/>
      <c r="AR18" s="634"/>
      <c r="AS18" s="634"/>
      <c r="AT18" s="634"/>
      <c r="AU18" s="634"/>
      <c r="AV18" s="634"/>
      <c r="AW18" s="634"/>
      <c r="AX18" s="634"/>
      <c r="AY18" s="634"/>
      <c r="AZ18" s="634"/>
      <c r="BA18" s="634"/>
      <c r="BB18" s="634"/>
      <c r="BC18" s="634"/>
      <c r="BD18" s="634"/>
      <c r="BE18" s="634"/>
      <c r="BF18" s="635"/>
      <c r="BG18" s="636" t="s">
        <v>183</v>
      </c>
      <c r="BH18" s="637"/>
      <c r="BI18" s="637"/>
      <c r="BJ18" s="637"/>
      <c r="BK18" s="637"/>
      <c r="BL18" s="637"/>
      <c r="BM18" s="637"/>
      <c r="BN18" s="638"/>
      <c r="BO18" s="639" t="s">
        <v>183</v>
      </c>
      <c r="BP18" s="639"/>
      <c r="BQ18" s="639"/>
      <c r="BR18" s="639"/>
      <c r="BS18" s="640" t="s">
        <v>244</v>
      </c>
      <c r="BT18" s="640"/>
      <c r="BU18" s="640"/>
      <c r="BV18" s="640"/>
      <c r="BW18" s="640"/>
      <c r="BX18" s="640"/>
      <c r="BY18" s="640"/>
      <c r="BZ18" s="640"/>
      <c r="CA18" s="640"/>
      <c r="CB18" s="644"/>
      <c r="CD18" s="633" t="s">
        <v>275</v>
      </c>
      <c r="CE18" s="634"/>
      <c r="CF18" s="634"/>
      <c r="CG18" s="634"/>
      <c r="CH18" s="634"/>
      <c r="CI18" s="634"/>
      <c r="CJ18" s="634"/>
      <c r="CK18" s="634"/>
      <c r="CL18" s="634"/>
      <c r="CM18" s="634"/>
      <c r="CN18" s="634"/>
      <c r="CO18" s="634"/>
      <c r="CP18" s="634"/>
      <c r="CQ18" s="635"/>
      <c r="CR18" s="636" t="s">
        <v>183</v>
      </c>
      <c r="CS18" s="637"/>
      <c r="CT18" s="637"/>
      <c r="CU18" s="637"/>
      <c r="CV18" s="637"/>
      <c r="CW18" s="637"/>
      <c r="CX18" s="637"/>
      <c r="CY18" s="638"/>
      <c r="CZ18" s="639" t="s">
        <v>244</v>
      </c>
      <c r="DA18" s="639"/>
      <c r="DB18" s="639"/>
      <c r="DC18" s="639"/>
      <c r="DD18" s="645" t="s">
        <v>183</v>
      </c>
      <c r="DE18" s="637"/>
      <c r="DF18" s="637"/>
      <c r="DG18" s="637"/>
      <c r="DH18" s="637"/>
      <c r="DI18" s="637"/>
      <c r="DJ18" s="637"/>
      <c r="DK18" s="637"/>
      <c r="DL18" s="637"/>
      <c r="DM18" s="637"/>
      <c r="DN18" s="637"/>
      <c r="DO18" s="637"/>
      <c r="DP18" s="638"/>
      <c r="DQ18" s="645" t="s">
        <v>183</v>
      </c>
      <c r="DR18" s="637"/>
      <c r="DS18" s="637"/>
      <c r="DT18" s="637"/>
      <c r="DU18" s="637"/>
      <c r="DV18" s="637"/>
      <c r="DW18" s="637"/>
      <c r="DX18" s="637"/>
      <c r="DY18" s="637"/>
      <c r="DZ18" s="637"/>
      <c r="EA18" s="637"/>
      <c r="EB18" s="637"/>
      <c r="EC18" s="646"/>
    </row>
    <row r="19" spans="2:133" ht="11.25" customHeight="1" x14ac:dyDescent="0.2">
      <c r="B19" s="633" t="s">
        <v>276</v>
      </c>
      <c r="C19" s="634"/>
      <c r="D19" s="634"/>
      <c r="E19" s="634"/>
      <c r="F19" s="634"/>
      <c r="G19" s="634"/>
      <c r="H19" s="634"/>
      <c r="I19" s="634"/>
      <c r="J19" s="634"/>
      <c r="K19" s="634"/>
      <c r="L19" s="634"/>
      <c r="M19" s="634"/>
      <c r="N19" s="634"/>
      <c r="O19" s="634"/>
      <c r="P19" s="634"/>
      <c r="Q19" s="635"/>
      <c r="R19" s="636">
        <v>119173</v>
      </c>
      <c r="S19" s="637"/>
      <c r="T19" s="637"/>
      <c r="U19" s="637"/>
      <c r="V19" s="637"/>
      <c r="W19" s="637"/>
      <c r="X19" s="637"/>
      <c r="Y19" s="638"/>
      <c r="Z19" s="639">
        <v>0.2</v>
      </c>
      <c r="AA19" s="639"/>
      <c r="AB19" s="639"/>
      <c r="AC19" s="639"/>
      <c r="AD19" s="640">
        <v>119173</v>
      </c>
      <c r="AE19" s="640"/>
      <c r="AF19" s="640"/>
      <c r="AG19" s="640"/>
      <c r="AH19" s="640"/>
      <c r="AI19" s="640"/>
      <c r="AJ19" s="640"/>
      <c r="AK19" s="640"/>
      <c r="AL19" s="641">
        <v>0.4</v>
      </c>
      <c r="AM19" s="642"/>
      <c r="AN19" s="642"/>
      <c r="AO19" s="643"/>
      <c r="AP19" s="633" t="s">
        <v>277</v>
      </c>
      <c r="AQ19" s="634"/>
      <c r="AR19" s="634"/>
      <c r="AS19" s="634"/>
      <c r="AT19" s="634"/>
      <c r="AU19" s="634"/>
      <c r="AV19" s="634"/>
      <c r="AW19" s="634"/>
      <c r="AX19" s="634"/>
      <c r="AY19" s="634"/>
      <c r="AZ19" s="634"/>
      <c r="BA19" s="634"/>
      <c r="BB19" s="634"/>
      <c r="BC19" s="634"/>
      <c r="BD19" s="634"/>
      <c r="BE19" s="634"/>
      <c r="BF19" s="635"/>
      <c r="BG19" s="636">
        <v>974515</v>
      </c>
      <c r="BH19" s="637"/>
      <c r="BI19" s="637"/>
      <c r="BJ19" s="637"/>
      <c r="BK19" s="637"/>
      <c r="BL19" s="637"/>
      <c r="BM19" s="637"/>
      <c r="BN19" s="638"/>
      <c r="BO19" s="639">
        <v>5.9</v>
      </c>
      <c r="BP19" s="639"/>
      <c r="BQ19" s="639"/>
      <c r="BR19" s="639"/>
      <c r="BS19" s="640" t="s">
        <v>244</v>
      </c>
      <c r="BT19" s="640"/>
      <c r="BU19" s="640"/>
      <c r="BV19" s="640"/>
      <c r="BW19" s="640"/>
      <c r="BX19" s="640"/>
      <c r="BY19" s="640"/>
      <c r="BZ19" s="640"/>
      <c r="CA19" s="640"/>
      <c r="CB19" s="644"/>
      <c r="CD19" s="633" t="s">
        <v>278</v>
      </c>
      <c r="CE19" s="634"/>
      <c r="CF19" s="634"/>
      <c r="CG19" s="634"/>
      <c r="CH19" s="634"/>
      <c r="CI19" s="634"/>
      <c r="CJ19" s="634"/>
      <c r="CK19" s="634"/>
      <c r="CL19" s="634"/>
      <c r="CM19" s="634"/>
      <c r="CN19" s="634"/>
      <c r="CO19" s="634"/>
      <c r="CP19" s="634"/>
      <c r="CQ19" s="635"/>
      <c r="CR19" s="636" t="s">
        <v>183</v>
      </c>
      <c r="CS19" s="637"/>
      <c r="CT19" s="637"/>
      <c r="CU19" s="637"/>
      <c r="CV19" s="637"/>
      <c r="CW19" s="637"/>
      <c r="CX19" s="637"/>
      <c r="CY19" s="638"/>
      <c r="CZ19" s="639" t="s">
        <v>183</v>
      </c>
      <c r="DA19" s="639"/>
      <c r="DB19" s="639"/>
      <c r="DC19" s="639"/>
      <c r="DD19" s="645" t="s">
        <v>244</v>
      </c>
      <c r="DE19" s="637"/>
      <c r="DF19" s="637"/>
      <c r="DG19" s="637"/>
      <c r="DH19" s="637"/>
      <c r="DI19" s="637"/>
      <c r="DJ19" s="637"/>
      <c r="DK19" s="637"/>
      <c r="DL19" s="637"/>
      <c r="DM19" s="637"/>
      <c r="DN19" s="637"/>
      <c r="DO19" s="637"/>
      <c r="DP19" s="638"/>
      <c r="DQ19" s="645" t="s">
        <v>244</v>
      </c>
      <c r="DR19" s="637"/>
      <c r="DS19" s="637"/>
      <c r="DT19" s="637"/>
      <c r="DU19" s="637"/>
      <c r="DV19" s="637"/>
      <c r="DW19" s="637"/>
      <c r="DX19" s="637"/>
      <c r="DY19" s="637"/>
      <c r="DZ19" s="637"/>
      <c r="EA19" s="637"/>
      <c r="EB19" s="637"/>
      <c r="EC19" s="646"/>
    </row>
    <row r="20" spans="2:133" ht="11.25" customHeight="1" x14ac:dyDescent="0.2">
      <c r="B20" s="649" t="s">
        <v>279</v>
      </c>
      <c r="C20" s="650"/>
      <c r="D20" s="650"/>
      <c r="E20" s="650"/>
      <c r="F20" s="650"/>
      <c r="G20" s="650"/>
      <c r="H20" s="650"/>
      <c r="I20" s="650"/>
      <c r="J20" s="650"/>
      <c r="K20" s="650"/>
      <c r="L20" s="650"/>
      <c r="M20" s="650"/>
      <c r="N20" s="650"/>
      <c r="O20" s="650"/>
      <c r="P20" s="650"/>
      <c r="Q20" s="651"/>
      <c r="R20" s="636">
        <v>15949</v>
      </c>
      <c r="S20" s="637"/>
      <c r="T20" s="637"/>
      <c r="U20" s="637"/>
      <c r="V20" s="637"/>
      <c r="W20" s="637"/>
      <c r="X20" s="637"/>
      <c r="Y20" s="638"/>
      <c r="Z20" s="639">
        <v>0</v>
      </c>
      <c r="AA20" s="639"/>
      <c r="AB20" s="639"/>
      <c r="AC20" s="639"/>
      <c r="AD20" s="640">
        <v>15949</v>
      </c>
      <c r="AE20" s="640"/>
      <c r="AF20" s="640"/>
      <c r="AG20" s="640"/>
      <c r="AH20" s="640"/>
      <c r="AI20" s="640"/>
      <c r="AJ20" s="640"/>
      <c r="AK20" s="640"/>
      <c r="AL20" s="641">
        <v>0.1</v>
      </c>
      <c r="AM20" s="642"/>
      <c r="AN20" s="642"/>
      <c r="AO20" s="643"/>
      <c r="AP20" s="633" t="s">
        <v>280</v>
      </c>
      <c r="AQ20" s="634"/>
      <c r="AR20" s="634"/>
      <c r="AS20" s="634"/>
      <c r="AT20" s="634"/>
      <c r="AU20" s="634"/>
      <c r="AV20" s="634"/>
      <c r="AW20" s="634"/>
      <c r="AX20" s="634"/>
      <c r="AY20" s="634"/>
      <c r="AZ20" s="634"/>
      <c r="BA20" s="634"/>
      <c r="BB20" s="634"/>
      <c r="BC20" s="634"/>
      <c r="BD20" s="634"/>
      <c r="BE20" s="634"/>
      <c r="BF20" s="635"/>
      <c r="BG20" s="636">
        <v>974515</v>
      </c>
      <c r="BH20" s="637"/>
      <c r="BI20" s="637"/>
      <c r="BJ20" s="637"/>
      <c r="BK20" s="637"/>
      <c r="BL20" s="637"/>
      <c r="BM20" s="637"/>
      <c r="BN20" s="638"/>
      <c r="BO20" s="639">
        <v>5.9</v>
      </c>
      <c r="BP20" s="639"/>
      <c r="BQ20" s="639"/>
      <c r="BR20" s="639"/>
      <c r="BS20" s="640" t="s">
        <v>244</v>
      </c>
      <c r="BT20" s="640"/>
      <c r="BU20" s="640"/>
      <c r="BV20" s="640"/>
      <c r="BW20" s="640"/>
      <c r="BX20" s="640"/>
      <c r="BY20" s="640"/>
      <c r="BZ20" s="640"/>
      <c r="CA20" s="640"/>
      <c r="CB20" s="644"/>
      <c r="CD20" s="633" t="s">
        <v>281</v>
      </c>
      <c r="CE20" s="634"/>
      <c r="CF20" s="634"/>
      <c r="CG20" s="634"/>
      <c r="CH20" s="634"/>
      <c r="CI20" s="634"/>
      <c r="CJ20" s="634"/>
      <c r="CK20" s="634"/>
      <c r="CL20" s="634"/>
      <c r="CM20" s="634"/>
      <c r="CN20" s="634"/>
      <c r="CO20" s="634"/>
      <c r="CP20" s="634"/>
      <c r="CQ20" s="635"/>
      <c r="CR20" s="636">
        <v>54093573</v>
      </c>
      <c r="CS20" s="637"/>
      <c r="CT20" s="637"/>
      <c r="CU20" s="637"/>
      <c r="CV20" s="637"/>
      <c r="CW20" s="637"/>
      <c r="CX20" s="637"/>
      <c r="CY20" s="638"/>
      <c r="CZ20" s="639">
        <v>100</v>
      </c>
      <c r="DA20" s="639"/>
      <c r="DB20" s="639"/>
      <c r="DC20" s="639"/>
      <c r="DD20" s="645">
        <v>9120657</v>
      </c>
      <c r="DE20" s="637"/>
      <c r="DF20" s="637"/>
      <c r="DG20" s="637"/>
      <c r="DH20" s="637"/>
      <c r="DI20" s="637"/>
      <c r="DJ20" s="637"/>
      <c r="DK20" s="637"/>
      <c r="DL20" s="637"/>
      <c r="DM20" s="637"/>
      <c r="DN20" s="637"/>
      <c r="DO20" s="637"/>
      <c r="DP20" s="638"/>
      <c r="DQ20" s="645">
        <v>33291735</v>
      </c>
      <c r="DR20" s="637"/>
      <c r="DS20" s="637"/>
      <c r="DT20" s="637"/>
      <c r="DU20" s="637"/>
      <c r="DV20" s="637"/>
      <c r="DW20" s="637"/>
      <c r="DX20" s="637"/>
      <c r="DY20" s="637"/>
      <c r="DZ20" s="637"/>
      <c r="EA20" s="637"/>
      <c r="EB20" s="637"/>
      <c r="EC20" s="646"/>
    </row>
    <row r="21" spans="2:133" ht="11.25" customHeight="1" x14ac:dyDescent="0.2">
      <c r="B21" s="633" t="s">
        <v>282</v>
      </c>
      <c r="C21" s="634"/>
      <c r="D21" s="634"/>
      <c r="E21" s="634"/>
      <c r="F21" s="634"/>
      <c r="G21" s="634"/>
      <c r="H21" s="634"/>
      <c r="I21" s="634"/>
      <c r="J21" s="634"/>
      <c r="K21" s="634"/>
      <c r="L21" s="634"/>
      <c r="M21" s="634"/>
      <c r="N21" s="634"/>
      <c r="O21" s="634"/>
      <c r="P21" s="634"/>
      <c r="Q21" s="635"/>
      <c r="R21" s="636">
        <v>9464336</v>
      </c>
      <c r="S21" s="637"/>
      <c r="T21" s="637"/>
      <c r="U21" s="637"/>
      <c r="V21" s="637"/>
      <c r="W21" s="637"/>
      <c r="X21" s="637"/>
      <c r="Y21" s="638"/>
      <c r="Z21" s="639">
        <v>17.100000000000001</v>
      </c>
      <c r="AA21" s="639"/>
      <c r="AB21" s="639"/>
      <c r="AC21" s="639"/>
      <c r="AD21" s="640">
        <v>7956963</v>
      </c>
      <c r="AE21" s="640"/>
      <c r="AF21" s="640"/>
      <c r="AG21" s="640"/>
      <c r="AH21" s="640"/>
      <c r="AI21" s="640"/>
      <c r="AJ21" s="640"/>
      <c r="AK21" s="640"/>
      <c r="AL21" s="641">
        <v>28.7</v>
      </c>
      <c r="AM21" s="642"/>
      <c r="AN21" s="642"/>
      <c r="AO21" s="643"/>
      <c r="AP21" s="633" t="s">
        <v>283</v>
      </c>
      <c r="AQ21" s="652"/>
      <c r="AR21" s="652"/>
      <c r="AS21" s="652"/>
      <c r="AT21" s="652"/>
      <c r="AU21" s="652"/>
      <c r="AV21" s="652"/>
      <c r="AW21" s="652"/>
      <c r="AX21" s="652"/>
      <c r="AY21" s="652"/>
      <c r="AZ21" s="652"/>
      <c r="BA21" s="652"/>
      <c r="BB21" s="652"/>
      <c r="BC21" s="652"/>
      <c r="BD21" s="652"/>
      <c r="BE21" s="652"/>
      <c r="BF21" s="653"/>
      <c r="BG21" s="636">
        <v>29645</v>
      </c>
      <c r="BH21" s="637"/>
      <c r="BI21" s="637"/>
      <c r="BJ21" s="637"/>
      <c r="BK21" s="637"/>
      <c r="BL21" s="637"/>
      <c r="BM21" s="637"/>
      <c r="BN21" s="638"/>
      <c r="BO21" s="639">
        <v>0.2</v>
      </c>
      <c r="BP21" s="639"/>
      <c r="BQ21" s="639"/>
      <c r="BR21" s="639"/>
      <c r="BS21" s="640" t="s">
        <v>244</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284</v>
      </c>
      <c r="C22" s="634"/>
      <c r="D22" s="634"/>
      <c r="E22" s="634"/>
      <c r="F22" s="634"/>
      <c r="G22" s="634"/>
      <c r="H22" s="634"/>
      <c r="I22" s="634"/>
      <c r="J22" s="634"/>
      <c r="K22" s="634"/>
      <c r="L22" s="634"/>
      <c r="M22" s="634"/>
      <c r="N22" s="634"/>
      <c r="O22" s="634"/>
      <c r="P22" s="634"/>
      <c r="Q22" s="635"/>
      <c r="R22" s="636">
        <v>7956963</v>
      </c>
      <c r="S22" s="637"/>
      <c r="T22" s="637"/>
      <c r="U22" s="637"/>
      <c r="V22" s="637"/>
      <c r="W22" s="637"/>
      <c r="X22" s="637"/>
      <c r="Y22" s="638"/>
      <c r="Z22" s="639">
        <v>14.4</v>
      </c>
      <c r="AA22" s="639"/>
      <c r="AB22" s="639"/>
      <c r="AC22" s="639"/>
      <c r="AD22" s="640">
        <v>7956963</v>
      </c>
      <c r="AE22" s="640"/>
      <c r="AF22" s="640"/>
      <c r="AG22" s="640"/>
      <c r="AH22" s="640"/>
      <c r="AI22" s="640"/>
      <c r="AJ22" s="640"/>
      <c r="AK22" s="640"/>
      <c r="AL22" s="641">
        <v>28.7</v>
      </c>
      <c r="AM22" s="642"/>
      <c r="AN22" s="642"/>
      <c r="AO22" s="643"/>
      <c r="AP22" s="633" t="s">
        <v>285</v>
      </c>
      <c r="AQ22" s="652"/>
      <c r="AR22" s="652"/>
      <c r="AS22" s="652"/>
      <c r="AT22" s="652"/>
      <c r="AU22" s="652"/>
      <c r="AV22" s="652"/>
      <c r="AW22" s="652"/>
      <c r="AX22" s="652"/>
      <c r="AY22" s="652"/>
      <c r="AZ22" s="652"/>
      <c r="BA22" s="652"/>
      <c r="BB22" s="652"/>
      <c r="BC22" s="652"/>
      <c r="BD22" s="652"/>
      <c r="BE22" s="652"/>
      <c r="BF22" s="653"/>
      <c r="BG22" s="636" t="s">
        <v>183</v>
      </c>
      <c r="BH22" s="637"/>
      <c r="BI22" s="637"/>
      <c r="BJ22" s="637"/>
      <c r="BK22" s="637"/>
      <c r="BL22" s="637"/>
      <c r="BM22" s="637"/>
      <c r="BN22" s="638"/>
      <c r="BO22" s="639" t="s">
        <v>244</v>
      </c>
      <c r="BP22" s="639"/>
      <c r="BQ22" s="639"/>
      <c r="BR22" s="639"/>
      <c r="BS22" s="640" t="s">
        <v>244</v>
      </c>
      <c r="BT22" s="640"/>
      <c r="BU22" s="640"/>
      <c r="BV22" s="640"/>
      <c r="BW22" s="640"/>
      <c r="BX22" s="640"/>
      <c r="BY22" s="640"/>
      <c r="BZ22" s="640"/>
      <c r="CA22" s="640"/>
      <c r="CB22" s="644"/>
      <c r="CD22" s="618" t="s">
        <v>286</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287</v>
      </c>
      <c r="C23" s="634"/>
      <c r="D23" s="634"/>
      <c r="E23" s="634"/>
      <c r="F23" s="634"/>
      <c r="G23" s="634"/>
      <c r="H23" s="634"/>
      <c r="I23" s="634"/>
      <c r="J23" s="634"/>
      <c r="K23" s="634"/>
      <c r="L23" s="634"/>
      <c r="M23" s="634"/>
      <c r="N23" s="634"/>
      <c r="O23" s="634"/>
      <c r="P23" s="634"/>
      <c r="Q23" s="635"/>
      <c r="R23" s="636">
        <v>1507373</v>
      </c>
      <c r="S23" s="637"/>
      <c r="T23" s="637"/>
      <c r="U23" s="637"/>
      <c r="V23" s="637"/>
      <c r="W23" s="637"/>
      <c r="X23" s="637"/>
      <c r="Y23" s="638"/>
      <c r="Z23" s="639">
        <v>2.7</v>
      </c>
      <c r="AA23" s="639"/>
      <c r="AB23" s="639"/>
      <c r="AC23" s="639"/>
      <c r="AD23" s="640" t="s">
        <v>244</v>
      </c>
      <c r="AE23" s="640"/>
      <c r="AF23" s="640"/>
      <c r="AG23" s="640"/>
      <c r="AH23" s="640"/>
      <c r="AI23" s="640"/>
      <c r="AJ23" s="640"/>
      <c r="AK23" s="640"/>
      <c r="AL23" s="641" t="s">
        <v>244</v>
      </c>
      <c r="AM23" s="642"/>
      <c r="AN23" s="642"/>
      <c r="AO23" s="643"/>
      <c r="AP23" s="633" t="s">
        <v>288</v>
      </c>
      <c r="AQ23" s="652"/>
      <c r="AR23" s="652"/>
      <c r="AS23" s="652"/>
      <c r="AT23" s="652"/>
      <c r="AU23" s="652"/>
      <c r="AV23" s="652"/>
      <c r="AW23" s="652"/>
      <c r="AX23" s="652"/>
      <c r="AY23" s="652"/>
      <c r="AZ23" s="652"/>
      <c r="BA23" s="652"/>
      <c r="BB23" s="652"/>
      <c r="BC23" s="652"/>
      <c r="BD23" s="652"/>
      <c r="BE23" s="652"/>
      <c r="BF23" s="653"/>
      <c r="BG23" s="636">
        <v>944870</v>
      </c>
      <c r="BH23" s="637"/>
      <c r="BI23" s="637"/>
      <c r="BJ23" s="637"/>
      <c r="BK23" s="637"/>
      <c r="BL23" s="637"/>
      <c r="BM23" s="637"/>
      <c r="BN23" s="638"/>
      <c r="BO23" s="639">
        <v>5.7</v>
      </c>
      <c r="BP23" s="639"/>
      <c r="BQ23" s="639"/>
      <c r="BR23" s="639"/>
      <c r="BS23" s="640" t="s">
        <v>244</v>
      </c>
      <c r="BT23" s="640"/>
      <c r="BU23" s="640"/>
      <c r="BV23" s="640"/>
      <c r="BW23" s="640"/>
      <c r="BX23" s="640"/>
      <c r="BY23" s="640"/>
      <c r="BZ23" s="640"/>
      <c r="CA23" s="640"/>
      <c r="CB23" s="644"/>
      <c r="CD23" s="618" t="s">
        <v>227</v>
      </c>
      <c r="CE23" s="619"/>
      <c r="CF23" s="619"/>
      <c r="CG23" s="619"/>
      <c r="CH23" s="619"/>
      <c r="CI23" s="619"/>
      <c r="CJ23" s="619"/>
      <c r="CK23" s="619"/>
      <c r="CL23" s="619"/>
      <c r="CM23" s="619"/>
      <c r="CN23" s="619"/>
      <c r="CO23" s="619"/>
      <c r="CP23" s="619"/>
      <c r="CQ23" s="620"/>
      <c r="CR23" s="618" t="s">
        <v>289</v>
      </c>
      <c r="CS23" s="619"/>
      <c r="CT23" s="619"/>
      <c r="CU23" s="619"/>
      <c r="CV23" s="619"/>
      <c r="CW23" s="619"/>
      <c r="CX23" s="619"/>
      <c r="CY23" s="620"/>
      <c r="CZ23" s="618" t="s">
        <v>290</v>
      </c>
      <c r="DA23" s="619"/>
      <c r="DB23" s="619"/>
      <c r="DC23" s="620"/>
      <c r="DD23" s="618" t="s">
        <v>291</v>
      </c>
      <c r="DE23" s="619"/>
      <c r="DF23" s="619"/>
      <c r="DG23" s="619"/>
      <c r="DH23" s="619"/>
      <c r="DI23" s="619"/>
      <c r="DJ23" s="619"/>
      <c r="DK23" s="620"/>
      <c r="DL23" s="663" t="s">
        <v>292</v>
      </c>
      <c r="DM23" s="664"/>
      <c r="DN23" s="664"/>
      <c r="DO23" s="664"/>
      <c r="DP23" s="664"/>
      <c r="DQ23" s="664"/>
      <c r="DR23" s="664"/>
      <c r="DS23" s="664"/>
      <c r="DT23" s="664"/>
      <c r="DU23" s="664"/>
      <c r="DV23" s="665"/>
      <c r="DW23" s="618" t="s">
        <v>293</v>
      </c>
      <c r="DX23" s="619"/>
      <c r="DY23" s="619"/>
      <c r="DZ23" s="619"/>
      <c r="EA23" s="619"/>
      <c r="EB23" s="619"/>
      <c r="EC23" s="620"/>
    </row>
    <row r="24" spans="2:133" ht="11.25" customHeight="1" x14ac:dyDescent="0.2">
      <c r="B24" s="633" t="s">
        <v>294</v>
      </c>
      <c r="C24" s="634"/>
      <c r="D24" s="634"/>
      <c r="E24" s="634"/>
      <c r="F24" s="634"/>
      <c r="G24" s="634"/>
      <c r="H24" s="634"/>
      <c r="I24" s="634"/>
      <c r="J24" s="634"/>
      <c r="K24" s="634"/>
      <c r="L24" s="634"/>
      <c r="M24" s="634"/>
      <c r="N24" s="634"/>
      <c r="O24" s="634"/>
      <c r="P24" s="634"/>
      <c r="Q24" s="635"/>
      <c r="R24" s="636" t="s">
        <v>244</v>
      </c>
      <c r="S24" s="637"/>
      <c r="T24" s="637"/>
      <c r="U24" s="637"/>
      <c r="V24" s="637"/>
      <c r="W24" s="637"/>
      <c r="X24" s="637"/>
      <c r="Y24" s="638"/>
      <c r="Z24" s="639" t="s">
        <v>183</v>
      </c>
      <c r="AA24" s="639"/>
      <c r="AB24" s="639"/>
      <c r="AC24" s="639"/>
      <c r="AD24" s="640" t="s">
        <v>183</v>
      </c>
      <c r="AE24" s="640"/>
      <c r="AF24" s="640"/>
      <c r="AG24" s="640"/>
      <c r="AH24" s="640"/>
      <c r="AI24" s="640"/>
      <c r="AJ24" s="640"/>
      <c r="AK24" s="640"/>
      <c r="AL24" s="641" t="s">
        <v>183</v>
      </c>
      <c r="AM24" s="642"/>
      <c r="AN24" s="642"/>
      <c r="AO24" s="643"/>
      <c r="AP24" s="633" t="s">
        <v>295</v>
      </c>
      <c r="AQ24" s="652"/>
      <c r="AR24" s="652"/>
      <c r="AS24" s="652"/>
      <c r="AT24" s="652"/>
      <c r="AU24" s="652"/>
      <c r="AV24" s="652"/>
      <c r="AW24" s="652"/>
      <c r="AX24" s="652"/>
      <c r="AY24" s="652"/>
      <c r="AZ24" s="652"/>
      <c r="BA24" s="652"/>
      <c r="BB24" s="652"/>
      <c r="BC24" s="652"/>
      <c r="BD24" s="652"/>
      <c r="BE24" s="652"/>
      <c r="BF24" s="653"/>
      <c r="BG24" s="636" t="s">
        <v>244</v>
      </c>
      <c r="BH24" s="637"/>
      <c r="BI24" s="637"/>
      <c r="BJ24" s="637"/>
      <c r="BK24" s="637"/>
      <c r="BL24" s="637"/>
      <c r="BM24" s="637"/>
      <c r="BN24" s="638"/>
      <c r="BO24" s="639" t="s">
        <v>244</v>
      </c>
      <c r="BP24" s="639"/>
      <c r="BQ24" s="639"/>
      <c r="BR24" s="639"/>
      <c r="BS24" s="640" t="s">
        <v>183</v>
      </c>
      <c r="BT24" s="640"/>
      <c r="BU24" s="640"/>
      <c r="BV24" s="640"/>
      <c r="BW24" s="640"/>
      <c r="BX24" s="640"/>
      <c r="BY24" s="640"/>
      <c r="BZ24" s="640"/>
      <c r="CA24" s="640"/>
      <c r="CB24" s="644"/>
      <c r="CD24" s="622" t="s">
        <v>296</v>
      </c>
      <c r="CE24" s="623"/>
      <c r="CF24" s="623"/>
      <c r="CG24" s="623"/>
      <c r="CH24" s="623"/>
      <c r="CI24" s="623"/>
      <c r="CJ24" s="623"/>
      <c r="CK24" s="623"/>
      <c r="CL24" s="623"/>
      <c r="CM24" s="623"/>
      <c r="CN24" s="623"/>
      <c r="CO24" s="623"/>
      <c r="CP24" s="623"/>
      <c r="CQ24" s="624"/>
      <c r="CR24" s="625">
        <v>23743649</v>
      </c>
      <c r="CS24" s="626"/>
      <c r="CT24" s="626"/>
      <c r="CU24" s="626"/>
      <c r="CV24" s="626"/>
      <c r="CW24" s="626"/>
      <c r="CX24" s="626"/>
      <c r="CY24" s="627"/>
      <c r="CZ24" s="630">
        <v>43.9</v>
      </c>
      <c r="DA24" s="631"/>
      <c r="DB24" s="631"/>
      <c r="DC24" s="647"/>
      <c r="DD24" s="666">
        <v>14798166</v>
      </c>
      <c r="DE24" s="626"/>
      <c r="DF24" s="626"/>
      <c r="DG24" s="626"/>
      <c r="DH24" s="626"/>
      <c r="DI24" s="626"/>
      <c r="DJ24" s="626"/>
      <c r="DK24" s="627"/>
      <c r="DL24" s="666">
        <v>14119674</v>
      </c>
      <c r="DM24" s="626"/>
      <c r="DN24" s="626"/>
      <c r="DO24" s="626"/>
      <c r="DP24" s="626"/>
      <c r="DQ24" s="626"/>
      <c r="DR24" s="626"/>
      <c r="DS24" s="626"/>
      <c r="DT24" s="626"/>
      <c r="DU24" s="626"/>
      <c r="DV24" s="627"/>
      <c r="DW24" s="630">
        <v>49.7</v>
      </c>
      <c r="DX24" s="631"/>
      <c r="DY24" s="631"/>
      <c r="DZ24" s="631"/>
      <c r="EA24" s="631"/>
      <c r="EB24" s="631"/>
      <c r="EC24" s="632"/>
    </row>
    <row r="25" spans="2:133" ht="11.25" customHeight="1" x14ac:dyDescent="0.2">
      <c r="B25" s="633" t="s">
        <v>297</v>
      </c>
      <c r="C25" s="634"/>
      <c r="D25" s="634"/>
      <c r="E25" s="634"/>
      <c r="F25" s="634"/>
      <c r="G25" s="634"/>
      <c r="H25" s="634"/>
      <c r="I25" s="634"/>
      <c r="J25" s="634"/>
      <c r="K25" s="634"/>
      <c r="L25" s="634"/>
      <c r="M25" s="634"/>
      <c r="N25" s="634"/>
      <c r="O25" s="634"/>
      <c r="P25" s="634"/>
      <c r="Q25" s="635"/>
      <c r="R25" s="636">
        <v>29792619</v>
      </c>
      <c r="S25" s="637"/>
      <c r="T25" s="637"/>
      <c r="U25" s="637"/>
      <c r="V25" s="637"/>
      <c r="W25" s="637"/>
      <c r="X25" s="637"/>
      <c r="Y25" s="638"/>
      <c r="Z25" s="639">
        <v>53.8</v>
      </c>
      <c r="AA25" s="639"/>
      <c r="AB25" s="639"/>
      <c r="AC25" s="639"/>
      <c r="AD25" s="640">
        <v>27340376</v>
      </c>
      <c r="AE25" s="640"/>
      <c r="AF25" s="640"/>
      <c r="AG25" s="640"/>
      <c r="AH25" s="640"/>
      <c r="AI25" s="640"/>
      <c r="AJ25" s="640"/>
      <c r="AK25" s="640"/>
      <c r="AL25" s="641">
        <v>98.4</v>
      </c>
      <c r="AM25" s="642"/>
      <c r="AN25" s="642"/>
      <c r="AO25" s="643"/>
      <c r="AP25" s="633" t="s">
        <v>298</v>
      </c>
      <c r="AQ25" s="652"/>
      <c r="AR25" s="652"/>
      <c r="AS25" s="652"/>
      <c r="AT25" s="652"/>
      <c r="AU25" s="652"/>
      <c r="AV25" s="652"/>
      <c r="AW25" s="652"/>
      <c r="AX25" s="652"/>
      <c r="AY25" s="652"/>
      <c r="AZ25" s="652"/>
      <c r="BA25" s="652"/>
      <c r="BB25" s="652"/>
      <c r="BC25" s="652"/>
      <c r="BD25" s="652"/>
      <c r="BE25" s="652"/>
      <c r="BF25" s="653"/>
      <c r="BG25" s="636" t="s">
        <v>244</v>
      </c>
      <c r="BH25" s="637"/>
      <c r="BI25" s="637"/>
      <c r="BJ25" s="637"/>
      <c r="BK25" s="637"/>
      <c r="BL25" s="637"/>
      <c r="BM25" s="637"/>
      <c r="BN25" s="638"/>
      <c r="BO25" s="639" t="s">
        <v>183</v>
      </c>
      <c r="BP25" s="639"/>
      <c r="BQ25" s="639"/>
      <c r="BR25" s="639"/>
      <c r="BS25" s="640" t="s">
        <v>244</v>
      </c>
      <c r="BT25" s="640"/>
      <c r="BU25" s="640"/>
      <c r="BV25" s="640"/>
      <c r="BW25" s="640"/>
      <c r="BX25" s="640"/>
      <c r="BY25" s="640"/>
      <c r="BZ25" s="640"/>
      <c r="CA25" s="640"/>
      <c r="CB25" s="644"/>
      <c r="CD25" s="633" t="s">
        <v>299</v>
      </c>
      <c r="CE25" s="634"/>
      <c r="CF25" s="634"/>
      <c r="CG25" s="634"/>
      <c r="CH25" s="634"/>
      <c r="CI25" s="634"/>
      <c r="CJ25" s="634"/>
      <c r="CK25" s="634"/>
      <c r="CL25" s="634"/>
      <c r="CM25" s="634"/>
      <c r="CN25" s="634"/>
      <c r="CO25" s="634"/>
      <c r="CP25" s="634"/>
      <c r="CQ25" s="635"/>
      <c r="CR25" s="636">
        <v>5752310</v>
      </c>
      <c r="CS25" s="669"/>
      <c r="CT25" s="669"/>
      <c r="CU25" s="669"/>
      <c r="CV25" s="669"/>
      <c r="CW25" s="669"/>
      <c r="CX25" s="669"/>
      <c r="CY25" s="670"/>
      <c r="CZ25" s="641">
        <v>10.6</v>
      </c>
      <c r="DA25" s="667"/>
      <c r="DB25" s="667"/>
      <c r="DC25" s="671"/>
      <c r="DD25" s="645">
        <v>5275866</v>
      </c>
      <c r="DE25" s="669"/>
      <c r="DF25" s="669"/>
      <c r="DG25" s="669"/>
      <c r="DH25" s="669"/>
      <c r="DI25" s="669"/>
      <c r="DJ25" s="669"/>
      <c r="DK25" s="670"/>
      <c r="DL25" s="645">
        <v>5183392</v>
      </c>
      <c r="DM25" s="669"/>
      <c r="DN25" s="669"/>
      <c r="DO25" s="669"/>
      <c r="DP25" s="669"/>
      <c r="DQ25" s="669"/>
      <c r="DR25" s="669"/>
      <c r="DS25" s="669"/>
      <c r="DT25" s="669"/>
      <c r="DU25" s="669"/>
      <c r="DV25" s="670"/>
      <c r="DW25" s="641">
        <v>18.2</v>
      </c>
      <c r="DX25" s="667"/>
      <c r="DY25" s="667"/>
      <c r="DZ25" s="667"/>
      <c r="EA25" s="667"/>
      <c r="EB25" s="667"/>
      <c r="EC25" s="668"/>
    </row>
    <row r="26" spans="2:133" ht="11.25" customHeight="1" x14ac:dyDescent="0.2">
      <c r="B26" s="633" t="s">
        <v>300</v>
      </c>
      <c r="C26" s="634"/>
      <c r="D26" s="634"/>
      <c r="E26" s="634"/>
      <c r="F26" s="634"/>
      <c r="G26" s="634"/>
      <c r="H26" s="634"/>
      <c r="I26" s="634"/>
      <c r="J26" s="634"/>
      <c r="K26" s="634"/>
      <c r="L26" s="634"/>
      <c r="M26" s="634"/>
      <c r="N26" s="634"/>
      <c r="O26" s="634"/>
      <c r="P26" s="634"/>
      <c r="Q26" s="635"/>
      <c r="R26" s="636">
        <v>10807</v>
      </c>
      <c r="S26" s="637"/>
      <c r="T26" s="637"/>
      <c r="U26" s="637"/>
      <c r="V26" s="637"/>
      <c r="W26" s="637"/>
      <c r="X26" s="637"/>
      <c r="Y26" s="638"/>
      <c r="Z26" s="639">
        <v>0</v>
      </c>
      <c r="AA26" s="639"/>
      <c r="AB26" s="639"/>
      <c r="AC26" s="639"/>
      <c r="AD26" s="640">
        <v>10807</v>
      </c>
      <c r="AE26" s="640"/>
      <c r="AF26" s="640"/>
      <c r="AG26" s="640"/>
      <c r="AH26" s="640"/>
      <c r="AI26" s="640"/>
      <c r="AJ26" s="640"/>
      <c r="AK26" s="640"/>
      <c r="AL26" s="641">
        <v>0</v>
      </c>
      <c r="AM26" s="642"/>
      <c r="AN26" s="642"/>
      <c r="AO26" s="643"/>
      <c r="AP26" s="633" t="s">
        <v>301</v>
      </c>
      <c r="AQ26" s="652"/>
      <c r="AR26" s="652"/>
      <c r="AS26" s="652"/>
      <c r="AT26" s="652"/>
      <c r="AU26" s="652"/>
      <c r="AV26" s="652"/>
      <c r="AW26" s="652"/>
      <c r="AX26" s="652"/>
      <c r="AY26" s="652"/>
      <c r="AZ26" s="652"/>
      <c r="BA26" s="652"/>
      <c r="BB26" s="652"/>
      <c r="BC26" s="652"/>
      <c r="BD26" s="652"/>
      <c r="BE26" s="652"/>
      <c r="BF26" s="653"/>
      <c r="BG26" s="636" t="s">
        <v>183</v>
      </c>
      <c r="BH26" s="637"/>
      <c r="BI26" s="637"/>
      <c r="BJ26" s="637"/>
      <c r="BK26" s="637"/>
      <c r="BL26" s="637"/>
      <c r="BM26" s="637"/>
      <c r="BN26" s="638"/>
      <c r="BO26" s="639" t="s">
        <v>183</v>
      </c>
      <c r="BP26" s="639"/>
      <c r="BQ26" s="639"/>
      <c r="BR26" s="639"/>
      <c r="BS26" s="640" t="s">
        <v>244</v>
      </c>
      <c r="BT26" s="640"/>
      <c r="BU26" s="640"/>
      <c r="BV26" s="640"/>
      <c r="BW26" s="640"/>
      <c r="BX26" s="640"/>
      <c r="BY26" s="640"/>
      <c r="BZ26" s="640"/>
      <c r="CA26" s="640"/>
      <c r="CB26" s="644"/>
      <c r="CD26" s="633" t="s">
        <v>302</v>
      </c>
      <c r="CE26" s="634"/>
      <c r="CF26" s="634"/>
      <c r="CG26" s="634"/>
      <c r="CH26" s="634"/>
      <c r="CI26" s="634"/>
      <c r="CJ26" s="634"/>
      <c r="CK26" s="634"/>
      <c r="CL26" s="634"/>
      <c r="CM26" s="634"/>
      <c r="CN26" s="634"/>
      <c r="CO26" s="634"/>
      <c r="CP26" s="634"/>
      <c r="CQ26" s="635"/>
      <c r="CR26" s="636">
        <v>3690431</v>
      </c>
      <c r="CS26" s="637"/>
      <c r="CT26" s="637"/>
      <c r="CU26" s="637"/>
      <c r="CV26" s="637"/>
      <c r="CW26" s="637"/>
      <c r="CX26" s="637"/>
      <c r="CY26" s="638"/>
      <c r="CZ26" s="641">
        <v>6.8</v>
      </c>
      <c r="DA26" s="667"/>
      <c r="DB26" s="667"/>
      <c r="DC26" s="671"/>
      <c r="DD26" s="645">
        <v>3355889</v>
      </c>
      <c r="DE26" s="637"/>
      <c r="DF26" s="637"/>
      <c r="DG26" s="637"/>
      <c r="DH26" s="637"/>
      <c r="DI26" s="637"/>
      <c r="DJ26" s="637"/>
      <c r="DK26" s="638"/>
      <c r="DL26" s="645" t="s">
        <v>244</v>
      </c>
      <c r="DM26" s="637"/>
      <c r="DN26" s="637"/>
      <c r="DO26" s="637"/>
      <c r="DP26" s="637"/>
      <c r="DQ26" s="637"/>
      <c r="DR26" s="637"/>
      <c r="DS26" s="637"/>
      <c r="DT26" s="637"/>
      <c r="DU26" s="637"/>
      <c r="DV26" s="638"/>
      <c r="DW26" s="641" t="s">
        <v>183</v>
      </c>
      <c r="DX26" s="667"/>
      <c r="DY26" s="667"/>
      <c r="DZ26" s="667"/>
      <c r="EA26" s="667"/>
      <c r="EB26" s="667"/>
      <c r="EC26" s="668"/>
    </row>
    <row r="27" spans="2:133" ht="11.25" customHeight="1" x14ac:dyDescent="0.2">
      <c r="B27" s="633" t="s">
        <v>303</v>
      </c>
      <c r="C27" s="634"/>
      <c r="D27" s="634"/>
      <c r="E27" s="634"/>
      <c r="F27" s="634"/>
      <c r="G27" s="634"/>
      <c r="H27" s="634"/>
      <c r="I27" s="634"/>
      <c r="J27" s="634"/>
      <c r="K27" s="634"/>
      <c r="L27" s="634"/>
      <c r="M27" s="634"/>
      <c r="N27" s="634"/>
      <c r="O27" s="634"/>
      <c r="P27" s="634"/>
      <c r="Q27" s="635"/>
      <c r="R27" s="636">
        <v>94294</v>
      </c>
      <c r="S27" s="637"/>
      <c r="T27" s="637"/>
      <c r="U27" s="637"/>
      <c r="V27" s="637"/>
      <c r="W27" s="637"/>
      <c r="X27" s="637"/>
      <c r="Y27" s="638"/>
      <c r="Z27" s="639">
        <v>0.2</v>
      </c>
      <c r="AA27" s="639"/>
      <c r="AB27" s="639"/>
      <c r="AC27" s="639"/>
      <c r="AD27" s="640" t="s">
        <v>244</v>
      </c>
      <c r="AE27" s="640"/>
      <c r="AF27" s="640"/>
      <c r="AG27" s="640"/>
      <c r="AH27" s="640"/>
      <c r="AI27" s="640"/>
      <c r="AJ27" s="640"/>
      <c r="AK27" s="640"/>
      <c r="AL27" s="641" t="s">
        <v>183</v>
      </c>
      <c r="AM27" s="642"/>
      <c r="AN27" s="642"/>
      <c r="AO27" s="643"/>
      <c r="AP27" s="633" t="s">
        <v>304</v>
      </c>
      <c r="AQ27" s="634"/>
      <c r="AR27" s="634"/>
      <c r="AS27" s="634"/>
      <c r="AT27" s="634"/>
      <c r="AU27" s="634"/>
      <c r="AV27" s="634"/>
      <c r="AW27" s="634"/>
      <c r="AX27" s="634"/>
      <c r="AY27" s="634"/>
      <c r="AZ27" s="634"/>
      <c r="BA27" s="634"/>
      <c r="BB27" s="634"/>
      <c r="BC27" s="634"/>
      <c r="BD27" s="634"/>
      <c r="BE27" s="634"/>
      <c r="BF27" s="635"/>
      <c r="BG27" s="636">
        <v>16470379</v>
      </c>
      <c r="BH27" s="637"/>
      <c r="BI27" s="637"/>
      <c r="BJ27" s="637"/>
      <c r="BK27" s="637"/>
      <c r="BL27" s="637"/>
      <c r="BM27" s="637"/>
      <c r="BN27" s="638"/>
      <c r="BO27" s="639">
        <v>100</v>
      </c>
      <c r="BP27" s="639"/>
      <c r="BQ27" s="639"/>
      <c r="BR27" s="639"/>
      <c r="BS27" s="640">
        <v>385420</v>
      </c>
      <c r="BT27" s="640"/>
      <c r="BU27" s="640"/>
      <c r="BV27" s="640"/>
      <c r="BW27" s="640"/>
      <c r="BX27" s="640"/>
      <c r="BY27" s="640"/>
      <c r="BZ27" s="640"/>
      <c r="CA27" s="640"/>
      <c r="CB27" s="644"/>
      <c r="CD27" s="633" t="s">
        <v>305</v>
      </c>
      <c r="CE27" s="634"/>
      <c r="CF27" s="634"/>
      <c r="CG27" s="634"/>
      <c r="CH27" s="634"/>
      <c r="CI27" s="634"/>
      <c r="CJ27" s="634"/>
      <c r="CK27" s="634"/>
      <c r="CL27" s="634"/>
      <c r="CM27" s="634"/>
      <c r="CN27" s="634"/>
      <c r="CO27" s="634"/>
      <c r="CP27" s="634"/>
      <c r="CQ27" s="635"/>
      <c r="CR27" s="636">
        <v>11790215</v>
      </c>
      <c r="CS27" s="669"/>
      <c r="CT27" s="669"/>
      <c r="CU27" s="669"/>
      <c r="CV27" s="669"/>
      <c r="CW27" s="669"/>
      <c r="CX27" s="669"/>
      <c r="CY27" s="670"/>
      <c r="CZ27" s="641">
        <v>21.8</v>
      </c>
      <c r="DA27" s="667"/>
      <c r="DB27" s="667"/>
      <c r="DC27" s="671"/>
      <c r="DD27" s="645">
        <v>3490472</v>
      </c>
      <c r="DE27" s="669"/>
      <c r="DF27" s="669"/>
      <c r="DG27" s="669"/>
      <c r="DH27" s="669"/>
      <c r="DI27" s="669"/>
      <c r="DJ27" s="669"/>
      <c r="DK27" s="670"/>
      <c r="DL27" s="645">
        <v>3443104</v>
      </c>
      <c r="DM27" s="669"/>
      <c r="DN27" s="669"/>
      <c r="DO27" s="669"/>
      <c r="DP27" s="669"/>
      <c r="DQ27" s="669"/>
      <c r="DR27" s="669"/>
      <c r="DS27" s="669"/>
      <c r="DT27" s="669"/>
      <c r="DU27" s="669"/>
      <c r="DV27" s="670"/>
      <c r="DW27" s="641">
        <v>12.1</v>
      </c>
      <c r="DX27" s="667"/>
      <c r="DY27" s="667"/>
      <c r="DZ27" s="667"/>
      <c r="EA27" s="667"/>
      <c r="EB27" s="667"/>
      <c r="EC27" s="668"/>
    </row>
    <row r="28" spans="2:133" ht="11.25" customHeight="1" x14ac:dyDescent="0.2">
      <c r="B28" s="633" t="s">
        <v>306</v>
      </c>
      <c r="C28" s="634"/>
      <c r="D28" s="634"/>
      <c r="E28" s="634"/>
      <c r="F28" s="634"/>
      <c r="G28" s="634"/>
      <c r="H28" s="634"/>
      <c r="I28" s="634"/>
      <c r="J28" s="634"/>
      <c r="K28" s="634"/>
      <c r="L28" s="634"/>
      <c r="M28" s="634"/>
      <c r="N28" s="634"/>
      <c r="O28" s="634"/>
      <c r="P28" s="634"/>
      <c r="Q28" s="635"/>
      <c r="R28" s="636">
        <v>461295</v>
      </c>
      <c r="S28" s="637"/>
      <c r="T28" s="637"/>
      <c r="U28" s="637"/>
      <c r="V28" s="637"/>
      <c r="W28" s="637"/>
      <c r="X28" s="637"/>
      <c r="Y28" s="638"/>
      <c r="Z28" s="639">
        <v>0.8</v>
      </c>
      <c r="AA28" s="639"/>
      <c r="AB28" s="639"/>
      <c r="AC28" s="639"/>
      <c r="AD28" s="640">
        <v>70560</v>
      </c>
      <c r="AE28" s="640"/>
      <c r="AF28" s="640"/>
      <c r="AG28" s="640"/>
      <c r="AH28" s="640"/>
      <c r="AI28" s="640"/>
      <c r="AJ28" s="640"/>
      <c r="AK28" s="640"/>
      <c r="AL28" s="641">
        <v>0.3</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307</v>
      </c>
      <c r="CE28" s="634"/>
      <c r="CF28" s="634"/>
      <c r="CG28" s="634"/>
      <c r="CH28" s="634"/>
      <c r="CI28" s="634"/>
      <c r="CJ28" s="634"/>
      <c r="CK28" s="634"/>
      <c r="CL28" s="634"/>
      <c r="CM28" s="634"/>
      <c r="CN28" s="634"/>
      <c r="CO28" s="634"/>
      <c r="CP28" s="634"/>
      <c r="CQ28" s="635"/>
      <c r="CR28" s="636">
        <v>6201124</v>
      </c>
      <c r="CS28" s="637"/>
      <c r="CT28" s="637"/>
      <c r="CU28" s="637"/>
      <c r="CV28" s="637"/>
      <c r="CW28" s="637"/>
      <c r="CX28" s="637"/>
      <c r="CY28" s="638"/>
      <c r="CZ28" s="641">
        <v>11.5</v>
      </c>
      <c r="DA28" s="667"/>
      <c r="DB28" s="667"/>
      <c r="DC28" s="671"/>
      <c r="DD28" s="645">
        <v>6031828</v>
      </c>
      <c r="DE28" s="637"/>
      <c r="DF28" s="637"/>
      <c r="DG28" s="637"/>
      <c r="DH28" s="637"/>
      <c r="DI28" s="637"/>
      <c r="DJ28" s="637"/>
      <c r="DK28" s="638"/>
      <c r="DL28" s="645">
        <v>5493178</v>
      </c>
      <c r="DM28" s="637"/>
      <c r="DN28" s="637"/>
      <c r="DO28" s="637"/>
      <c r="DP28" s="637"/>
      <c r="DQ28" s="637"/>
      <c r="DR28" s="637"/>
      <c r="DS28" s="637"/>
      <c r="DT28" s="637"/>
      <c r="DU28" s="637"/>
      <c r="DV28" s="638"/>
      <c r="DW28" s="641">
        <v>19.3</v>
      </c>
      <c r="DX28" s="667"/>
      <c r="DY28" s="667"/>
      <c r="DZ28" s="667"/>
      <c r="EA28" s="667"/>
      <c r="EB28" s="667"/>
      <c r="EC28" s="668"/>
    </row>
    <row r="29" spans="2:133" ht="11.25" customHeight="1" x14ac:dyDescent="0.2">
      <c r="B29" s="633" t="s">
        <v>308</v>
      </c>
      <c r="C29" s="634"/>
      <c r="D29" s="634"/>
      <c r="E29" s="634"/>
      <c r="F29" s="634"/>
      <c r="G29" s="634"/>
      <c r="H29" s="634"/>
      <c r="I29" s="634"/>
      <c r="J29" s="634"/>
      <c r="K29" s="634"/>
      <c r="L29" s="634"/>
      <c r="M29" s="634"/>
      <c r="N29" s="634"/>
      <c r="O29" s="634"/>
      <c r="P29" s="634"/>
      <c r="Q29" s="635"/>
      <c r="R29" s="636">
        <v>208088</v>
      </c>
      <c r="S29" s="637"/>
      <c r="T29" s="637"/>
      <c r="U29" s="637"/>
      <c r="V29" s="637"/>
      <c r="W29" s="637"/>
      <c r="X29" s="637"/>
      <c r="Y29" s="638"/>
      <c r="Z29" s="639">
        <v>0.4</v>
      </c>
      <c r="AA29" s="639"/>
      <c r="AB29" s="639"/>
      <c r="AC29" s="639"/>
      <c r="AD29" s="640" t="s">
        <v>244</v>
      </c>
      <c r="AE29" s="640"/>
      <c r="AF29" s="640"/>
      <c r="AG29" s="640"/>
      <c r="AH29" s="640"/>
      <c r="AI29" s="640"/>
      <c r="AJ29" s="640"/>
      <c r="AK29" s="640"/>
      <c r="AL29" s="641" t="s">
        <v>244</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309</v>
      </c>
      <c r="CE29" s="673"/>
      <c r="CF29" s="633" t="s">
        <v>310</v>
      </c>
      <c r="CG29" s="634"/>
      <c r="CH29" s="634"/>
      <c r="CI29" s="634"/>
      <c r="CJ29" s="634"/>
      <c r="CK29" s="634"/>
      <c r="CL29" s="634"/>
      <c r="CM29" s="634"/>
      <c r="CN29" s="634"/>
      <c r="CO29" s="634"/>
      <c r="CP29" s="634"/>
      <c r="CQ29" s="635"/>
      <c r="CR29" s="636">
        <v>6201124</v>
      </c>
      <c r="CS29" s="669"/>
      <c r="CT29" s="669"/>
      <c r="CU29" s="669"/>
      <c r="CV29" s="669"/>
      <c r="CW29" s="669"/>
      <c r="CX29" s="669"/>
      <c r="CY29" s="670"/>
      <c r="CZ29" s="641">
        <v>11.5</v>
      </c>
      <c r="DA29" s="667"/>
      <c r="DB29" s="667"/>
      <c r="DC29" s="671"/>
      <c r="DD29" s="645">
        <v>6031828</v>
      </c>
      <c r="DE29" s="669"/>
      <c r="DF29" s="669"/>
      <c r="DG29" s="669"/>
      <c r="DH29" s="669"/>
      <c r="DI29" s="669"/>
      <c r="DJ29" s="669"/>
      <c r="DK29" s="670"/>
      <c r="DL29" s="645">
        <v>5493178</v>
      </c>
      <c r="DM29" s="669"/>
      <c r="DN29" s="669"/>
      <c r="DO29" s="669"/>
      <c r="DP29" s="669"/>
      <c r="DQ29" s="669"/>
      <c r="DR29" s="669"/>
      <c r="DS29" s="669"/>
      <c r="DT29" s="669"/>
      <c r="DU29" s="669"/>
      <c r="DV29" s="670"/>
      <c r="DW29" s="641">
        <v>19.3</v>
      </c>
      <c r="DX29" s="667"/>
      <c r="DY29" s="667"/>
      <c r="DZ29" s="667"/>
      <c r="EA29" s="667"/>
      <c r="EB29" s="667"/>
      <c r="EC29" s="668"/>
    </row>
    <row r="30" spans="2:133" ht="11.25" customHeight="1" x14ac:dyDescent="0.2">
      <c r="B30" s="633" t="s">
        <v>311</v>
      </c>
      <c r="C30" s="634"/>
      <c r="D30" s="634"/>
      <c r="E30" s="634"/>
      <c r="F30" s="634"/>
      <c r="G30" s="634"/>
      <c r="H30" s="634"/>
      <c r="I30" s="634"/>
      <c r="J30" s="634"/>
      <c r="K30" s="634"/>
      <c r="L30" s="634"/>
      <c r="M30" s="634"/>
      <c r="N30" s="634"/>
      <c r="O30" s="634"/>
      <c r="P30" s="634"/>
      <c r="Q30" s="635"/>
      <c r="R30" s="636">
        <v>11461816</v>
      </c>
      <c r="S30" s="637"/>
      <c r="T30" s="637"/>
      <c r="U30" s="637"/>
      <c r="V30" s="637"/>
      <c r="W30" s="637"/>
      <c r="X30" s="637"/>
      <c r="Y30" s="638"/>
      <c r="Z30" s="639">
        <v>20.7</v>
      </c>
      <c r="AA30" s="639"/>
      <c r="AB30" s="639"/>
      <c r="AC30" s="639"/>
      <c r="AD30" s="640" t="s">
        <v>244</v>
      </c>
      <c r="AE30" s="640"/>
      <c r="AF30" s="640"/>
      <c r="AG30" s="640"/>
      <c r="AH30" s="640"/>
      <c r="AI30" s="640"/>
      <c r="AJ30" s="640"/>
      <c r="AK30" s="640"/>
      <c r="AL30" s="641" t="s">
        <v>244</v>
      </c>
      <c r="AM30" s="642"/>
      <c r="AN30" s="642"/>
      <c r="AO30" s="643"/>
      <c r="AP30" s="618" t="s">
        <v>227</v>
      </c>
      <c r="AQ30" s="619"/>
      <c r="AR30" s="619"/>
      <c r="AS30" s="619"/>
      <c r="AT30" s="619"/>
      <c r="AU30" s="619"/>
      <c r="AV30" s="619"/>
      <c r="AW30" s="619"/>
      <c r="AX30" s="619"/>
      <c r="AY30" s="619"/>
      <c r="AZ30" s="619"/>
      <c r="BA30" s="619"/>
      <c r="BB30" s="619"/>
      <c r="BC30" s="619"/>
      <c r="BD30" s="619"/>
      <c r="BE30" s="619"/>
      <c r="BF30" s="620"/>
      <c r="BG30" s="618" t="s">
        <v>312</v>
      </c>
      <c r="BH30" s="678"/>
      <c r="BI30" s="678"/>
      <c r="BJ30" s="678"/>
      <c r="BK30" s="678"/>
      <c r="BL30" s="678"/>
      <c r="BM30" s="678"/>
      <c r="BN30" s="678"/>
      <c r="BO30" s="678"/>
      <c r="BP30" s="678"/>
      <c r="BQ30" s="679"/>
      <c r="BR30" s="618" t="s">
        <v>313</v>
      </c>
      <c r="BS30" s="678"/>
      <c r="BT30" s="678"/>
      <c r="BU30" s="678"/>
      <c r="BV30" s="678"/>
      <c r="BW30" s="678"/>
      <c r="BX30" s="678"/>
      <c r="BY30" s="678"/>
      <c r="BZ30" s="678"/>
      <c r="CA30" s="678"/>
      <c r="CB30" s="679"/>
      <c r="CD30" s="674"/>
      <c r="CE30" s="675"/>
      <c r="CF30" s="633" t="s">
        <v>314</v>
      </c>
      <c r="CG30" s="634"/>
      <c r="CH30" s="634"/>
      <c r="CI30" s="634"/>
      <c r="CJ30" s="634"/>
      <c r="CK30" s="634"/>
      <c r="CL30" s="634"/>
      <c r="CM30" s="634"/>
      <c r="CN30" s="634"/>
      <c r="CO30" s="634"/>
      <c r="CP30" s="634"/>
      <c r="CQ30" s="635"/>
      <c r="CR30" s="636">
        <v>5961322</v>
      </c>
      <c r="CS30" s="637"/>
      <c r="CT30" s="637"/>
      <c r="CU30" s="637"/>
      <c r="CV30" s="637"/>
      <c r="CW30" s="637"/>
      <c r="CX30" s="637"/>
      <c r="CY30" s="638"/>
      <c r="CZ30" s="641">
        <v>11</v>
      </c>
      <c r="DA30" s="667"/>
      <c r="DB30" s="667"/>
      <c r="DC30" s="671"/>
      <c r="DD30" s="645">
        <v>5796558</v>
      </c>
      <c r="DE30" s="637"/>
      <c r="DF30" s="637"/>
      <c r="DG30" s="637"/>
      <c r="DH30" s="637"/>
      <c r="DI30" s="637"/>
      <c r="DJ30" s="637"/>
      <c r="DK30" s="638"/>
      <c r="DL30" s="645">
        <v>5257908</v>
      </c>
      <c r="DM30" s="637"/>
      <c r="DN30" s="637"/>
      <c r="DO30" s="637"/>
      <c r="DP30" s="637"/>
      <c r="DQ30" s="637"/>
      <c r="DR30" s="637"/>
      <c r="DS30" s="637"/>
      <c r="DT30" s="637"/>
      <c r="DU30" s="637"/>
      <c r="DV30" s="638"/>
      <c r="DW30" s="641">
        <v>18.5</v>
      </c>
      <c r="DX30" s="667"/>
      <c r="DY30" s="667"/>
      <c r="DZ30" s="667"/>
      <c r="EA30" s="667"/>
      <c r="EB30" s="667"/>
      <c r="EC30" s="668"/>
    </row>
    <row r="31" spans="2:133" ht="11.25" customHeight="1" x14ac:dyDescent="0.2">
      <c r="B31" s="649" t="s">
        <v>315</v>
      </c>
      <c r="C31" s="650"/>
      <c r="D31" s="650"/>
      <c r="E31" s="650"/>
      <c r="F31" s="650"/>
      <c r="G31" s="650"/>
      <c r="H31" s="650"/>
      <c r="I31" s="650"/>
      <c r="J31" s="650"/>
      <c r="K31" s="650"/>
      <c r="L31" s="650"/>
      <c r="M31" s="650"/>
      <c r="N31" s="650"/>
      <c r="O31" s="650"/>
      <c r="P31" s="650"/>
      <c r="Q31" s="651"/>
      <c r="R31" s="636">
        <v>301048</v>
      </c>
      <c r="S31" s="637"/>
      <c r="T31" s="637"/>
      <c r="U31" s="637"/>
      <c r="V31" s="637"/>
      <c r="W31" s="637"/>
      <c r="X31" s="637"/>
      <c r="Y31" s="638"/>
      <c r="Z31" s="639">
        <v>0.5</v>
      </c>
      <c r="AA31" s="639"/>
      <c r="AB31" s="639"/>
      <c r="AC31" s="639"/>
      <c r="AD31" s="640">
        <v>301048</v>
      </c>
      <c r="AE31" s="640"/>
      <c r="AF31" s="640"/>
      <c r="AG31" s="640"/>
      <c r="AH31" s="640"/>
      <c r="AI31" s="640"/>
      <c r="AJ31" s="640"/>
      <c r="AK31" s="640"/>
      <c r="AL31" s="641">
        <v>1.1000000000000001</v>
      </c>
      <c r="AM31" s="642"/>
      <c r="AN31" s="642"/>
      <c r="AO31" s="643"/>
      <c r="AP31" s="682" t="s">
        <v>316</v>
      </c>
      <c r="AQ31" s="683"/>
      <c r="AR31" s="683"/>
      <c r="AS31" s="683"/>
      <c r="AT31" s="688" t="s">
        <v>317</v>
      </c>
      <c r="AU31" s="212"/>
      <c r="AV31" s="212"/>
      <c r="AW31" s="212"/>
      <c r="AX31" s="622" t="s">
        <v>191</v>
      </c>
      <c r="AY31" s="623"/>
      <c r="AZ31" s="623"/>
      <c r="BA31" s="623"/>
      <c r="BB31" s="623"/>
      <c r="BC31" s="623"/>
      <c r="BD31" s="623"/>
      <c r="BE31" s="623"/>
      <c r="BF31" s="624"/>
      <c r="BG31" s="692">
        <v>99.2</v>
      </c>
      <c r="BH31" s="680"/>
      <c r="BI31" s="680"/>
      <c r="BJ31" s="680"/>
      <c r="BK31" s="680"/>
      <c r="BL31" s="680"/>
      <c r="BM31" s="631">
        <v>96.7</v>
      </c>
      <c r="BN31" s="680"/>
      <c r="BO31" s="680"/>
      <c r="BP31" s="680"/>
      <c r="BQ31" s="681"/>
      <c r="BR31" s="692">
        <v>99.2</v>
      </c>
      <c r="BS31" s="680"/>
      <c r="BT31" s="680"/>
      <c r="BU31" s="680"/>
      <c r="BV31" s="680"/>
      <c r="BW31" s="680"/>
      <c r="BX31" s="631">
        <v>96.5</v>
      </c>
      <c r="BY31" s="680"/>
      <c r="BZ31" s="680"/>
      <c r="CA31" s="680"/>
      <c r="CB31" s="681"/>
      <c r="CD31" s="674"/>
      <c r="CE31" s="675"/>
      <c r="CF31" s="633" t="s">
        <v>318</v>
      </c>
      <c r="CG31" s="634"/>
      <c r="CH31" s="634"/>
      <c r="CI31" s="634"/>
      <c r="CJ31" s="634"/>
      <c r="CK31" s="634"/>
      <c r="CL31" s="634"/>
      <c r="CM31" s="634"/>
      <c r="CN31" s="634"/>
      <c r="CO31" s="634"/>
      <c r="CP31" s="634"/>
      <c r="CQ31" s="635"/>
      <c r="CR31" s="636">
        <v>239802</v>
      </c>
      <c r="CS31" s="669"/>
      <c r="CT31" s="669"/>
      <c r="CU31" s="669"/>
      <c r="CV31" s="669"/>
      <c r="CW31" s="669"/>
      <c r="CX31" s="669"/>
      <c r="CY31" s="670"/>
      <c r="CZ31" s="641">
        <v>0.4</v>
      </c>
      <c r="DA31" s="667"/>
      <c r="DB31" s="667"/>
      <c r="DC31" s="671"/>
      <c r="DD31" s="645">
        <v>235270</v>
      </c>
      <c r="DE31" s="669"/>
      <c r="DF31" s="669"/>
      <c r="DG31" s="669"/>
      <c r="DH31" s="669"/>
      <c r="DI31" s="669"/>
      <c r="DJ31" s="669"/>
      <c r="DK31" s="670"/>
      <c r="DL31" s="645">
        <v>235270</v>
      </c>
      <c r="DM31" s="669"/>
      <c r="DN31" s="669"/>
      <c r="DO31" s="669"/>
      <c r="DP31" s="669"/>
      <c r="DQ31" s="669"/>
      <c r="DR31" s="669"/>
      <c r="DS31" s="669"/>
      <c r="DT31" s="669"/>
      <c r="DU31" s="669"/>
      <c r="DV31" s="670"/>
      <c r="DW31" s="641">
        <v>0.8</v>
      </c>
      <c r="DX31" s="667"/>
      <c r="DY31" s="667"/>
      <c r="DZ31" s="667"/>
      <c r="EA31" s="667"/>
      <c r="EB31" s="667"/>
      <c r="EC31" s="668"/>
    </row>
    <row r="32" spans="2:133" ht="11.25" customHeight="1" x14ac:dyDescent="0.2">
      <c r="B32" s="633" t="s">
        <v>319</v>
      </c>
      <c r="C32" s="634"/>
      <c r="D32" s="634"/>
      <c r="E32" s="634"/>
      <c r="F32" s="634"/>
      <c r="G32" s="634"/>
      <c r="H32" s="634"/>
      <c r="I32" s="634"/>
      <c r="J32" s="634"/>
      <c r="K32" s="634"/>
      <c r="L32" s="634"/>
      <c r="M32" s="634"/>
      <c r="N32" s="634"/>
      <c r="O32" s="634"/>
      <c r="P32" s="634"/>
      <c r="Q32" s="635"/>
      <c r="R32" s="636">
        <v>4015194</v>
      </c>
      <c r="S32" s="637"/>
      <c r="T32" s="637"/>
      <c r="U32" s="637"/>
      <c r="V32" s="637"/>
      <c r="W32" s="637"/>
      <c r="X32" s="637"/>
      <c r="Y32" s="638"/>
      <c r="Z32" s="639">
        <v>7.3</v>
      </c>
      <c r="AA32" s="639"/>
      <c r="AB32" s="639"/>
      <c r="AC32" s="639"/>
      <c r="AD32" s="640" t="s">
        <v>183</v>
      </c>
      <c r="AE32" s="640"/>
      <c r="AF32" s="640"/>
      <c r="AG32" s="640"/>
      <c r="AH32" s="640"/>
      <c r="AI32" s="640"/>
      <c r="AJ32" s="640"/>
      <c r="AK32" s="640"/>
      <c r="AL32" s="641" t="s">
        <v>244</v>
      </c>
      <c r="AM32" s="642"/>
      <c r="AN32" s="642"/>
      <c r="AO32" s="643"/>
      <c r="AP32" s="684"/>
      <c r="AQ32" s="685"/>
      <c r="AR32" s="685"/>
      <c r="AS32" s="685"/>
      <c r="AT32" s="689"/>
      <c r="AU32" s="208" t="s">
        <v>320</v>
      </c>
      <c r="AX32" s="633" t="s">
        <v>321</v>
      </c>
      <c r="AY32" s="634"/>
      <c r="AZ32" s="634"/>
      <c r="BA32" s="634"/>
      <c r="BB32" s="634"/>
      <c r="BC32" s="634"/>
      <c r="BD32" s="634"/>
      <c r="BE32" s="634"/>
      <c r="BF32" s="635"/>
      <c r="BG32" s="693">
        <v>99.3</v>
      </c>
      <c r="BH32" s="669"/>
      <c r="BI32" s="669"/>
      <c r="BJ32" s="669"/>
      <c r="BK32" s="669"/>
      <c r="BL32" s="669"/>
      <c r="BM32" s="642">
        <v>97.2</v>
      </c>
      <c r="BN32" s="669"/>
      <c r="BO32" s="669"/>
      <c r="BP32" s="669"/>
      <c r="BQ32" s="691"/>
      <c r="BR32" s="693">
        <v>99.3</v>
      </c>
      <c r="BS32" s="669"/>
      <c r="BT32" s="669"/>
      <c r="BU32" s="669"/>
      <c r="BV32" s="669"/>
      <c r="BW32" s="669"/>
      <c r="BX32" s="642">
        <v>97</v>
      </c>
      <c r="BY32" s="669"/>
      <c r="BZ32" s="669"/>
      <c r="CA32" s="669"/>
      <c r="CB32" s="691"/>
      <c r="CD32" s="676"/>
      <c r="CE32" s="677"/>
      <c r="CF32" s="633" t="s">
        <v>322</v>
      </c>
      <c r="CG32" s="634"/>
      <c r="CH32" s="634"/>
      <c r="CI32" s="634"/>
      <c r="CJ32" s="634"/>
      <c r="CK32" s="634"/>
      <c r="CL32" s="634"/>
      <c r="CM32" s="634"/>
      <c r="CN32" s="634"/>
      <c r="CO32" s="634"/>
      <c r="CP32" s="634"/>
      <c r="CQ32" s="635"/>
      <c r="CR32" s="636" t="s">
        <v>183</v>
      </c>
      <c r="CS32" s="637"/>
      <c r="CT32" s="637"/>
      <c r="CU32" s="637"/>
      <c r="CV32" s="637"/>
      <c r="CW32" s="637"/>
      <c r="CX32" s="637"/>
      <c r="CY32" s="638"/>
      <c r="CZ32" s="641" t="s">
        <v>244</v>
      </c>
      <c r="DA32" s="667"/>
      <c r="DB32" s="667"/>
      <c r="DC32" s="671"/>
      <c r="DD32" s="645" t="s">
        <v>183</v>
      </c>
      <c r="DE32" s="637"/>
      <c r="DF32" s="637"/>
      <c r="DG32" s="637"/>
      <c r="DH32" s="637"/>
      <c r="DI32" s="637"/>
      <c r="DJ32" s="637"/>
      <c r="DK32" s="638"/>
      <c r="DL32" s="645" t="s">
        <v>244</v>
      </c>
      <c r="DM32" s="637"/>
      <c r="DN32" s="637"/>
      <c r="DO32" s="637"/>
      <c r="DP32" s="637"/>
      <c r="DQ32" s="637"/>
      <c r="DR32" s="637"/>
      <c r="DS32" s="637"/>
      <c r="DT32" s="637"/>
      <c r="DU32" s="637"/>
      <c r="DV32" s="638"/>
      <c r="DW32" s="641" t="s">
        <v>244</v>
      </c>
      <c r="DX32" s="667"/>
      <c r="DY32" s="667"/>
      <c r="DZ32" s="667"/>
      <c r="EA32" s="667"/>
      <c r="EB32" s="667"/>
      <c r="EC32" s="668"/>
    </row>
    <row r="33" spans="2:133" ht="11.25" customHeight="1" x14ac:dyDescent="0.2">
      <c r="B33" s="633" t="s">
        <v>323</v>
      </c>
      <c r="C33" s="634"/>
      <c r="D33" s="634"/>
      <c r="E33" s="634"/>
      <c r="F33" s="634"/>
      <c r="G33" s="634"/>
      <c r="H33" s="634"/>
      <c r="I33" s="634"/>
      <c r="J33" s="634"/>
      <c r="K33" s="634"/>
      <c r="L33" s="634"/>
      <c r="M33" s="634"/>
      <c r="N33" s="634"/>
      <c r="O33" s="634"/>
      <c r="P33" s="634"/>
      <c r="Q33" s="635"/>
      <c r="R33" s="636">
        <v>189882</v>
      </c>
      <c r="S33" s="637"/>
      <c r="T33" s="637"/>
      <c r="U33" s="637"/>
      <c r="V33" s="637"/>
      <c r="W33" s="637"/>
      <c r="X33" s="637"/>
      <c r="Y33" s="638"/>
      <c r="Z33" s="639">
        <v>0.3</v>
      </c>
      <c r="AA33" s="639"/>
      <c r="AB33" s="639"/>
      <c r="AC33" s="639"/>
      <c r="AD33" s="640">
        <v>49914</v>
      </c>
      <c r="AE33" s="640"/>
      <c r="AF33" s="640"/>
      <c r="AG33" s="640"/>
      <c r="AH33" s="640"/>
      <c r="AI33" s="640"/>
      <c r="AJ33" s="640"/>
      <c r="AK33" s="640"/>
      <c r="AL33" s="641">
        <v>0.2</v>
      </c>
      <c r="AM33" s="642"/>
      <c r="AN33" s="642"/>
      <c r="AO33" s="643"/>
      <c r="AP33" s="686"/>
      <c r="AQ33" s="687"/>
      <c r="AR33" s="687"/>
      <c r="AS33" s="687"/>
      <c r="AT33" s="690"/>
      <c r="AU33" s="213"/>
      <c r="AV33" s="213"/>
      <c r="AW33" s="213"/>
      <c r="AX33" s="657" t="s">
        <v>324</v>
      </c>
      <c r="AY33" s="658"/>
      <c r="AZ33" s="658"/>
      <c r="BA33" s="658"/>
      <c r="BB33" s="658"/>
      <c r="BC33" s="658"/>
      <c r="BD33" s="658"/>
      <c r="BE33" s="658"/>
      <c r="BF33" s="659"/>
      <c r="BG33" s="694">
        <v>99.1</v>
      </c>
      <c r="BH33" s="695"/>
      <c r="BI33" s="695"/>
      <c r="BJ33" s="695"/>
      <c r="BK33" s="695"/>
      <c r="BL33" s="695"/>
      <c r="BM33" s="696">
        <v>96</v>
      </c>
      <c r="BN33" s="695"/>
      <c r="BO33" s="695"/>
      <c r="BP33" s="695"/>
      <c r="BQ33" s="697"/>
      <c r="BR33" s="694">
        <v>99.1</v>
      </c>
      <c r="BS33" s="695"/>
      <c r="BT33" s="695"/>
      <c r="BU33" s="695"/>
      <c r="BV33" s="695"/>
      <c r="BW33" s="695"/>
      <c r="BX33" s="696">
        <v>95.9</v>
      </c>
      <c r="BY33" s="695"/>
      <c r="BZ33" s="695"/>
      <c r="CA33" s="695"/>
      <c r="CB33" s="697"/>
      <c r="CD33" s="633" t="s">
        <v>325</v>
      </c>
      <c r="CE33" s="634"/>
      <c r="CF33" s="634"/>
      <c r="CG33" s="634"/>
      <c r="CH33" s="634"/>
      <c r="CI33" s="634"/>
      <c r="CJ33" s="634"/>
      <c r="CK33" s="634"/>
      <c r="CL33" s="634"/>
      <c r="CM33" s="634"/>
      <c r="CN33" s="634"/>
      <c r="CO33" s="634"/>
      <c r="CP33" s="634"/>
      <c r="CQ33" s="635"/>
      <c r="CR33" s="636">
        <v>20369151</v>
      </c>
      <c r="CS33" s="669"/>
      <c r="CT33" s="669"/>
      <c r="CU33" s="669"/>
      <c r="CV33" s="669"/>
      <c r="CW33" s="669"/>
      <c r="CX33" s="669"/>
      <c r="CY33" s="670"/>
      <c r="CZ33" s="641">
        <v>37.700000000000003</v>
      </c>
      <c r="DA33" s="667"/>
      <c r="DB33" s="667"/>
      <c r="DC33" s="671"/>
      <c r="DD33" s="645">
        <v>16067514</v>
      </c>
      <c r="DE33" s="669"/>
      <c r="DF33" s="669"/>
      <c r="DG33" s="669"/>
      <c r="DH33" s="669"/>
      <c r="DI33" s="669"/>
      <c r="DJ33" s="669"/>
      <c r="DK33" s="670"/>
      <c r="DL33" s="645">
        <v>11826103</v>
      </c>
      <c r="DM33" s="669"/>
      <c r="DN33" s="669"/>
      <c r="DO33" s="669"/>
      <c r="DP33" s="669"/>
      <c r="DQ33" s="669"/>
      <c r="DR33" s="669"/>
      <c r="DS33" s="669"/>
      <c r="DT33" s="669"/>
      <c r="DU33" s="669"/>
      <c r="DV33" s="670"/>
      <c r="DW33" s="641">
        <v>41.6</v>
      </c>
      <c r="DX33" s="667"/>
      <c r="DY33" s="667"/>
      <c r="DZ33" s="667"/>
      <c r="EA33" s="667"/>
      <c r="EB33" s="667"/>
      <c r="EC33" s="668"/>
    </row>
    <row r="34" spans="2:133" ht="11.25" customHeight="1" x14ac:dyDescent="0.2">
      <c r="B34" s="633" t="s">
        <v>326</v>
      </c>
      <c r="C34" s="634"/>
      <c r="D34" s="634"/>
      <c r="E34" s="634"/>
      <c r="F34" s="634"/>
      <c r="G34" s="634"/>
      <c r="H34" s="634"/>
      <c r="I34" s="634"/>
      <c r="J34" s="634"/>
      <c r="K34" s="634"/>
      <c r="L34" s="634"/>
      <c r="M34" s="634"/>
      <c r="N34" s="634"/>
      <c r="O34" s="634"/>
      <c r="P34" s="634"/>
      <c r="Q34" s="635"/>
      <c r="R34" s="636">
        <v>283499</v>
      </c>
      <c r="S34" s="637"/>
      <c r="T34" s="637"/>
      <c r="U34" s="637"/>
      <c r="V34" s="637"/>
      <c r="W34" s="637"/>
      <c r="X34" s="637"/>
      <c r="Y34" s="638"/>
      <c r="Z34" s="639">
        <v>0.5</v>
      </c>
      <c r="AA34" s="639"/>
      <c r="AB34" s="639"/>
      <c r="AC34" s="639"/>
      <c r="AD34" s="640" t="s">
        <v>244</v>
      </c>
      <c r="AE34" s="640"/>
      <c r="AF34" s="640"/>
      <c r="AG34" s="640"/>
      <c r="AH34" s="640"/>
      <c r="AI34" s="640"/>
      <c r="AJ34" s="640"/>
      <c r="AK34" s="640"/>
      <c r="AL34" s="641" t="s">
        <v>183</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327</v>
      </c>
      <c r="CE34" s="634"/>
      <c r="CF34" s="634"/>
      <c r="CG34" s="634"/>
      <c r="CH34" s="634"/>
      <c r="CI34" s="634"/>
      <c r="CJ34" s="634"/>
      <c r="CK34" s="634"/>
      <c r="CL34" s="634"/>
      <c r="CM34" s="634"/>
      <c r="CN34" s="634"/>
      <c r="CO34" s="634"/>
      <c r="CP34" s="634"/>
      <c r="CQ34" s="635"/>
      <c r="CR34" s="636">
        <v>6842799</v>
      </c>
      <c r="CS34" s="637"/>
      <c r="CT34" s="637"/>
      <c r="CU34" s="637"/>
      <c r="CV34" s="637"/>
      <c r="CW34" s="637"/>
      <c r="CX34" s="637"/>
      <c r="CY34" s="638"/>
      <c r="CZ34" s="641">
        <v>12.6</v>
      </c>
      <c r="DA34" s="667"/>
      <c r="DB34" s="667"/>
      <c r="DC34" s="671"/>
      <c r="DD34" s="645">
        <v>4840912</v>
      </c>
      <c r="DE34" s="637"/>
      <c r="DF34" s="637"/>
      <c r="DG34" s="637"/>
      <c r="DH34" s="637"/>
      <c r="DI34" s="637"/>
      <c r="DJ34" s="637"/>
      <c r="DK34" s="638"/>
      <c r="DL34" s="645">
        <v>3939551</v>
      </c>
      <c r="DM34" s="637"/>
      <c r="DN34" s="637"/>
      <c r="DO34" s="637"/>
      <c r="DP34" s="637"/>
      <c r="DQ34" s="637"/>
      <c r="DR34" s="637"/>
      <c r="DS34" s="637"/>
      <c r="DT34" s="637"/>
      <c r="DU34" s="637"/>
      <c r="DV34" s="638"/>
      <c r="DW34" s="641">
        <v>13.9</v>
      </c>
      <c r="DX34" s="667"/>
      <c r="DY34" s="667"/>
      <c r="DZ34" s="667"/>
      <c r="EA34" s="667"/>
      <c r="EB34" s="667"/>
      <c r="EC34" s="668"/>
    </row>
    <row r="35" spans="2:133" ht="11.25" customHeight="1" x14ac:dyDescent="0.2">
      <c r="B35" s="633" t="s">
        <v>328</v>
      </c>
      <c r="C35" s="634"/>
      <c r="D35" s="634"/>
      <c r="E35" s="634"/>
      <c r="F35" s="634"/>
      <c r="G35" s="634"/>
      <c r="H35" s="634"/>
      <c r="I35" s="634"/>
      <c r="J35" s="634"/>
      <c r="K35" s="634"/>
      <c r="L35" s="634"/>
      <c r="M35" s="634"/>
      <c r="N35" s="634"/>
      <c r="O35" s="634"/>
      <c r="P35" s="634"/>
      <c r="Q35" s="635"/>
      <c r="R35" s="636">
        <v>1685355</v>
      </c>
      <c r="S35" s="637"/>
      <c r="T35" s="637"/>
      <c r="U35" s="637"/>
      <c r="V35" s="637"/>
      <c r="W35" s="637"/>
      <c r="X35" s="637"/>
      <c r="Y35" s="638"/>
      <c r="Z35" s="639">
        <v>3</v>
      </c>
      <c r="AA35" s="639"/>
      <c r="AB35" s="639"/>
      <c r="AC35" s="639"/>
      <c r="AD35" s="640" t="s">
        <v>183</v>
      </c>
      <c r="AE35" s="640"/>
      <c r="AF35" s="640"/>
      <c r="AG35" s="640"/>
      <c r="AH35" s="640"/>
      <c r="AI35" s="640"/>
      <c r="AJ35" s="640"/>
      <c r="AK35" s="640"/>
      <c r="AL35" s="641" t="s">
        <v>244</v>
      </c>
      <c r="AM35" s="642"/>
      <c r="AN35" s="642"/>
      <c r="AO35" s="643"/>
      <c r="AP35" s="216"/>
      <c r="AQ35" s="618" t="s">
        <v>329</v>
      </c>
      <c r="AR35" s="619"/>
      <c r="AS35" s="619"/>
      <c r="AT35" s="619"/>
      <c r="AU35" s="619"/>
      <c r="AV35" s="619"/>
      <c r="AW35" s="619"/>
      <c r="AX35" s="619"/>
      <c r="AY35" s="619"/>
      <c r="AZ35" s="619"/>
      <c r="BA35" s="619"/>
      <c r="BB35" s="619"/>
      <c r="BC35" s="619"/>
      <c r="BD35" s="619"/>
      <c r="BE35" s="619"/>
      <c r="BF35" s="620"/>
      <c r="BG35" s="618" t="s">
        <v>330</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331</v>
      </c>
      <c r="CE35" s="634"/>
      <c r="CF35" s="634"/>
      <c r="CG35" s="634"/>
      <c r="CH35" s="634"/>
      <c r="CI35" s="634"/>
      <c r="CJ35" s="634"/>
      <c r="CK35" s="634"/>
      <c r="CL35" s="634"/>
      <c r="CM35" s="634"/>
      <c r="CN35" s="634"/>
      <c r="CO35" s="634"/>
      <c r="CP35" s="634"/>
      <c r="CQ35" s="635"/>
      <c r="CR35" s="636">
        <v>568355</v>
      </c>
      <c r="CS35" s="669"/>
      <c r="CT35" s="669"/>
      <c r="CU35" s="669"/>
      <c r="CV35" s="669"/>
      <c r="CW35" s="669"/>
      <c r="CX35" s="669"/>
      <c r="CY35" s="670"/>
      <c r="CZ35" s="641">
        <v>1.1000000000000001</v>
      </c>
      <c r="DA35" s="667"/>
      <c r="DB35" s="667"/>
      <c r="DC35" s="671"/>
      <c r="DD35" s="645">
        <v>364160</v>
      </c>
      <c r="DE35" s="669"/>
      <c r="DF35" s="669"/>
      <c r="DG35" s="669"/>
      <c r="DH35" s="669"/>
      <c r="DI35" s="669"/>
      <c r="DJ35" s="669"/>
      <c r="DK35" s="670"/>
      <c r="DL35" s="645">
        <v>297636</v>
      </c>
      <c r="DM35" s="669"/>
      <c r="DN35" s="669"/>
      <c r="DO35" s="669"/>
      <c r="DP35" s="669"/>
      <c r="DQ35" s="669"/>
      <c r="DR35" s="669"/>
      <c r="DS35" s="669"/>
      <c r="DT35" s="669"/>
      <c r="DU35" s="669"/>
      <c r="DV35" s="670"/>
      <c r="DW35" s="641">
        <v>1</v>
      </c>
      <c r="DX35" s="667"/>
      <c r="DY35" s="667"/>
      <c r="DZ35" s="667"/>
      <c r="EA35" s="667"/>
      <c r="EB35" s="667"/>
      <c r="EC35" s="668"/>
    </row>
    <row r="36" spans="2:133" ht="11.25" customHeight="1" x14ac:dyDescent="0.2">
      <c r="B36" s="633" t="s">
        <v>332</v>
      </c>
      <c r="C36" s="634"/>
      <c r="D36" s="634"/>
      <c r="E36" s="634"/>
      <c r="F36" s="634"/>
      <c r="G36" s="634"/>
      <c r="H36" s="634"/>
      <c r="I36" s="634"/>
      <c r="J36" s="634"/>
      <c r="K36" s="634"/>
      <c r="L36" s="634"/>
      <c r="M36" s="634"/>
      <c r="N36" s="634"/>
      <c r="O36" s="634"/>
      <c r="P36" s="634"/>
      <c r="Q36" s="635"/>
      <c r="R36" s="636">
        <v>900601</v>
      </c>
      <c r="S36" s="637"/>
      <c r="T36" s="637"/>
      <c r="U36" s="637"/>
      <c r="V36" s="637"/>
      <c r="W36" s="637"/>
      <c r="X36" s="637"/>
      <c r="Y36" s="638"/>
      <c r="Z36" s="639">
        <v>1.6</v>
      </c>
      <c r="AA36" s="639"/>
      <c r="AB36" s="639"/>
      <c r="AC36" s="639"/>
      <c r="AD36" s="640" t="s">
        <v>183</v>
      </c>
      <c r="AE36" s="640"/>
      <c r="AF36" s="640"/>
      <c r="AG36" s="640"/>
      <c r="AH36" s="640"/>
      <c r="AI36" s="640"/>
      <c r="AJ36" s="640"/>
      <c r="AK36" s="640"/>
      <c r="AL36" s="641" t="s">
        <v>183</v>
      </c>
      <c r="AM36" s="642"/>
      <c r="AN36" s="642"/>
      <c r="AO36" s="643"/>
      <c r="AP36" s="216"/>
      <c r="AQ36" s="702" t="s">
        <v>333</v>
      </c>
      <c r="AR36" s="703"/>
      <c r="AS36" s="703"/>
      <c r="AT36" s="703"/>
      <c r="AU36" s="703"/>
      <c r="AV36" s="703"/>
      <c r="AW36" s="703"/>
      <c r="AX36" s="703"/>
      <c r="AY36" s="704"/>
      <c r="AZ36" s="625">
        <v>6586096</v>
      </c>
      <c r="BA36" s="626"/>
      <c r="BB36" s="626"/>
      <c r="BC36" s="626"/>
      <c r="BD36" s="626"/>
      <c r="BE36" s="626"/>
      <c r="BF36" s="698"/>
      <c r="BG36" s="622" t="s">
        <v>334</v>
      </c>
      <c r="BH36" s="623"/>
      <c r="BI36" s="623"/>
      <c r="BJ36" s="623"/>
      <c r="BK36" s="623"/>
      <c r="BL36" s="623"/>
      <c r="BM36" s="623"/>
      <c r="BN36" s="623"/>
      <c r="BO36" s="623"/>
      <c r="BP36" s="623"/>
      <c r="BQ36" s="623"/>
      <c r="BR36" s="623"/>
      <c r="BS36" s="623"/>
      <c r="BT36" s="623"/>
      <c r="BU36" s="624"/>
      <c r="BV36" s="625" t="s">
        <v>244</v>
      </c>
      <c r="BW36" s="626"/>
      <c r="BX36" s="626"/>
      <c r="BY36" s="626"/>
      <c r="BZ36" s="626"/>
      <c r="CA36" s="626"/>
      <c r="CB36" s="698"/>
      <c r="CD36" s="633" t="s">
        <v>335</v>
      </c>
      <c r="CE36" s="634"/>
      <c r="CF36" s="634"/>
      <c r="CG36" s="634"/>
      <c r="CH36" s="634"/>
      <c r="CI36" s="634"/>
      <c r="CJ36" s="634"/>
      <c r="CK36" s="634"/>
      <c r="CL36" s="634"/>
      <c r="CM36" s="634"/>
      <c r="CN36" s="634"/>
      <c r="CO36" s="634"/>
      <c r="CP36" s="634"/>
      <c r="CQ36" s="635"/>
      <c r="CR36" s="636">
        <v>7978369</v>
      </c>
      <c r="CS36" s="637"/>
      <c r="CT36" s="637"/>
      <c r="CU36" s="637"/>
      <c r="CV36" s="637"/>
      <c r="CW36" s="637"/>
      <c r="CX36" s="637"/>
      <c r="CY36" s="638"/>
      <c r="CZ36" s="641">
        <v>14.7</v>
      </c>
      <c r="DA36" s="667"/>
      <c r="DB36" s="667"/>
      <c r="DC36" s="671"/>
      <c r="DD36" s="645">
        <v>6746456</v>
      </c>
      <c r="DE36" s="637"/>
      <c r="DF36" s="637"/>
      <c r="DG36" s="637"/>
      <c r="DH36" s="637"/>
      <c r="DI36" s="637"/>
      <c r="DJ36" s="637"/>
      <c r="DK36" s="638"/>
      <c r="DL36" s="645">
        <v>4682467</v>
      </c>
      <c r="DM36" s="637"/>
      <c r="DN36" s="637"/>
      <c r="DO36" s="637"/>
      <c r="DP36" s="637"/>
      <c r="DQ36" s="637"/>
      <c r="DR36" s="637"/>
      <c r="DS36" s="637"/>
      <c r="DT36" s="637"/>
      <c r="DU36" s="637"/>
      <c r="DV36" s="638"/>
      <c r="DW36" s="641">
        <v>16.5</v>
      </c>
      <c r="DX36" s="667"/>
      <c r="DY36" s="667"/>
      <c r="DZ36" s="667"/>
      <c r="EA36" s="667"/>
      <c r="EB36" s="667"/>
      <c r="EC36" s="668"/>
    </row>
    <row r="37" spans="2:133" ht="11.25" customHeight="1" x14ac:dyDescent="0.2">
      <c r="B37" s="633" t="s">
        <v>336</v>
      </c>
      <c r="C37" s="634"/>
      <c r="D37" s="634"/>
      <c r="E37" s="634"/>
      <c r="F37" s="634"/>
      <c r="G37" s="634"/>
      <c r="H37" s="634"/>
      <c r="I37" s="634"/>
      <c r="J37" s="634"/>
      <c r="K37" s="634"/>
      <c r="L37" s="634"/>
      <c r="M37" s="634"/>
      <c r="N37" s="634"/>
      <c r="O37" s="634"/>
      <c r="P37" s="634"/>
      <c r="Q37" s="635"/>
      <c r="R37" s="636">
        <v>1699057</v>
      </c>
      <c r="S37" s="637"/>
      <c r="T37" s="637"/>
      <c r="U37" s="637"/>
      <c r="V37" s="637"/>
      <c r="W37" s="637"/>
      <c r="X37" s="637"/>
      <c r="Y37" s="638"/>
      <c r="Z37" s="639">
        <v>3.1</v>
      </c>
      <c r="AA37" s="639"/>
      <c r="AB37" s="639"/>
      <c r="AC37" s="639"/>
      <c r="AD37" s="640">
        <v>5</v>
      </c>
      <c r="AE37" s="640"/>
      <c r="AF37" s="640"/>
      <c r="AG37" s="640"/>
      <c r="AH37" s="640"/>
      <c r="AI37" s="640"/>
      <c r="AJ37" s="640"/>
      <c r="AK37" s="640"/>
      <c r="AL37" s="641">
        <v>0</v>
      </c>
      <c r="AM37" s="642"/>
      <c r="AN37" s="642"/>
      <c r="AO37" s="643"/>
      <c r="AQ37" s="699" t="s">
        <v>337</v>
      </c>
      <c r="AR37" s="700"/>
      <c r="AS37" s="700"/>
      <c r="AT37" s="700"/>
      <c r="AU37" s="700"/>
      <c r="AV37" s="700"/>
      <c r="AW37" s="700"/>
      <c r="AX37" s="700"/>
      <c r="AY37" s="701"/>
      <c r="AZ37" s="636">
        <v>2254088</v>
      </c>
      <c r="BA37" s="637"/>
      <c r="BB37" s="637"/>
      <c r="BC37" s="637"/>
      <c r="BD37" s="669"/>
      <c r="BE37" s="669"/>
      <c r="BF37" s="691"/>
      <c r="BG37" s="633" t="s">
        <v>338</v>
      </c>
      <c r="BH37" s="634"/>
      <c r="BI37" s="634"/>
      <c r="BJ37" s="634"/>
      <c r="BK37" s="634"/>
      <c r="BL37" s="634"/>
      <c r="BM37" s="634"/>
      <c r="BN37" s="634"/>
      <c r="BO37" s="634"/>
      <c r="BP37" s="634"/>
      <c r="BQ37" s="634"/>
      <c r="BR37" s="634"/>
      <c r="BS37" s="634"/>
      <c r="BT37" s="634"/>
      <c r="BU37" s="635"/>
      <c r="BV37" s="636">
        <v>9338</v>
      </c>
      <c r="BW37" s="637"/>
      <c r="BX37" s="637"/>
      <c r="BY37" s="637"/>
      <c r="BZ37" s="637"/>
      <c r="CA37" s="637"/>
      <c r="CB37" s="646"/>
      <c r="CD37" s="633" t="s">
        <v>339</v>
      </c>
      <c r="CE37" s="634"/>
      <c r="CF37" s="634"/>
      <c r="CG37" s="634"/>
      <c r="CH37" s="634"/>
      <c r="CI37" s="634"/>
      <c r="CJ37" s="634"/>
      <c r="CK37" s="634"/>
      <c r="CL37" s="634"/>
      <c r="CM37" s="634"/>
      <c r="CN37" s="634"/>
      <c r="CO37" s="634"/>
      <c r="CP37" s="634"/>
      <c r="CQ37" s="635"/>
      <c r="CR37" s="636">
        <v>133985</v>
      </c>
      <c r="CS37" s="669"/>
      <c r="CT37" s="669"/>
      <c r="CU37" s="669"/>
      <c r="CV37" s="669"/>
      <c r="CW37" s="669"/>
      <c r="CX37" s="669"/>
      <c r="CY37" s="670"/>
      <c r="CZ37" s="641">
        <v>0.2</v>
      </c>
      <c r="DA37" s="667"/>
      <c r="DB37" s="667"/>
      <c r="DC37" s="671"/>
      <c r="DD37" s="645">
        <v>133985</v>
      </c>
      <c r="DE37" s="669"/>
      <c r="DF37" s="669"/>
      <c r="DG37" s="669"/>
      <c r="DH37" s="669"/>
      <c r="DI37" s="669"/>
      <c r="DJ37" s="669"/>
      <c r="DK37" s="670"/>
      <c r="DL37" s="645">
        <v>133985</v>
      </c>
      <c r="DM37" s="669"/>
      <c r="DN37" s="669"/>
      <c r="DO37" s="669"/>
      <c r="DP37" s="669"/>
      <c r="DQ37" s="669"/>
      <c r="DR37" s="669"/>
      <c r="DS37" s="669"/>
      <c r="DT37" s="669"/>
      <c r="DU37" s="669"/>
      <c r="DV37" s="670"/>
      <c r="DW37" s="641">
        <v>0.5</v>
      </c>
      <c r="DX37" s="667"/>
      <c r="DY37" s="667"/>
      <c r="DZ37" s="667"/>
      <c r="EA37" s="667"/>
      <c r="EB37" s="667"/>
      <c r="EC37" s="668"/>
    </row>
    <row r="38" spans="2:133" ht="11.25" customHeight="1" x14ac:dyDescent="0.2">
      <c r="B38" s="633" t="s">
        <v>340</v>
      </c>
      <c r="C38" s="634"/>
      <c r="D38" s="634"/>
      <c r="E38" s="634"/>
      <c r="F38" s="634"/>
      <c r="G38" s="634"/>
      <c r="H38" s="634"/>
      <c r="I38" s="634"/>
      <c r="J38" s="634"/>
      <c r="K38" s="634"/>
      <c r="L38" s="634"/>
      <c r="M38" s="634"/>
      <c r="N38" s="634"/>
      <c r="O38" s="634"/>
      <c r="P38" s="634"/>
      <c r="Q38" s="635"/>
      <c r="R38" s="636">
        <v>4232800</v>
      </c>
      <c r="S38" s="637"/>
      <c r="T38" s="637"/>
      <c r="U38" s="637"/>
      <c r="V38" s="637"/>
      <c r="W38" s="637"/>
      <c r="X38" s="637"/>
      <c r="Y38" s="638"/>
      <c r="Z38" s="639">
        <v>7.6</v>
      </c>
      <c r="AA38" s="639"/>
      <c r="AB38" s="639"/>
      <c r="AC38" s="639"/>
      <c r="AD38" s="640" t="s">
        <v>183</v>
      </c>
      <c r="AE38" s="640"/>
      <c r="AF38" s="640"/>
      <c r="AG38" s="640"/>
      <c r="AH38" s="640"/>
      <c r="AI38" s="640"/>
      <c r="AJ38" s="640"/>
      <c r="AK38" s="640"/>
      <c r="AL38" s="641" t="s">
        <v>244</v>
      </c>
      <c r="AM38" s="642"/>
      <c r="AN38" s="642"/>
      <c r="AO38" s="643"/>
      <c r="AQ38" s="699" t="s">
        <v>341</v>
      </c>
      <c r="AR38" s="700"/>
      <c r="AS38" s="700"/>
      <c r="AT38" s="700"/>
      <c r="AU38" s="700"/>
      <c r="AV38" s="700"/>
      <c r="AW38" s="700"/>
      <c r="AX38" s="700"/>
      <c r="AY38" s="701"/>
      <c r="AZ38" s="636">
        <v>632086</v>
      </c>
      <c r="BA38" s="637"/>
      <c r="BB38" s="637"/>
      <c r="BC38" s="637"/>
      <c r="BD38" s="669"/>
      <c r="BE38" s="669"/>
      <c r="BF38" s="691"/>
      <c r="BG38" s="633" t="s">
        <v>342</v>
      </c>
      <c r="BH38" s="634"/>
      <c r="BI38" s="634"/>
      <c r="BJ38" s="634"/>
      <c r="BK38" s="634"/>
      <c r="BL38" s="634"/>
      <c r="BM38" s="634"/>
      <c r="BN38" s="634"/>
      <c r="BO38" s="634"/>
      <c r="BP38" s="634"/>
      <c r="BQ38" s="634"/>
      <c r="BR38" s="634"/>
      <c r="BS38" s="634"/>
      <c r="BT38" s="634"/>
      <c r="BU38" s="635"/>
      <c r="BV38" s="636">
        <v>11514</v>
      </c>
      <c r="BW38" s="637"/>
      <c r="BX38" s="637"/>
      <c r="BY38" s="637"/>
      <c r="BZ38" s="637"/>
      <c r="CA38" s="637"/>
      <c r="CB38" s="646"/>
      <c r="CD38" s="633" t="s">
        <v>343</v>
      </c>
      <c r="CE38" s="634"/>
      <c r="CF38" s="634"/>
      <c r="CG38" s="634"/>
      <c r="CH38" s="634"/>
      <c r="CI38" s="634"/>
      <c r="CJ38" s="634"/>
      <c r="CK38" s="634"/>
      <c r="CL38" s="634"/>
      <c r="CM38" s="634"/>
      <c r="CN38" s="634"/>
      <c r="CO38" s="634"/>
      <c r="CP38" s="634"/>
      <c r="CQ38" s="635"/>
      <c r="CR38" s="636">
        <v>3638463</v>
      </c>
      <c r="CS38" s="637"/>
      <c r="CT38" s="637"/>
      <c r="CU38" s="637"/>
      <c r="CV38" s="637"/>
      <c r="CW38" s="637"/>
      <c r="CX38" s="637"/>
      <c r="CY38" s="638"/>
      <c r="CZ38" s="641">
        <v>6.7</v>
      </c>
      <c r="DA38" s="667"/>
      <c r="DB38" s="667"/>
      <c r="DC38" s="671"/>
      <c r="DD38" s="645">
        <v>2933692</v>
      </c>
      <c r="DE38" s="637"/>
      <c r="DF38" s="637"/>
      <c r="DG38" s="637"/>
      <c r="DH38" s="637"/>
      <c r="DI38" s="637"/>
      <c r="DJ38" s="637"/>
      <c r="DK38" s="638"/>
      <c r="DL38" s="645">
        <v>2896340</v>
      </c>
      <c r="DM38" s="637"/>
      <c r="DN38" s="637"/>
      <c r="DO38" s="637"/>
      <c r="DP38" s="637"/>
      <c r="DQ38" s="637"/>
      <c r="DR38" s="637"/>
      <c r="DS38" s="637"/>
      <c r="DT38" s="637"/>
      <c r="DU38" s="637"/>
      <c r="DV38" s="638"/>
      <c r="DW38" s="641">
        <v>10.199999999999999</v>
      </c>
      <c r="DX38" s="667"/>
      <c r="DY38" s="667"/>
      <c r="DZ38" s="667"/>
      <c r="EA38" s="667"/>
      <c r="EB38" s="667"/>
      <c r="EC38" s="668"/>
    </row>
    <row r="39" spans="2:133" ht="11.25" customHeight="1" x14ac:dyDescent="0.2">
      <c r="B39" s="633" t="s">
        <v>344</v>
      </c>
      <c r="C39" s="634"/>
      <c r="D39" s="634"/>
      <c r="E39" s="634"/>
      <c r="F39" s="634"/>
      <c r="G39" s="634"/>
      <c r="H39" s="634"/>
      <c r="I39" s="634"/>
      <c r="J39" s="634"/>
      <c r="K39" s="634"/>
      <c r="L39" s="634"/>
      <c r="M39" s="634"/>
      <c r="N39" s="634"/>
      <c r="O39" s="634"/>
      <c r="P39" s="634"/>
      <c r="Q39" s="635"/>
      <c r="R39" s="636" t="s">
        <v>183</v>
      </c>
      <c r="S39" s="637"/>
      <c r="T39" s="637"/>
      <c r="U39" s="637"/>
      <c r="V39" s="637"/>
      <c r="W39" s="637"/>
      <c r="X39" s="637"/>
      <c r="Y39" s="638"/>
      <c r="Z39" s="639" t="s">
        <v>183</v>
      </c>
      <c r="AA39" s="639"/>
      <c r="AB39" s="639"/>
      <c r="AC39" s="639"/>
      <c r="AD39" s="640" t="s">
        <v>244</v>
      </c>
      <c r="AE39" s="640"/>
      <c r="AF39" s="640"/>
      <c r="AG39" s="640"/>
      <c r="AH39" s="640"/>
      <c r="AI39" s="640"/>
      <c r="AJ39" s="640"/>
      <c r="AK39" s="640"/>
      <c r="AL39" s="641" t="s">
        <v>244</v>
      </c>
      <c r="AM39" s="642"/>
      <c r="AN39" s="642"/>
      <c r="AO39" s="643"/>
      <c r="AQ39" s="699" t="s">
        <v>345</v>
      </c>
      <c r="AR39" s="700"/>
      <c r="AS39" s="700"/>
      <c r="AT39" s="700"/>
      <c r="AU39" s="700"/>
      <c r="AV39" s="700"/>
      <c r="AW39" s="700"/>
      <c r="AX39" s="700"/>
      <c r="AY39" s="701"/>
      <c r="AZ39" s="636">
        <v>49950</v>
      </c>
      <c r="BA39" s="637"/>
      <c r="BB39" s="637"/>
      <c r="BC39" s="637"/>
      <c r="BD39" s="669"/>
      <c r="BE39" s="669"/>
      <c r="BF39" s="691"/>
      <c r="BG39" s="633" t="s">
        <v>346</v>
      </c>
      <c r="BH39" s="634"/>
      <c r="BI39" s="634"/>
      <c r="BJ39" s="634"/>
      <c r="BK39" s="634"/>
      <c r="BL39" s="634"/>
      <c r="BM39" s="634"/>
      <c r="BN39" s="634"/>
      <c r="BO39" s="634"/>
      <c r="BP39" s="634"/>
      <c r="BQ39" s="634"/>
      <c r="BR39" s="634"/>
      <c r="BS39" s="634"/>
      <c r="BT39" s="634"/>
      <c r="BU39" s="635"/>
      <c r="BV39" s="636">
        <v>16977</v>
      </c>
      <c r="BW39" s="637"/>
      <c r="BX39" s="637"/>
      <c r="BY39" s="637"/>
      <c r="BZ39" s="637"/>
      <c r="CA39" s="637"/>
      <c r="CB39" s="646"/>
      <c r="CD39" s="633" t="s">
        <v>347</v>
      </c>
      <c r="CE39" s="634"/>
      <c r="CF39" s="634"/>
      <c r="CG39" s="634"/>
      <c r="CH39" s="634"/>
      <c r="CI39" s="634"/>
      <c r="CJ39" s="634"/>
      <c r="CK39" s="634"/>
      <c r="CL39" s="634"/>
      <c r="CM39" s="634"/>
      <c r="CN39" s="634"/>
      <c r="CO39" s="634"/>
      <c r="CP39" s="634"/>
      <c r="CQ39" s="635"/>
      <c r="CR39" s="636">
        <v>1267964</v>
      </c>
      <c r="CS39" s="669"/>
      <c r="CT39" s="669"/>
      <c r="CU39" s="669"/>
      <c r="CV39" s="669"/>
      <c r="CW39" s="669"/>
      <c r="CX39" s="669"/>
      <c r="CY39" s="670"/>
      <c r="CZ39" s="641">
        <v>2.2999999999999998</v>
      </c>
      <c r="DA39" s="667"/>
      <c r="DB39" s="667"/>
      <c r="DC39" s="671"/>
      <c r="DD39" s="645">
        <v>1170135</v>
      </c>
      <c r="DE39" s="669"/>
      <c r="DF39" s="669"/>
      <c r="DG39" s="669"/>
      <c r="DH39" s="669"/>
      <c r="DI39" s="669"/>
      <c r="DJ39" s="669"/>
      <c r="DK39" s="670"/>
      <c r="DL39" s="645" t="s">
        <v>244</v>
      </c>
      <c r="DM39" s="669"/>
      <c r="DN39" s="669"/>
      <c r="DO39" s="669"/>
      <c r="DP39" s="669"/>
      <c r="DQ39" s="669"/>
      <c r="DR39" s="669"/>
      <c r="DS39" s="669"/>
      <c r="DT39" s="669"/>
      <c r="DU39" s="669"/>
      <c r="DV39" s="670"/>
      <c r="DW39" s="641" t="s">
        <v>183</v>
      </c>
      <c r="DX39" s="667"/>
      <c r="DY39" s="667"/>
      <c r="DZ39" s="667"/>
      <c r="EA39" s="667"/>
      <c r="EB39" s="667"/>
      <c r="EC39" s="668"/>
    </row>
    <row r="40" spans="2:133" ht="11.25" customHeight="1" x14ac:dyDescent="0.2">
      <c r="B40" s="633" t="s">
        <v>348</v>
      </c>
      <c r="C40" s="634"/>
      <c r="D40" s="634"/>
      <c r="E40" s="634"/>
      <c r="F40" s="634"/>
      <c r="G40" s="634"/>
      <c r="H40" s="634"/>
      <c r="I40" s="634"/>
      <c r="J40" s="634"/>
      <c r="K40" s="634"/>
      <c r="L40" s="634"/>
      <c r="M40" s="634"/>
      <c r="N40" s="634"/>
      <c r="O40" s="634"/>
      <c r="P40" s="634"/>
      <c r="Q40" s="635"/>
      <c r="R40" s="636">
        <v>633900</v>
      </c>
      <c r="S40" s="637"/>
      <c r="T40" s="637"/>
      <c r="U40" s="637"/>
      <c r="V40" s="637"/>
      <c r="W40" s="637"/>
      <c r="X40" s="637"/>
      <c r="Y40" s="638"/>
      <c r="Z40" s="639">
        <v>1.1000000000000001</v>
      </c>
      <c r="AA40" s="639"/>
      <c r="AB40" s="639"/>
      <c r="AC40" s="639"/>
      <c r="AD40" s="640" t="s">
        <v>183</v>
      </c>
      <c r="AE40" s="640"/>
      <c r="AF40" s="640"/>
      <c r="AG40" s="640"/>
      <c r="AH40" s="640"/>
      <c r="AI40" s="640"/>
      <c r="AJ40" s="640"/>
      <c r="AK40" s="640"/>
      <c r="AL40" s="641" t="s">
        <v>183</v>
      </c>
      <c r="AM40" s="642"/>
      <c r="AN40" s="642"/>
      <c r="AO40" s="643"/>
      <c r="AQ40" s="699" t="s">
        <v>349</v>
      </c>
      <c r="AR40" s="700"/>
      <c r="AS40" s="700"/>
      <c r="AT40" s="700"/>
      <c r="AU40" s="700"/>
      <c r="AV40" s="700"/>
      <c r="AW40" s="700"/>
      <c r="AX40" s="700"/>
      <c r="AY40" s="701"/>
      <c r="AZ40" s="636">
        <v>11509</v>
      </c>
      <c r="BA40" s="637"/>
      <c r="BB40" s="637"/>
      <c r="BC40" s="637"/>
      <c r="BD40" s="669"/>
      <c r="BE40" s="669"/>
      <c r="BF40" s="691"/>
      <c r="BG40" s="684" t="s">
        <v>350</v>
      </c>
      <c r="BH40" s="685"/>
      <c r="BI40" s="685"/>
      <c r="BJ40" s="685"/>
      <c r="BK40" s="685"/>
      <c r="BL40" s="217"/>
      <c r="BM40" s="634" t="s">
        <v>351</v>
      </c>
      <c r="BN40" s="634"/>
      <c r="BO40" s="634"/>
      <c r="BP40" s="634"/>
      <c r="BQ40" s="634"/>
      <c r="BR40" s="634"/>
      <c r="BS40" s="634"/>
      <c r="BT40" s="634"/>
      <c r="BU40" s="635"/>
      <c r="BV40" s="636">
        <v>109</v>
      </c>
      <c r="BW40" s="637"/>
      <c r="BX40" s="637"/>
      <c r="BY40" s="637"/>
      <c r="BZ40" s="637"/>
      <c r="CA40" s="637"/>
      <c r="CB40" s="646"/>
      <c r="CD40" s="633" t="s">
        <v>352</v>
      </c>
      <c r="CE40" s="634"/>
      <c r="CF40" s="634"/>
      <c r="CG40" s="634"/>
      <c r="CH40" s="634"/>
      <c r="CI40" s="634"/>
      <c r="CJ40" s="634"/>
      <c r="CK40" s="634"/>
      <c r="CL40" s="634"/>
      <c r="CM40" s="634"/>
      <c r="CN40" s="634"/>
      <c r="CO40" s="634"/>
      <c r="CP40" s="634"/>
      <c r="CQ40" s="635"/>
      <c r="CR40" s="636">
        <v>73201</v>
      </c>
      <c r="CS40" s="637"/>
      <c r="CT40" s="637"/>
      <c r="CU40" s="637"/>
      <c r="CV40" s="637"/>
      <c r="CW40" s="637"/>
      <c r="CX40" s="637"/>
      <c r="CY40" s="638"/>
      <c r="CZ40" s="641">
        <v>0.1</v>
      </c>
      <c r="DA40" s="667"/>
      <c r="DB40" s="667"/>
      <c r="DC40" s="671"/>
      <c r="DD40" s="645">
        <v>12159</v>
      </c>
      <c r="DE40" s="637"/>
      <c r="DF40" s="637"/>
      <c r="DG40" s="637"/>
      <c r="DH40" s="637"/>
      <c r="DI40" s="637"/>
      <c r="DJ40" s="637"/>
      <c r="DK40" s="638"/>
      <c r="DL40" s="645">
        <v>10109</v>
      </c>
      <c r="DM40" s="637"/>
      <c r="DN40" s="637"/>
      <c r="DO40" s="637"/>
      <c r="DP40" s="637"/>
      <c r="DQ40" s="637"/>
      <c r="DR40" s="637"/>
      <c r="DS40" s="637"/>
      <c r="DT40" s="637"/>
      <c r="DU40" s="637"/>
      <c r="DV40" s="638"/>
      <c r="DW40" s="641">
        <v>0</v>
      </c>
      <c r="DX40" s="667"/>
      <c r="DY40" s="667"/>
      <c r="DZ40" s="667"/>
      <c r="EA40" s="667"/>
      <c r="EB40" s="667"/>
      <c r="EC40" s="668"/>
    </row>
    <row r="41" spans="2:133" ht="11.25" customHeight="1" x14ac:dyDescent="0.2">
      <c r="B41" s="657" t="s">
        <v>353</v>
      </c>
      <c r="C41" s="658"/>
      <c r="D41" s="658"/>
      <c r="E41" s="658"/>
      <c r="F41" s="658"/>
      <c r="G41" s="658"/>
      <c r="H41" s="658"/>
      <c r="I41" s="658"/>
      <c r="J41" s="658"/>
      <c r="K41" s="658"/>
      <c r="L41" s="658"/>
      <c r="M41" s="658"/>
      <c r="N41" s="658"/>
      <c r="O41" s="658"/>
      <c r="P41" s="658"/>
      <c r="Q41" s="659"/>
      <c r="R41" s="708">
        <v>55336355</v>
      </c>
      <c r="S41" s="709"/>
      <c r="T41" s="709"/>
      <c r="U41" s="709"/>
      <c r="V41" s="709"/>
      <c r="W41" s="709"/>
      <c r="X41" s="709"/>
      <c r="Y41" s="713"/>
      <c r="Z41" s="714">
        <v>100</v>
      </c>
      <c r="AA41" s="714"/>
      <c r="AB41" s="714"/>
      <c r="AC41" s="714"/>
      <c r="AD41" s="715">
        <v>27772710</v>
      </c>
      <c r="AE41" s="715"/>
      <c r="AF41" s="715"/>
      <c r="AG41" s="715"/>
      <c r="AH41" s="715"/>
      <c r="AI41" s="715"/>
      <c r="AJ41" s="715"/>
      <c r="AK41" s="715"/>
      <c r="AL41" s="716">
        <v>100</v>
      </c>
      <c r="AM41" s="696"/>
      <c r="AN41" s="696"/>
      <c r="AO41" s="717"/>
      <c r="AQ41" s="699" t="s">
        <v>354</v>
      </c>
      <c r="AR41" s="700"/>
      <c r="AS41" s="700"/>
      <c r="AT41" s="700"/>
      <c r="AU41" s="700"/>
      <c r="AV41" s="700"/>
      <c r="AW41" s="700"/>
      <c r="AX41" s="700"/>
      <c r="AY41" s="701"/>
      <c r="AZ41" s="636">
        <v>706736</v>
      </c>
      <c r="BA41" s="637"/>
      <c r="BB41" s="637"/>
      <c r="BC41" s="637"/>
      <c r="BD41" s="669"/>
      <c r="BE41" s="669"/>
      <c r="BF41" s="691"/>
      <c r="BG41" s="684"/>
      <c r="BH41" s="685"/>
      <c r="BI41" s="685"/>
      <c r="BJ41" s="685"/>
      <c r="BK41" s="685"/>
      <c r="BL41" s="217"/>
      <c r="BM41" s="634" t="s">
        <v>355</v>
      </c>
      <c r="BN41" s="634"/>
      <c r="BO41" s="634"/>
      <c r="BP41" s="634"/>
      <c r="BQ41" s="634"/>
      <c r="BR41" s="634"/>
      <c r="BS41" s="634"/>
      <c r="BT41" s="634"/>
      <c r="BU41" s="635"/>
      <c r="BV41" s="636" t="s">
        <v>183</v>
      </c>
      <c r="BW41" s="637"/>
      <c r="BX41" s="637"/>
      <c r="BY41" s="637"/>
      <c r="BZ41" s="637"/>
      <c r="CA41" s="637"/>
      <c r="CB41" s="646"/>
      <c r="CD41" s="633" t="s">
        <v>356</v>
      </c>
      <c r="CE41" s="634"/>
      <c r="CF41" s="634"/>
      <c r="CG41" s="634"/>
      <c r="CH41" s="634"/>
      <c r="CI41" s="634"/>
      <c r="CJ41" s="634"/>
      <c r="CK41" s="634"/>
      <c r="CL41" s="634"/>
      <c r="CM41" s="634"/>
      <c r="CN41" s="634"/>
      <c r="CO41" s="634"/>
      <c r="CP41" s="634"/>
      <c r="CQ41" s="635"/>
      <c r="CR41" s="636" t="s">
        <v>183</v>
      </c>
      <c r="CS41" s="669"/>
      <c r="CT41" s="669"/>
      <c r="CU41" s="669"/>
      <c r="CV41" s="669"/>
      <c r="CW41" s="669"/>
      <c r="CX41" s="669"/>
      <c r="CY41" s="670"/>
      <c r="CZ41" s="641" t="s">
        <v>183</v>
      </c>
      <c r="DA41" s="667"/>
      <c r="DB41" s="667"/>
      <c r="DC41" s="671"/>
      <c r="DD41" s="645" t="s">
        <v>183</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357</v>
      </c>
      <c r="AR42" s="706"/>
      <c r="AS42" s="706"/>
      <c r="AT42" s="706"/>
      <c r="AU42" s="706"/>
      <c r="AV42" s="706"/>
      <c r="AW42" s="706"/>
      <c r="AX42" s="706"/>
      <c r="AY42" s="707"/>
      <c r="AZ42" s="708">
        <v>2931727</v>
      </c>
      <c r="BA42" s="709"/>
      <c r="BB42" s="709"/>
      <c r="BC42" s="709"/>
      <c r="BD42" s="695"/>
      <c r="BE42" s="695"/>
      <c r="BF42" s="697"/>
      <c r="BG42" s="686"/>
      <c r="BH42" s="687"/>
      <c r="BI42" s="687"/>
      <c r="BJ42" s="687"/>
      <c r="BK42" s="687"/>
      <c r="BL42" s="218"/>
      <c r="BM42" s="658" t="s">
        <v>358</v>
      </c>
      <c r="BN42" s="658"/>
      <c r="BO42" s="658"/>
      <c r="BP42" s="658"/>
      <c r="BQ42" s="658"/>
      <c r="BR42" s="658"/>
      <c r="BS42" s="658"/>
      <c r="BT42" s="658"/>
      <c r="BU42" s="659"/>
      <c r="BV42" s="708">
        <v>395</v>
      </c>
      <c r="BW42" s="709"/>
      <c r="BX42" s="709"/>
      <c r="BY42" s="709"/>
      <c r="BZ42" s="709"/>
      <c r="CA42" s="709"/>
      <c r="CB42" s="718"/>
      <c r="CD42" s="633" t="s">
        <v>359</v>
      </c>
      <c r="CE42" s="634"/>
      <c r="CF42" s="634"/>
      <c r="CG42" s="634"/>
      <c r="CH42" s="634"/>
      <c r="CI42" s="634"/>
      <c r="CJ42" s="634"/>
      <c r="CK42" s="634"/>
      <c r="CL42" s="634"/>
      <c r="CM42" s="634"/>
      <c r="CN42" s="634"/>
      <c r="CO42" s="634"/>
      <c r="CP42" s="634"/>
      <c r="CQ42" s="635"/>
      <c r="CR42" s="636">
        <v>9980773</v>
      </c>
      <c r="CS42" s="669"/>
      <c r="CT42" s="669"/>
      <c r="CU42" s="669"/>
      <c r="CV42" s="669"/>
      <c r="CW42" s="669"/>
      <c r="CX42" s="669"/>
      <c r="CY42" s="670"/>
      <c r="CZ42" s="641">
        <v>18.5</v>
      </c>
      <c r="DA42" s="667"/>
      <c r="DB42" s="667"/>
      <c r="DC42" s="671"/>
      <c r="DD42" s="645">
        <v>2426055</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360</v>
      </c>
      <c r="CD43" s="633" t="s">
        <v>361</v>
      </c>
      <c r="CE43" s="634"/>
      <c r="CF43" s="634"/>
      <c r="CG43" s="634"/>
      <c r="CH43" s="634"/>
      <c r="CI43" s="634"/>
      <c r="CJ43" s="634"/>
      <c r="CK43" s="634"/>
      <c r="CL43" s="634"/>
      <c r="CM43" s="634"/>
      <c r="CN43" s="634"/>
      <c r="CO43" s="634"/>
      <c r="CP43" s="634"/>
      <c r="CQ43" s="635"/>
      <c r="CR43" s="636">
        <v>162030</v>
      </c>
      <c r="CS43" s="669"/>
      <c r="CT43" s="669"/>
      <c r="CU43" s="669"/>
      <c r="CV43" s="669"/>
      <c r="CW43" s="669"/>
      <c r="CX43" s="669"/>
      <c r="CY43" s="670"/>
      <c r="CZ43" s="641">
        <v>0.3</v>
      </c>
      <c r="DA43" s="667"/>
      <c r="DB43" s="667"/>
      <c r="DC43" s="671"/>
      <c r="DD43" s="645">
        <v>113489</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362</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309</v>
      </c>
      <c r="CE44" s="673"/>
      <c r="CF44" s="633" t="s">
        <v>363</v>
      </c>
      <c r="CG44" s="634"/>
      <c r="CH44" s="634"/>
      <c r="CI44" s="634"/>
      <c r="CJ44" s="634"/>
      <c r="CK44" s="634"/>
      <c r="CL44" s="634"/>
      <c r="CM44" s="634"/>
      <c r="CN44" s="634"/>
      <c r="CO44" s="634"/>
      <c r="CP44" s="634"/>
      <c r="CQ44" s="635"/>
      <c r="CR44" s="636">
        <v>9120657</v>
      </c>
      <c r="CS44" s="637"/>
      <c r="CT44" s="637"/>
      <c r="CU44" s="637"/>
      <c r="CV44" s="637"/>
      <c r="CW44" s="637"/>
      <c r="CX44" s="637"/>
      <c r="CY44" s="638"/>
      <c r="CZ44" s="641">
        <v>16.899999999999999</v>
      </c>
      <c r="DA44" s="642"/>
      <c r="DB44" s="642"/>
      <c r="DC44" s="648"/>
      <c r="DD44" s="645">
        <v>1873421</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364</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365</v>
      </c>
      <c r="CG45" s="634"/>
      <c r="CH45" s="634"/>
      <c r="CI45" s="634"/>
      <c r="CJ45" s="634"/>
      <c r="CK45" s="634"/>
      <c r="CL45" s="634"/>
      <c r="CM45" s="634"/>
      <c r="CN45" s="634"/>
      <c r="CO45" s="634"/>
      <c r="CP45" s="634"/>
      <c r="CQ45" s="635"/>
      <c r="CR45" s="636">
        <v>4832150</v>
      </c>
      <c r="CS45" s="669"/>
      <c r="CT45" s="669"/>
      <c r="CU45" s="669"/>
      <c r="CV45" s="669"/>
      <c r="CW45" s="669"/>
      <c r="CX45" s="669"/>
      <c r="CY45" s="670"/>
      <c r="CZ45" s="641">
        <v>8.9</v>
      </c>
      <c r="DA45" s="667"/>
      <c r="DB45" s="667"/>
      <c r="DC45" s="671"/>
      <c r="DD45" s="645">
        <v>293931</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366</v>
      </c>
      <c r="CG46" s="634"/>
      <c r="CH46" s="634"/>
      <c r="CI46" s="634"/>
      <c r="CJ46" s="634"/>
      <c r="CK46" s="634"/>
      <c r="CL46" s="634"/>
      <c r="CM46" s="634"/>
      <c r="CN46" s="634"/>
      <c r="CO46" s="634"/>
      <c r="CP46" s="634"/>
      <c r="CQ46" s="635"/>
      <c r="CR46" s="636">
        <v>4003301</v>
      </c>
      <c r="CS46" s="637"/>
      <c r="CT46" s="637"/>
      <c r="CU46" s="637"/>
      <c r="CV46" s="637"/>
      <c r="CW46" s="637"/>
      <c r="CX46" s="637"/>
      <c r="CY46" s="638"/>
      <c r="CZ46" s="641">
        <v>7.4</v>
      </c>
      <c r="DA46" s="642"/>
      <c r="DB46" s="642"/>
      <c r="DC46" s="648"/>
      <c r="DD46" s="645">
        <v>1559326</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367</v>
      </c>
      <c r="CG47" s="634"/>
      <c r="CH47" s="634"/>
      <c r="CI47" s="634"/>
      <c r="CJ47" s="634"/>
      <c r="CK47" s="634"/>
      <c r="CL47" s="634"/>
      <c r="CM47" s="634"/>
      <c r="CN47" s="634"/>
      <c r="CO47" s="634"/>
      <c r="CP47" s="634"/>
      <c r="CQ47" s="635"/>
      <c r="CR47" s="636">
        <v>860116</v>
      </c>
      <c r="CS47" s="669"/>
      <c r="CT47" s="669"/>
      <c r="CU47" s="669"/>
      <c r="CV47" s="669"/>
      <c r="CW47" s="669"/>
      <c r="CX47" s="669"/>
      <c r="CY47" s="670"/>
      <c r="CZ47" s="641">
        <v>1.6</v>
      </c>
      <c r="DA47" s="667"/>
      <c r="DB47" s="667"/>
      <c r="DC47" s="671"/>
      <c r="DD47" s="645">
        <v>552634</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368</v>
      </c>
      <c r="CG48" s="634"/>
      <c r="CH48" s="634"/>
      <c r="CI48" s="634"/>
      <c r="CJ48" s="634"/>
      <c r="CK48" s="634"/>
      <c r="CL48" s="634"/>
      <c r="CM48" s="634"/>
      <c r="CN48" s="634"/>
      <c r="CO48" s="634"/>
      <c r="CP48" s="634"/>
      <c r="CQ48" s="635"/>
      <c r="CR48" s="636" t="s">
        <v>183</v>
      </c>
      <c r="CS48" s="637"/>
      <c r="CT48" s="637"/>
      <c r="CU48" s="637"/>
      <c r="CV48" s="637"/>
      <c r="CW48" s="637"/>
      <c r="CX48" s="637"/>
      <c r="CY48" s="638"/>
      <c r="CZ48" s="641" t="s">
        <v>183</v>
      </c>
      <c r="DA48" s="642"/>
      <c r="DB48" s="642"/>
      <c r="DC48" s="648"/>
      <c r="DD48" s="645" t="s">
        <v>244</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369</v>
      </c>
      <c r="CE49" s="658"/>
      <c r="CF49" s="658"/>
      <c r="CG49" s="658"/>
      <c r="CH49" s="658"/>
      <c r="CI49" s="658"/>
      <c r="CJ49" s="658"/>
      <c r="CK49" s="658"/>
      <c r="CL49" s="658"/>
      <c r="CM49" s="658"/>
      <c r="CN49" s="658"/>
      <c r="CO49" s="658"/>
      <c r="CP49" s="658"/>
      <c r="CQ49" s="659"/>
      <c r="CR49" s="708">
        <v>54093573</v>
      </c>
      <c r="CS49" s="695"/>
      <c r="CT49" s="695"/>
      <c r="CU49" s="695"/>
      <c r="CV49" s="695"/>
      <c r="CW49" s="695"/>
      <c r="CX49" s="695"/>
      <c r="CY49" s="724"/>
      <c r="CZ49" s="716">
        <v>100</v>
      </c>
      <c r="DA49" s="725"/>
      <c r="DB49" s="725"/>
      <c r="DC49" s="726"/>
      <c r="DD49" s="727">
        <v>33291735</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w+Oc2xKcF1Zs6zIBHOV5+22Z+oFd7qBBoT3mumF43ZpbZL2US82zADUYXPV2B6upBStNAE8ilTC+Q8bgwCQvmA==" saltValue="8MYTW4bEM8tXbnwtJ2PZQ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370</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371</v>
      </c>
      <c r="DK2" s="736"/>
      <c r="DL2" s="736"/>
      <c r="DM2" s="736"/>
      <c r="DN2" s="736"/>
      <c r="DO2" s="737"/>
      <c r="DP2" s="222"/>
      <c r="DQ2" s="735" t="s">
        <v>372</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373</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374</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375</v>
      </c>
      <c r="B5" s="741"/>
      <c r="C5" s="741"/>
      <c r="D5" s="741"/>
      <c r="E5" s="741"/>
      <c r="F5" s="741"/>
      <c r="G5" s="741"/>
      <c r="H5" s="741"/>
      <c r="I5" s="741"/>
      <c r="J5" s="741"/>
      <c r="K5" s="741"/>
      <c r="L5" s="741"/>
      <c r="M5" s="741"/>
      <c r="N5" s="741"/>
      <c r="O5" s="741"/>
      <c r="P5" s="742"/>
      <c r="Q5" s="746" t="s">
        <v>376</v>
      </c>
      <c r="R5" s="747"/>
      <c r="S5" s="747"/>
      <c r="T5" s="747"/>
      <c r="U5" s="748"/>
      <c r="V5" s="746" t="s">
        <v>377</v>
      </c>
      <c r="W5" s="747"/>
      <c r="X5" s="747"/>
      <c r="Y5" s="747"/>
      <c r="Z5" s="748"/>
      <c r="AA5" s="746" t="s">
        <v>378</v>
      </c>
      <c r="AB5" s="747"/>
      <c r="AC5" s="747"/>
      <c r="AD5" s="747"/>
      <c r="AE5" s="747"/>
      <c r="AF5" s="752" t="s">
        <v>379</v>
      </c>
      <c r="AG5" s="747"/>
      <c r="AH5" s="747"/>
      <c r="AI5" s="747"/>
      <c r="AJ5" s="753"/>
      <c r="AK5" s="747" t="s">
        <v>380</v>
      </c>
      <c r="AL5" s="747"/>
      <c r="AM5" s="747"/>
      <c r="AN5" s="747"/>
      <c r="AO5" s="748"/>
      <c r="AP5" s="746" t="s">
        <v>381</v>
      </c>
      <c r="AQ5" s="747"/>
      <c r="AR5" s="747"/>
      <c r="AS5" s="747"/>
      <c r="AT5" s="748"/>
      <c r="AU5" s="746" t="s">
        <v>382</v>
      </c>
      <c r="AV5" s="747"/>
      <c r="AW5" s="747"/>
      <c r="AX5" s="747"/>
      <c r="AY5" s="753"/>
      <c r="AZ5" s="226"/>
      <c r="BA5" s="226"/>
      <c r="BB5" s="226"/>
      <c r="BC5" s="226"/>
      <c r="BD5" s="226"/>
      <c r="BE5" s="227"/>
      <c r="BF5" s="227"/>
      <c r="BG5" s="227"/>
      <c r="BH5" s="227"/>
      <c r="BI5" s="227"/>
      <c r="BJ5" s="227"/>
      <c r="BK5" s="227"/>
      <c r="BL5" s="227"/>
      <c r="BM5" s="227"/>
      <c r="BN5" s="227"/>
      <c r="BO5" s="227"/>
      <c r="BP5" s="227"/>
      <c r="BQ5" s="740" t="s">
        <v>383</v>
      </c>
      <c r="BR5" s="741"/>
      <c r="BS5" s="741"/>
      <c r="BT5" s="741"/>
      <c r="BU5" s="741"/>
      <c r="BV5" s="741"/>
      <c r="BW5" s="741"/>
      <c r="BX5" s="741"/>
      <c r="BY5" s="741"/>
      <c r="BZ5" s="741"/>
      <c r="CA5" s="741"/>
      <c r="CB5" s="741"/>
      <c r="CC5" s="741"/>
      <c r="CD5" s="741"/>
      <c r="CE5" s="741"/>
      <c r="CF5" s="741"/>
      <c r="CG5" s="742"/>
      <c r="CH5" s="746" t="s">
        <v>384</v>
      </c>
      <c r="CI5" s="747"/>
      <c r="CJ5" s="747"/>
      <c r="CK5" s="747"/>
      <c r="CL5" s="748"/>
      <c r="CM5" s="746" t="s">
        <v>385</v>
      </c>
      <c r="CN5" s="747"/>
      <c r="CO5" s="747"/>
      <c r="CP5" s="747"/>
      <c r="CQ5" s="748"/>
      <c r="CR5" s="746" t="s">
        <v>386</v>
      </c>
      <c r="CS5" s="747"/>
      <c r="CT5" s="747"/>
      <c r="CU5" s="747"/>
      <c r="CV5" s="748"/>
      <c r="CW5" s="746" t="s">
        <v>387</v>
      </c>
      <c r="CX5" s="747"/>
      <c r="CY5" s="747"/>
      <c r="CZ5" s="747"/>
      <c r="DA5" s="748"/>
      <c r="DB5" s="746" t="s">
        <v>388</v>
      </c>
      <c r="DC5" s="747"/>
      <c r="DD5" s="747"/>
      <c r="DE5" s="747"/>
      <c r="DF5" s="748"/>
      <c r="DG5" s="776" t="s">
        <v>389</v>
      </c>
      <c r="DH5" s="777"/>
      <c r="DI5" s="777"/>
      <c r="DJ5" s="777"/>
      <c r="DK5" s="778"/>
      <c r="DL5" s="776" t="s">
        <v>390</v>
      </c>
      <c r="DM5" s="777"/>
      <c r="DN5" s="777"/>
      <c r="DO5" s="777"/>
      <c r="DP5" s="778"/>
      <c r="DQ5" s="746" t="s">
        <v>391</v>
      </c>
      <c r="DR5" s="747"/>
      <c r="DS5" s="747"/>
      <c r="DT5" s="747"/>
      <c r="DU5" s="748"/>
      <c r="DV5" s="746" t="s">
        <v>382</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392</v>
      </c>
      <c r="C7" s="763"/>
      <c r="D7" s="763"/>
      <c r="E7" s="763"/>
      <c r="F7" s="763"/>
      <c r="G7" s="763"/>
      <c r="H7" s="763"/>
      <c r="I7" s="763"/>
      <c r="J7" s="763"/>
      <c r="K7" s="763"/>
      <c r="L7" s="763"/>
      <c r="M7" s="763"/>
      <c r="N7" s="763"/>
      <c r="O7" s="763"/>
      <c r="P7" s="764"/>
      <c r="Q7" s="765">
        <v>55336</v>
      </c>
      <c r="R7" s="766"/>
      <c r="S7" s="766"/>
      <c r="T7" s="766"/>
      <c r="U7" s="766"/>
      <c r="V7" s="766">
        <v>54094</v>
      </c>
      <c r="W7" s="766"/>
      <c r="X7" s="766"/>
      <c r="Y7" s="766"/>
      <c r="Z7" s="766"/>
      <c r="AA7" s="766">
        <v>1242</v>
      </c>
      <c r="AB7" s="766"/>
      <c r="AC7" s="766"/>
      <c r="AD7" s="766"/>
      <c r="AE7" s="767"/>
      <c r="AF7" s="768">
        <v>741</v>
      </c>
      <c r="AG7" s="769"/>
      <c r="AH7" s="769"/>
      <c r="AI7" s="769"/>
      <c r="AJ7" s="770"/>
      <c r="AK7" s="771">
        <v>1685</v>
      </c>
      <c r="AL7" s="772"/>
      <c r="AM7" s="772"/>
      <c r="AN7" s="772"/>
      <c r="AO7" s="772"/>
      <c r="AP7" s="772">
        <v>63312</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598</v>
      </c>
      <c r="BT7" s="760"/>
      <c r="BU7" s="760"/>
      <c r="BV7" s="760"/>
      <c r="BW7" s="760"/>
      <c r="BX7" s="760"/>
      <c r="BY7" s="760"/>
      <c r="BZ7" s="760"/>
      <c r="CA7" s="760"/>
      <c r="CB7" s="760"/>
      <c r="CC7" s="760"/>
      <c r="CD7" s="760"/>
      <c r="CE7" s="760"/>
      <c r="CF7" s="760"/>
      <c r="CG7" s="775"/>
      <c r="CH7" s="756">
        <v>2</v>
      </c>
      <c r="CI7" s="757"/>
      <c r="CJ7" s="757"/>
      <c r="CK7" s="757"/>
      <c r="CL7" s="758"/>
      <c r="CM7" s="756">
        <v>111</v>
      </c>
      <c r="CN7" s="757"/>
      <c r="CO7" s="757"/>
      <c r="CP7" s="757"/>
      <c r="CQ7" s="758"/>
      <c r="CR7" s="756">
        <v>5</v>
      </c>
      <c r="CS7" s="757"/>
      <c r="CT7" s="757"/>
      <c r="CU7" s="757"/>
      <c r="CV7" s="758"/>
      <c r="CW7" s="756" t="s">
        <v>532</v>
      </c>
      <c r="CX7" s="757"/>
      <c r="CY7" s="757"/>
      <c r="CZ7" s="757"/>
      <c r="DA7" s="758"/>
      <c r="DB7" s="756" t="s">
        <v>532</v>
      </c>
      <c r="DC7" s="757"/>
      <c r="DD7" s="757"/>
      <c r="DE7" s="757"/>
      <c r="DF7" s="758"/>
      <c r="DG7" s="756" t="s">
        <v>532</v>
      </c>
      <c r="DH7" s="757"/>
      <c r="DI7" s="757"/>
      <c r="DJ7" s="757"/>
      <c r="DK7" s="758"/>
      <c r="DL7" s="756" t="s">
        <v>532</v>
      </c>
      <c r="DM7" s="757"/>
      <c r="DN7" s="757"/>
      <c r="DO7" s="757"/>
      <c r="DP7" s="758"/>
      <c r="DQ7" s="756">
        <v>89</v>
      </c>
      <c r="DR7" s="757"/>
      <c r="DS7" s="757"/>
      <c r="DT7" s="757"/>
      <c r="DU7" s="758"/>
      <c r="DV7" s="759"/>
      <c r="DW7" s="760"/>
      <c r="DX7" s="760"/>
      <c r="DY7" s="760"/>
      <c r="DZ7" s="761"/>
      <c r="EA7" s="228"/>
    </row>
    <row r="8" spans="1:131" s="229" customFormat="1" ht="26.25" customHeight="1" x14ac:dyDescent="0.2">
      <c r="A8" s="232">
        <v>2</v>
      </c>
      <c r="B8" s="793" t="s">
        <v>393</v>
      </c>
      <c r="C8" s="794"/>
      <c r="D8" s="794"/>
      <c r="E8" s="794"/>
      <c r="F8" s="794"/>
      <c r="G8" s="794"/>
      <c r="H8" s="794"/>
      <c r="I8" s="794"/>
      <c r="J8" s="794"/>
      <c r="K8" s="794"/>
      <c r="L8" s="794"/>
      <c r="M8" s="794"/>
      <c r="N8" s="794"/>
      <c r="O8" s="794"/>
      <c r="P8" s="795"/>
      <c r="Q8" s="796">
        <v>10911</v>
      </c>
      <c r="R8" s="797"/>
      <c r="S8" s="797"/>
      <c r="T8" s="797"/>
      <c r="U8" s="797"/>
      <c r="V8" s="797">
        <v>10911</v>
      </c>
      <c r="W8" s="797"/>
      <c r="X8" s="797"/>
      <c r="Y8" s="797"/>
      <c r="Z8" s="797"/>
      <c r="AA8" s="797" t="s">
        <v>597</v>
      </c>
      <c r="AB8" s="797"/>
      <c r="AC8" s="797"/>
      <c r="AD8" s="797"/>
      <c r="AE8" s="798"/>
      <c r="AF8" s="799" t="s">
        <v>394</v>
      </c>
      <c r="AG8" s="800"/>
      <c r="AH8" s="800"/>
      <c r="AI8" s="800"/>
      <c r="AJ8" s="801"/>
      <c r="AK8" s="782">
        <v>6201</v>
      </c>
      <c r="AL8" s="783"/>
      <c r="AM8" s="783"/>
      <c r="AN8" s="783"/>
      <c r="AO8" s="783"/>
      <c r="AP8" s="783" t="s">
        <v>597</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599</v>
      </c>
      <c r="BT8" s="787"/>
      <c r="BU8" s="787"/>
      <c r="BV8" s="787"/>
      <c r="BW8" s="787"/>
      <c r="BX8" s="787"/>
      <c r="BY8" s="787"/>
      <c r="BZ8" s="787"/>
      <c r="CA8" s="787"/>
      <c r="CB8" s="787"/>
      <c r="CC8" s="787"/>
      <c r="CD8" s="787"/>
      <c r="CE8" s="787"/>
      <c r="CF8" s="787"/>
      <c r="CG8" s="788"/>
      <c r="CH8" s="789">
        <v>1</v>
      </c>
      <c r="CI8" s="790"/>
      <c r="CJ8" s="790"/>
      <c r="CK8" s="790"/>
      <c r="CL8" s="791"/>
      <c r="CM8" s="789">
        <v>530</v>
      </c>
      <c r="CN8" s="790"/>
      <c r="CO8" s="790"/>
      <c r="CP8" s="790"/>
      <c r="CQ8" s="791"/>
      <c r="CR8" s="789">
        <v>10</v>
      </c>
      <c r="CS8" s="790"/>
      <c r="CT8" s="790"/>
      <c r="CU8" s="790"/>
      <c r="CV8" s="791"/>
      <c r="CW8" s="789" t="s">
        <v>532</v>
      </c>
      <c r="CX8" s="790"/>
      <c r="CY8" s="790"/>
      <c r="CZ8" s="790"/>
      <c r="DA8" s="791"/>
      <c r="DB8" s="789" t="s">
        <v>532</v>
      </c>
      <c r="DC8" s="790"/>
      <c r="DD8" s="790"/>
      <c r="DE8" s="790"/>
      <c r="DF8" s="791"/>
      <c r="DG8" s="789" t="s">
        <v>532</v>
      </c>
      <c r="DH8" s="790"/>
      <c r="DI8" s="790"/>
      <c r="DJ8" s="790"/>
      <c r="DK8" s="791"/>
      <c r="DL8" s="789" t="s">
        <v>532</v>
      </c>
      <c r="DM8" s="790"/>
      <c r="DN8" s="790"/>
      <c r="DO8" s="790"/>
      <c r="DP8" s="791"/>
      <c r="DQ8" s="789" t="s">
        <v>615</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t="s">
        <v>600</v>
      </c>
      <c r="BT9" s="787"/>
      <c r="BU9" s="787"/>
      <c r="BV9" s="787"/>
      <c r="BW9" s="787"/>
      <c r="BX9" s="787"/>
      <c r="BY9" s="787"/>
      <c r="BZ9" s="787"/>
      <c r="CA9" s="787"/>
      <c r="CB9" s="787"/>
      <c r="CC9" s="787"/>
      <c r="CD9" s="787"/>
      <c r="CE9" s="787"/>
      <c r="CF9" s="787"/>
      <c r="CG9" s="788"/>
      <c r="CH9" s="789">
        <v>-44</v>
      </c>
      <c r="CI9" s="790"/>
      <c r="CJ9" s="790"/>
      <c r="CK9" s="790"/>
      <c r="CL9" s="791"/>
      <c r="CM9" s="789">
        <v>831</v>
      </c>
      <c r="CN9" s="790"/>
      <c r="CO9" s="790"/>
      <c r="CP9" s="790"/>
      <c r="CQ9" s="791"/>
      <c r="CR9" s="789">
        <v>10</v>
      </c>
      <c r="CS9" s="790"/>
      <c r="CT9" s="790"/>
      <c r="CU9" s="790"/>
      <c r="CV9" s="791"/>
      <c r="CW9" s="789">
        <v>108</v>
      </c>
      <c r="CX9" s="790"/>
      <c r="CY9" s="790"/>
      <c r="CZ9" s="790"/>
      <c r="DA9" s="791"/>
      <c r="DB9" s="789" t="s">
        <v>615</v>
      </c>
      <c r="DC9" s="790"/>
      <c r="DD9" s="790"/>
      <c r="DE9" s="790"/>
      <c r="DF9" s="791"/>
      <c r="DG9" s="789" t="s">
        <v>615</v>
      </c>
      <c r="DH9" s="790"/>
      <c r="DI9" s="790"/>
      <c r="DJ9" s="790"/>
      <c r="DK9" s="791"/>
      <c r="DL9" s="789" t="s">
        <v>615</v>
      </c>
      <c r="DM9" s="790"/>
      <c r="DN9" s="790"/>
      <c r="DO9" s="790"/>
      <c r="DP9" s="791"/>
      <c r="DQ9" s="789" t="s">
        <v>615</v>
      </c>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t="s">
        <v>601</v>
      </c>
      <c r="BT10" s="787"/>
      <c r="BU10" s="787"/>
      <c r="BV10" s="787"/>
      <c r="BW10" s="787"/>
      <c r="BX10" s="787"/>
      <c r="BY10" s="787"/>
      <c r="BZ10" s="787"/>
      <c r="CA10" s="787"/>
      <c r="CB10" s="787"/>
      <c r="CC10" s="787"/>
      <c r="CD10" s="787"/>
      <c r="CE10" s="787"/>
      <c r="CF10" s="787"/>
      <c r="CG10" s="788"/>
      <c r="CH10" s="789">
        <v>2</v>
      </c>
      <c r="CI10" s="790"/>
      <c r="CJ10" s="790"/>
      <c r="CK10" s="790"/>
      <c r="CL10" s="791"/>
      <c r="CM10" s="789">
        <v>26</v>
      </c>
      <c r="CN10" s="790"/>
      <c r="CO10" s="790"/>
      <c r="CP10" s="790"/>
      <c r="CQ10" s="791"/>
      <c r="CR10" s="789">
        <v>9</v>
      </c>
      <c r="CS10" s="790"/>
      <c r="CT10" s="790"/>
      <c r="CU10" s="790"/>
      <c r="CV10" s="791"/>
      <c r="CW10" s="789">
        <v>6</v>
      </c>
      <c r="CX10" s="790"/>
      <c r="CY10" s="790"/>
      <c r="CZ10" s="790"/>
      <c r="DA10" s="791"/>
      <c r="DB10" s="789" t="s">
        <v>615</v>
      </c>
      <c r="DC10" s="790"/>
      <c r="DD10" s="790"/>
      <c r="DE10" s="790"/>
      <c r="DF10" s="791"/>
      <c r="DG10" s="789" t="s">
        <v>615</v>
      </c>
      <c r="DH10" s="790"/>
      <c r="DI10" s="790"/>
      <c r="DJ10" s="790"/>
      <c r="DK10" s="791"/>
      <c r="DL10" s="789">
        <v>389</v>
      </c>
      <c r="DM10" s="790"/>
      <c r="DN10" s="790"/>
      <c r="DO10" s="790"/>
      <c r="DP10" s="791"/>
      <c r="DQ10" s="789">
        <v>117</v>
      </c>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t="s">
        <v>602</v>
      </c>
      <c r="BT11" s="787"/>
      <c r="BU11" s="787"/>
      <c r="BV11" s="787"/>
      <c r="BW11" s="787"/>
      <c r="BX11" s="787"/>
      <c r="BY11" s="787"/>
      <c r="BZ11" s="787"/>
      <c r="CA11" s="787"/>
      <c r="CB11" s="787"/>
      <c r="CC11" s="787"/>
      <c r="CD11" s="787"/>
      <c r="CE11" s="787"/>
      <c r="CF11" s="787"/>
      <c r="CG11" s="788"/>
      <c r="CH11" s="789">
        <v>89</v>
      </c>
      <c r="CI11" s="790"/>
      <c r="CJ11" s="790"/>
      <c r="CK11" s="790"/>
      <c r="CL11" s="791"/>
      <c r="CM11" s="789">
        <v>2190</v>
      </c>
      <c r="CN11" s="790"/>
      <c r="CO11" s="790"/>
      <c r="CP11" s="790"/>
      <c r="CQ11" s="791"/>
      <c r="CR11" s="789">
        <v>1957</v>
      </c>
      <c r="CS11" s="790"/>
      <c r="CT11" s="790"/>
      <c r="CU11" s="790"/>
      <c r="CV11" s="791"/>
      <c r="CW11" s="789">
        <v>1258</v>
      </c>
      <c r="CX11" s="790"/>
      <c r="CY11" s="790"/>
      <c r="CZ11" s="790"/>
      <c r="DA11" s="791"/>
      <c r="DB11" s="789" t="s">
        <v>615</v>
      </c>
      <c r="DC11" s="790"/>
      <c r="DD11" s="790"/>
      <c r="DE11" s="790"/>
      <c r="DF11" s="791"/>
      <c r="DG11" s="789" t="s">
        <v>615</v>
      </c>
      <c r="DH11" s="790"/>
      <c r="DI11" s="790"/>
      <c r="DJ11" s="790"/>
      <c r="DK11" s="791"/>
      <c r="DL11" s="789" t="s">
        <v>615</v>
      </c>
      <c r="DM11" s="790"/>
      <c r="DN11" s="790"/>
      <c r="DO11" s="790"/>
      <c r="DP11" s="791"/>
      <c r="DQ11" s="789" t="s">
        <v>615</v>
      </c>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t="s">
        <v>603</v>
      </c>
      <c r="BT12" s="787"/>
      <c r="BU12" s="787"/>
      <c r="BV12" s="787"/>
      <c r="BW12" s="787"/>
      <c r="BX12" s="787"/>
      <c r="BY12" s="787"/>
      <c r="BZ12" s="787"/>
      <c r="CA12" s="787"/>
      <c r="CB12" s="787"/>
      <c r="CC12" s="787"/>
      <c r="CD12" s="787"/>
      <c r="CE12" s="787"/>
      <c r="CF12" s="787"/>
      <c r="CG12" s="788"/>
      <c r="CH12" s="789" t="s">
        <v>532</v>
      </c>
      <c r="CI12" s="790"/>
      <c r="CJ12" s="790"/>
      <c r="CK12" s="790"/>
      <c r="CL12" s="791"/>
      <c r="CM12" s="789">
        <v>11</v>
      </c>
      <c r="CN12" s="790"/>
      <c r="CO12" s="790"/>
      <c r="CP12" s="790"/>
      <c r="CQ12" s="791"/>
      <c r="CR12" s="789">
        <v>3</v>
      </c>
      <c r="CS12" s="790"/>
      <c r="CT12" s="790"/>
      <c r="CU12" s="790"/>
      <c r="CV12" s="791"/>
      <c r="CW12" s="789">
        <v>5</v>
      </c>
      <c r="CX12" s="790"/>
      <c r="CY12" s="790"/>
      <c r="CZ12" s="790"/>
      <c r="DA12" s="791"/>
      <c r="DB12" s="789" t="s">
        <v>532</v>
      </c>
      <c r="DC12" s="790"/>
      <c r="DD12" s="790"/>
      <c r="DE12" s="790"/>
      <c r="DF12" s="791"/>
      <c r="DG12" s="789" t="s">
        <v>532</v>
      </c>
      <c r="DH12" s="790"/>
      <c r="DI12" s="790"/>
      <c r="DJ12" s="790"/>
      <c r="DK12" s="791"/>
      <c r="DL12" s="789" t="s">
        <v>532</v>
      </c>
      <c r="DM12" s="790"/>
      <c r="DN12" s="790"/>
      <c r="DO12" s="790"/>
      <c r="DP12" s="791"/>
      <c r="DQ12" s="789" t="s">
        <v>532</v>
      </c>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395</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396</v>
      </c>
      <c r="B23" s="802" t="s">
        <v>397</v>
      </c>
      <c r="C23" s="803"/>
      <c r="D23" s="803"/>
      <c r="E23" s="803"/>
      <c r="F23" s="803"/>
      <c r="G23" s="803"/>
      <c r="H23" s="803"/>
      <c r="I23" s="803"/>
      <c r="J23" s="803"/>
      <c r="K23" s="803"/>
      <c r="L23" s="803"/>
      <c r="M23" s="803"/>
      <c r="N23" s="803"/>
      <c r="O23" s="803"/>
      <c r="P23" s="804"/>
      <c r="Q23" s="805">
        <v>55336</v>
      </c>
      <c r="R23" s="806"/>
      <c r="S23" s="806"/>
      <c r="T23" s="806"/>
      <c r="U23" s="806"/>
      <c r="V23" s="806">
        <v>54094</v>
      </c>
      <c r="W23" s="806"/>
      <c r="X23" s="806"/>
      <c r="Y23" s="806"/>
      <c r="Z23" s="806"/>
      <c r="AA23" s="806">
        <v>1242</v>
      </c>
      <c r="AB23" s="806"/>
      <c r="AC23" s="806"/>
      <c r="AD23" s="806"/>
      <c r="AE23" s="807"/>
      <c r="AF23" s="808">
        <v>741</v>
      </c>
      <c r="AG23" s="806"/>
      <c r="AH23" s="806"/>
      <c r="AI23" s="806"/>
      <c r="AJ23" s="809"/>
      <c r="AK23" s="810"/>
      <c r="AL23" s="811"/>
      <c r="AM23" s="811"/>
      <c r="AN23" s="811"/>
      <c r="AO23" s="811"/>
      <c r="AP23" s="806">
        <v>63312</v>
      </c>
      <c r="AQ23" s="806"/>
      <c r="AR23" s="806"/>
      <c r="AS23" s="806"/>
      <c r="AT23" s="806"/>
      <c r="AU23" s="822"/>
      <c r="AV23" s="822"/>
      <c r="AW23" s="822"/>
      <c r="AX23" s="822"/>
      <c r="AY23" s="823"/>
      <c r="AZ23" s="824" t="s">
        <v>394</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398</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399</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375</v>
      </c>
      <c r="B26" s="741"/>
      <c r="C26" s="741"/>
      <c r="D26" s="741"/>
      <c r="E26" s="741"/>
      <c r="F26" s="741"/>
      <c r="G26" s="741"/>
      <c r="H26" s="741"/>
      <c r="I26" s="741"/>
      <c r="J26" s="741"/>
      <c r="K26" s="741"/>
      <c r="L26" s="741"/>
      <c r="M26" s="741"/>
      <c r="N26" s="741"/>
      <c r="O26" s="741"/>
      <c r="P26" s="742"/>
      <c r="Q26" s="746" t="s">
        <v>400</v>
      </c>
      <c r="R26" s="747"/>
      <c r="S26" s="747"/>
      <c r="T26" s="747"/>
      <c r="U26" s="748"/>
      <c r="V26" s="746" t="s">
        <v>401</v>
      </c>
      <c r="W26" s="747"/>
      <c r="X26" s="747"/>
      <c r="Y26" s="747"/>
      <c r="Z26" s="748"/>
      <c r="AA26" s="746" t="s">
        <v>402</v>
      </c>
      <c r="AB26" s="747"/>
      <c r="AC26" s="747"/>
      <c r="AD26" s="747"/>
      <c r="AE26" s="747"/>
      <c r="AF26" s="827" t="s">
        <v>403</v>
      </c>
      <c r="AG26" s="828"/>
      <c r="AH26" s="828"/>
      <c r="AI26" s="828"/>
      <c r="AJ26" s="829"/>
      <c r="AK26" s="747" t="s">
        <v>404</v>
      </c>
      <c r="AL26" s="747"/>
      <c r="AM26" s="747"/>
      <c r="AN26" s="747"/>
      <c r="AO26" s="748"/>
      <c r="AP26" s="746" t="s">
        <v>405</v>
      </c>
      <c r="AQ26" s="747"/>
      <c r="AR26" s="747"/>
      <c r="AS26" s="747"/>
      <c r="AT26" s="748"/>
      <c r="AU26" s="746" t="s">
        <v>406</v>
      </c>
      <c r="AV26" s="747"/>
      <c r="AW26" s="747"/>
      <c r="AX26" s="747"/>
      <c r="AY26" s="748"/>
      <c r="AZ26" s="746" t="s">
        <v>407</v>
      </c>
      <c r="BA26" s="747"/>
      <c r="BB26" s="747"/>
      <c r="BC26" s="747"/>
      <c r="BD26" s="748"/>
      <c r="BE26" s="746" t="s">
        <v>382</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408</v>
      </c>
      <c r="C28" s="763"/>
      <c r="D28" s="763"/>
      <c r="E28" s="763"/>
      <c r="F28" s="763"/>
      <c r="G28" s="763"/>
      <c r="H28" s="763"/>
      <c r="I28" s="763"/>
      <c r="J28" s="763"/>
      <c r="K28" s="763"/>
      <c r="L28" s="763"/>
      <c r="M28" s="763"/>
      <c r="N28" s="763"/>
      <c r="O28" s="763"/>
      <c r="P28" s="764"/>
      <c r="Q28" s="835">
        <v>9648</v>
      </c>
      <c r="R28" s="836"/>
      <c r="S28" s="836"/>
      <c r="T28" s="836"/>
      <c r="U28" s="836"/>
      <c r="V28" s="836">
        <v>9648</v>
      </c>
      <c r="W28" s="836"/>
      <c r="X28" s="836"/>
      <c r="Y28" s="836"/>
      <c r="Z28" s="836"/>
      <c r="AA28" s="836" t="s">
        <v>597</v>
      </c>
      <c r="AB28" s="836"/>
      <c r="AC28" s="836"/>
      <c r="AD28" s="836"/>
      <c r="AE28" s="837"/>
      <c r="AF28" s="838" t="s">
        <v>394</v>
      </c>
      <c r="AG28" s="836"/>
      <c r="AH28" s="836"/>
      <c r="AI28" s="836"/>
      <c r="AJ28" s="839"/>
      <c r="AK28" s="840">
        <v>738</v>
      </c>
      <c r="AL28" s="841"/>
      <c r="AM28" s="841"/>
      <c r="AN28" s="841"/>
      <c r="AO28" s="841"/>
      <c r="AP28" s="841" t="s">
        <v>532</v>
      </c>
      <c r="AQ28" s="841"/>
      <c r="AR28" s="841"/>
      <c r="AS28" s="841"/>
      <c r="AT28" s="841"/>
      <c r="AU28" s="841" t="s">
        <v>532</v>
      </c>
      <c r="AV28" s="841"/>
      <c r="AW28" s="841"/>
      <c r="AX28" s="841"/>
      <c r="AY28" s="841"/>
      <c r="AZ28" s="842" t="s">
        <v>532</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409</v>
      </c>
      <c r="C29" s="794"/>
      <c r="D29" s="794"/>
      <c r="E29" s="794"/>
      <c r="F29" s="794"/>
      <c r="G29" s="794"/>
      <c r="H29" s="794"/>
      <c r="I29" s="794"/>
      <c r="J29" s="794"/>
      <c r="K29" s="794"/>
      <c r="L29" s="794"/>
      <c r="M29" s="794"/>
      <c r="N29" s="794"/>
      <c r="O29" s="794"/>
      <c r="P29" s="795"/>
      <c r="Q29" s="796">
        <v>10010</v>
      </c>
      <c r="R29" s="797"/>
      <c r="S29" s="797"/>
      <c r="T29" s="797"/>
      <c r="U29" s="797"/>
      <c r="V29" s="797">
        <v>9699</v>
      </c>
      <c r="W29" s="797"/>
      <c r="X29" s="797"/>
      <c r="Y29" s="797"/>
      <c r="Z29" s="797"/>
      <c r="AA29" s="797">
        <v>311</v>
      </c>
      <c r="AB29" s="797"/>
      <c r="AC29" s="797"/>
      <c r="AD29" s="797"/>
      <c r="AE29" s="798"/>
      <c r="AF29" s="799">
        <v>311</v>
      </c>
      <c r="AG29" s="800"/>
      <c r="AH29" s="800"/>
      <c r="AI29" s="800"/>
      <c r="AJ29" s="801"/>
      <c r="AK29" s="847">
        <v>1408</v>
      </c>
      <c r="AL29" s="843"/>
      <c r="AM29" s="843"/>
      <c r="AN29" s="843"/>
      <c r="AO29" s="843"/>
      <c r="AP29" s="843" t="s">
        <v>532</v>
      </c>
      <c r="AQ29" s="843"/>
      <c r="AR29" s="843"/>
      <c r="AS29" s="843"/>
      <c r="AT29" s="843"/>
      <c r="AU29" s="843" t="s">
        <v>532</v>
      </c>
      <c r="AV29" s="843"/>
      <c r="AW29" s="843"/>
      <c r="AX29" s="843"/>
      <c r="AY29" s="843"/>
      <c r="AZ29" s="844" t="s">
        <v>532</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410</v>
      </c>
      <c r="C30" s="794"/>
      <c r="D30" s="794"/>
      <c r="E30" s="794"/>
      <c r="F30" s="794"/>
      <c r="G30" s="794"/>
      <c r="H30" s="794"/>
      <c r="I30" s="794"/>
      <c r="J30" s="794"/>
      <c r="K30" s="794"/>
      <c r="L30" s="794"/>
      <c r="M30" s="794"/>
      <c r="N30" s="794"/>
      <c r="O30" s="794"/>
      <c r="P30" s="795"/>
      <c r="Q30" s="796">
        <v>1730</v>
      </c>
      <c r="R30" s="797"/>
      <c r="S30" s="797"/>
      <c r="T30" s="797"/>
      <c r="U30" s="797"/>
      <c r="V30" s="797">
        <v>1726</v>
      </c>
      <c r="W30" s="797"/>
      <c r="X30" s="797"/>
      <c r="Y30" s="797"/>
      <c r="Z30" s="797"/>
      <c r="AA30" s="797">
        <v>4</v>
      </c>
      <c r="AB30" s="797"/>
      <c r="AC30" s="797"/>
      <c r="AD30" s="797"/>
      <c r="AE30" s="798"/>
      <c r="AF30" s="799">
        <v>4</v>
      </c>
      <c r="AG30" s="800"/>
      <c r="AH30" s="800"/>
      <c r="AI30" s="800"/>
      <c r="AJ30" s="801"/>
      <c r="AK30" s="847">
        <v>390</v>
      </c>
      <c r="AL30" s="843"/>
      <c r="AM30" s="843"/>
      <c r="AN30" s="843"/>
      <c r="AO30" s="843"/>
      <c r="AP30" s="843" t="s">
        <v>532</v>
      </c>
      <c r="AQ30" s="843"/>
      <c r="AR30" s="843"/>
      <c r="AS30" s="843"/>
      <c r="AT30" s="843"/>
      <c r="AU30" s="843" t="s">
        <v>532</v>
      </c>
      <c r="AV30" s="843"/>
      <c r="AW30" s="843"/>
      <c r="AX30" s="843"/>
      <c r="AY30" s="843"/>
      <c r="AZ30" s="844" t="s">
        <v>532</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411</v>
      </c>
      <c r="C31" s="794"/>
      <c r="D31" s="794"/>
      <c r="E31" s="794"/>
      <c r="F31" s="794"/>
      <c r="G31" s="794"/>
      <c r="H31" s="794"/>
      <c r="I31" s="794"/>
      <c r="J31" s="794"/>
      <c r="K31" s="794"/>
      <c r="L31" s="794"/>
      <c r="M31" s="794"/>
      <c r="N31" s="794"/>
      <c r="O31" s="794"/>
      <c r="P31" s="795"/>
      <c r="Q31" s="796">
        <v>2544</v>
      </c>
      <c r="R31" s="797"/>
      <c r="S31" s="797"/>
      <c r="T31" s="797"/>
      <c r="U31" s="797"/>
      <c r="V31" s="797">
        <v>2115</v>
      </c>
      <c r="W31" s="797"/>
      <c r="X31" s="797"/>
      <c r="Y31" s="797"/>
      <c r="Z31" s="797"/>
      <c r="AA31" s="797">
        <v>429</v>
      </c>
      <c r="AB31" s="797"/>
      <c r="AC31" s="797"/>
      <c r="AD31" s="797"/>
      <c r="AE31" s="798"/>
      <c r="AF31" s="799">
        <v>2789</v>
      </c>
      <c r="AG31" s="800"/>
      <c r="AH31" s="800"/>
      <c r="AI31" s="800"/>
      <c r="AJ31" s="801"/>
      <c r="AK31" s="847">
        <v>61</v>
      </c>
      <c r="AL31" s="843"/>
      <c r="AM31" s="843"/>
      <c r="AN31" s="843"/>
      <c r="AO31" s="843"/>
      <c r="AP31" s="843">
        <v>2044</v>
      </c>
      <c r="AQ31" s="843"/>
      <c r="AR31" s="843"/>
      <c r="AS31" s="843"/>
      <c r="AT31" s="843"/>
      <c r="AU31" s="843">
        <v>173</v>
      </c>
      <c r="AV31" s="843"/>
      <c r="AW31" s="843"/>
      <c r="AX31" s="843"/>
      <c r="AY31" s="843"/>
      <c r="AZ31" s="844" t="s">
        <v>597</v>
      </c>
      <c r="BA31" s="844"/>
      <c r="BB31" s="844"/>
      <c r="BC31" s="844"/>
      <c r="BD31" s="844"/>
      <c r="BE31" s="845" t="s">
        <v>412</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413</v>
      </c>
      <c r="C32" s="794"/>
      <c r="D32" s="794"/>
      <c r="E32" s="794"/>
      <c r="F32" s="794"/>
      <c r="G32" s="794"/>
      <c r="H32" s="794"/>
      <c r="I32" s="794"/>
      <c r="J32" s="794"/>
      <c r="K32" s="794"/>
      <c r="L32" s="794"/>
      <c r="M32" s="794"/>
      <c r="N32" s="794"/>
      <c r="O32" s="794"/>
      <c r="P32" s="795"/>
      <c r="Q32" s="796">
        <v>4006</v>
      </c>
      <c r="R32" s="797"/>
      <c r="S32" s="797"/>
      <c r="T32" s="797"/>
      <c r="U32" s="797"/>
      <c r="V32" s="797">
        <v>3805</v>
      </c>
      <c r="W32" s="797"/>
      <c r="X32" s="797"/>
      <c r="Y32" s="797"/>
      <c r="Z32" s="797"/>
      <c r="AA32" s="797">
        <v>201</v>
      </c>
      <c r="AB32" s="797"/>
      <c r="AC32" s="797"/>
      <c r="AD32" s="797"/>
      <c r="AE32" s="798"/>
      <c r="AF32" s="799">
        <v>472</v>
      </c>
      <c r="AG32" s="800"/>
      <c r="AH32" s="800"/>
      <c r="AI32" s="800"/>
      <c r="AJ32" s="801"/>
      <c r="AK32" s="847">
        <v>2255</v>
      </c>
      <c r="AL32" s="843"/>
      <c r="AM32" s="843"/>
      <c r="AN32" s="843"/>
      <c r="AO32" s="843"/>
      <c r="AP32" s="843">
        <v>42637</v>
      </c>
      <c r="AQ32" s="843"/>
      <c r="AR32" s="843"/>
      <c r="AS32" s="843"/>
      <c r="AT32" s="843"/>
      <c r="AU32" s="843">
        <v>28950</v>
      </c>
      <c r="AV32" s="843"/>
      <c r="AW32" s="843"/>
      <c r="AX32" s="843"/>
      <c r="AY32" s="843"/>
      <c r="AZ32" s="844" t="s">
        <v>597</v>
      </c>
      <c r="BA32" s="844"/>
      <c r="BB32" s="844"/>
      <c r="BC32" s="844"/>
      <c r="BD32" s="844"/>
      <c r="BE32" s="845" t="s">
        <v>412</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414</v>
      </c>
      <c r="C33" s="794"/>
      <c r="D33" s="794"/>
      <c r="E33" s="794"/>
      <c r="F33" s="794"/>
      <c r="G33" s="794"/>
      <c r="H33" s="794"/>
      <c r="I33" s="794"/>
      <c r="J33" s="794"/>
      <c r="K33" s="794"/>
      <c r="L33" s="794"/>
      <c r="M33" s="794"/>
      <c r="N33" s="794"/>
      <c r="O33" s="794"/>
      <c r="P33" s="795"/>
      <c r="Q33" s="796">
        <v>10088</v>
      </c>
      <c r="R33" s="797"/>
      <c r="S33" s="797"/>
      <c r="T33" s="797"/>
      <c r="U33" s="797"/>
      <c r="V33" s="797">
        <v>9290</v>
      </c>
      <c r="W33" s="797"/>
      <c r="X33" s="797"/>
      <c r="Y33" s="797"/>
      <c r="Z33" s="797"/>
      <c r="AA33" s="797">
        <v>798</v>
      </c>
      <c r="AB33" s="797"/>
      <c r="AC33" s="797"/>
      <c r="AD33" s="797"/>
      <c r="AE33" s="798"/>
      <c r="AF33" s="799">
        <v>5212</v>
      </c>
      <c r="AG33" s="800"/>
      <c r="AH33" s="800"/>
      <c r="AI33" s="800"/>
      <c r="AJ33" s="801"/>
      <c r="AK33" s="847">
        <v>632</v>
      </c>
      <c r="AL33" s="843"/>
      <c r="AM33" s="843"/>
      <c r="AN33" s="843"/>
      <c r="AO33" s="843"/>
      <c r="AP33" s="843">
        <v>2522</v>
      </c>
      <c r="AQ33" s="843"/>
      <c r="AR33" s="843"/>
      <c r="AS33" s="843"/>
      <c r="AT33" s="843"/>
      <c r="AU33" s="843">
        <v>1576</v>
      </c>
      <c r="AV33" s="843"/>
      <c r="AW33" s="843"/>
      <c r="AX33" s="843"/>
      <c r="AY33" s="843"/>
      <c r="AZ33" s="844" t="s">
        <v>597</v>
      </c>
      <c r="BA33" s="844"/>
      <c r="BB33" s="844"/>
      <c r="BC33" s="844"/>
      <c r="BD33" s="844"/>
      <c r="BE33" s="845" t="s">
        <v>415</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t="s">
        <v>416</v>
      </c>
      <c r="C34" s="794"/>
      <c r="D34" s="794"/>
      <c r="E34" s="794"/>
      <c r="F34" s="794"/>
      <c r="G34" s="794"/>
      <c r="H34" s="794"/>
      <c r="I34" s="794"/>
      <c r="J34" s="794"/>
      <c r="K34" s="794"/>
      <c r="L34" s="794"/>
      <c r="M34" s="794"/>
      <c r="N34" s="794"/>
      <c r="O34" s="794"/>
      <c r="P34" s="795"/>
      <c r="Q34" s="796">
        <v>2099</v>
      </c>
      <c r="R34" s="797"/>
      <c r="S34" s="797"/>
      <c r="T34" s="797"/>
      <c r="U34" s="797"/>
      <c r="V34" s="797">
        <v>2099</v>
      </c>
      <c r="W34" s="797"/>
      <c r="X34" s="797"/>
      <c r="Y34" s="797"/>
      <c r="Z34" s="797"/>
      <c r="AA34" s="797" t="s">
        <v>597</v>
      </c>
      <c r="AB34" s="797"/>
      <c r="AC34" s="797"/>
      <c r="AD34" s="797"/>
      <c r="AE34" s="798"/>
      <c r="AF34" s="799" t="s">
        <v>183</v>
      </c>
      <c r="AG34" s="800"/>
      <c r="AH34" s="800"/>
      <c r="AI34" s="800"/>
      <c r="AJ34" s="801"/>
      <c r="AK34" s="847">
        <v>30</v>
      </c>
      <c r="AL34" s="843"/>
      <c r="AM34" s="843"/>
      <c r="AN34" s="843"/>
      <c r="AO34" s="843"/>
      <c r="AP34" s="843">
        <v>4259</v>
      </c>
      <c r="AQ34" s="843"/>
      <c r="AR34" s="843"/>
      <c r="AS34" s="843"/>
      <c r="AT34" s="843"/>
      <c r="AU34" s="843" t="s">
        <v>597</v>
      </c>
      <c r="AV34" s="843"/>
      <c r="AW34" s="843"/>
      <c r="AX34" s="843"/>
      <c r="AY34" s="843"/>
      <c r="AZ34" s="844" t="s">
        <v>597</v>
      </c>
      <c r="BA34" s="844"/>
      <c r="BB34" s="844"/>
      <c r="BC34" s="844"/>
      <c r="BD34" s="844"/>
      <c r="BE34" s="845" t="s">
        <v>417</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418</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396</v>
      </c>
      <c r="B63" s="802" t="s">
        <v>419</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8788</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420</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422</v>
      </c>
      <c r="B66" s="741"/>
      <c r="C66" s="741"/>
      <c r="D66" s="741"/>
      <c r="E66" s="741"/>
      <c r="F66" s="741"/>
      <c r="G66" s="741"/>
      <c r="H66" s="741"/>
      <c r="I66" s="741"/>
      <c r="J66" s="741"/>
      <c r="K66" s="741"/>
      <c r="L66" s="741"/>
      <c r="M66" s="741"/>
      <c r="N66" s="741"/>
      <c r="O66" s="741"/>
      <c r="P66" s="742"/>
      <c r="Q66" s="746" t="s">
        <v>423</v>
      </c>
      <c r="R66" s="747"/>
      <c r="S66" s="747"/>
      <c r="T66" s="747"/>
      <c r="U66" s="748"/>
      <c r="V66" s="746" t="s">
        <v>401</v>
      </c>
      <c r="W66" s="747"/>
      <c r="X66" s="747"/>
      <c r="Y66" s="747"/>
      <c r="Z66" s="748"/>
      <c r="AA66" s="746" t="s">
        <v>424</v>
      </c>
      <c r="AB66" s="747"/>
      <c r="AC66" s="747"/>
      <c r="AD66" s="747"/>
      <c r="AE66" s="748"/>
      <c r="AF66" s="867" t="s">
        <v>403</v>
      </c>
      <c r="AG66" s="828"/>
      <c r="AH66" s="828"/>
      <c r="AI66" s="828"/>
      <c r="AJ66" s="868"/>
      <c r="AK66" s="746" t="s">
        <v>425</v>
      </c>
      <c r="AL66" s="741"/>
      <c r="AM66" s="741"/>
      <c r="AN66" s="741"/>
      <c r="AO66" s="742"/>
      <c r="AP66" s="746" t="s">
        <v>426</v>
      </c>
      <c r="AQ66" s="747"/>
      <c r="AR66" s="747"/>
      <c r="AS66" s="747"/>
      <c r="AT66" s="748"/>
      <c r="AU66" s="746" t="s">
        <v>427</v>
      </c>
      <c r="AV66" s="747"/>
      <c r="AW66" s="747"/>
      <c r="AX66" s="747"/>
      <c r="AY66" s="748"/>
      <c r="AZ66" s="746" t="s">
        <v>382</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604</v>
      </c>
      <c r="C68" s="883"/>
      <c r="D68" s="883"/>
      <c r="E68" s="883"/>
      <c r="F68" s="883"/>
      <c r="G68" s="883"/>
      <c r="H68" s="883"/>
      <c r="I68" s="883"/>
      <c r="J68" s="883"/>
      <c r="K68" s="883"/>
      <c r="L68" s="883"/>
      <c r="M68" s="883"/>
      <c r="N68" s="883"/>
      <c r="O68" s="883"/>
      <c r="P68" s="884"/>
      <c r="Q68" s="885">
        <v>35</v>
      </c>
      <c r="R68" s="879"/>
      <c r="S68" s="879"/>
      <c r="T68" s="879"/>
      <c r="U68" s="879"/>
      <c r="V68" s="879">
        <v>35</v>
      </c>
      <c r="W68" s="879"/>
      <c r="X68" s="879"/>
      <c r="Y68" s="879"/>
      <c r="Z68" s="879"/>
      <c r="AA68" s="879" t="s">
        <v>532</v>
      </c>
      <c r="AB68" s="879"/>
      <c r="AC68" s="879"/>
      <c r="AD68" s="879"/>
      <c r="AE68" s="879"/>
      <c r="AF68" s="879" t="s">
        <v>532</v>
      </c>
      <c r="AG68" s="879"/>
      <c r="AH68" s="879"/>
      <c r="AI68" s="879"/>
      <c r="AJ68" s="879"/>
      <c r="AK68" s="879">
        <v>17</v>
      </c>
      <c r="AL68" s="879"/>
      <c r="AM68" s="879"/>
      <c r="AN68" s="879"/>
      <c r="AO68" s="879"/>
      <c r="AP68" s="879" t="s">
        <v>532</v>
      </c>
      <c r="AQ68" s="879"/>
      <c r="AR68" s="879"/>
      <c r="AS68" s="879"/>
      <c r="AT68" s="879"/>
      <c r="AU68" s="879" t="s">
        <v>532</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605</v>
      </c>
      <c r="C69" s="887"/>
      <c r="D69" s="887"/>
      <c r="E69" s="887"/>
      <c r="F69" s="887"/>
      <c r="G69" s="887"/>
      <c r="H69" s="887"/>
      <c r="I69" s="887"/>
      <c r="J69" s="887"/>
      <c r="K69" s="887"/>
      <c r="L69" s="887"/>
      <c r="M69" s="887"/>
      <c r="N69" s="887"/>
      <c r="O69" s="887"/>
      <c r="P69" s="888"/>
      <c r="Q69" s="889">
        <v>42</v>
      </c>
      <c r="R69" s="843"/>
      <c r="S69" s="843"/>
      <c r="T69" s="843"/>
      <c r="U69" s="843"/>
      <c r="V69" s="843">
        <v>42</v>
      </c>
      <c r="W69" s="843"/>
      <c r="X69" s="843"/>
      <c r="Y69" s="843"/>
      <c r="Z69" s="843"/>
      <c r="AA69" s="843" t="s">
        <v>615</v>
      </c>
      <c r="AB69" s="843"/>
      <c r="AC69" s="843"/>
      <c r="AD69" s="843"/>
      <c r="AE69" s="843"/>
      <c r="AF69" s="843" t="s">
        <v>615</v>
      </c>
      <c r="AG69" s="843"/>
      <c r="AH69" s="843"/>
      <c r="AI69" s="843"/>
      <c r="AJ69" s="843"/>
      <c r="AK69" s="843" t="s">
        <v>615</v>
      </c>
      <c r="AL69" s="843"/>
      <c r="AM69" s="843"/>
      <c r="AN69" s="843"/>
      <c r="AO69" s="843"/>
      <c r="AP69" s="843" t="s">
        <v>615</v>
      </c>
      <c r="AQ69" s="843"/>
      <c r="AR69" s="843"/>
      <c r="AS69" s="843"/>
      <c r="AT69" s="843"/>
      <c r="AU69" s="843" t="s">
        <v>615</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606</v>
      </c>
      <c r="C70" s="887"/>
      <c r="D70" s="887"/>
      <c r="E70" s="887"/>
      <c r="F70" s="887"/>
      <c r="G70" s="887"/>
      <c r="H70" s="887"/>
      <c r="I70" s="887"/>
      <c r="J70" s="887"/>
      <c r="K70" s="887"/>
      <c r="L70" s="887"/>
      <c r="M70" s="887"/>
      <c r="N70" s="887"/>
      <c r="O70" s="887"/>
      <c r="P70" s="888"/>
      <c r="Q70" s="889">
        <v>121</v>
      </c>
      <c r="R70" s="843"/>
      <c r="S70" s="843"/>
      <c r="T70" s="843"/>
      <c r="U70" s="843"/>
      <c r="V70" s="843">
        <v>121</v>
      </c>
      <c r="W70" s="843"/>
      <c r="X70" s="843"/>
      <c r="Y70" s="843"/>
      <c r="Z70" s="843"/>
      <c r="AA70" s="843" t="s">
        <v>615</v>
      </c>
      <c r="AB70" s="843"/>
      <c r="AC70" s="843"/>
      <c r="AD70" s="843"/>
      <c r="AE70" s="843"/>
      <c r="AF70" s="843" t="s">
        <v>615</v>
      </c>
      <c r="AG70" s="843"/>
      <c r="AH70" s="843"/>
      <c r="AI70" s="843"/>
      <c r="AJ70" s="843"/>
      <c r="AK70" s="843">
        <v>11</v>
      </c>
      <c r="AL70" s="843"/>
      <c r="AM70" s="843"/>
      <c r="AN70" s="843"/>
      <c r="AO70" s="843"/>
      <c r="AP70" s="843" t="s">
        <v>615</v>
      </c>
      <c r="AQ70" s="843"/>
      <c r="AR70" s="843"/>
      <c r="AS70" s="843"/>
      <c r="AT70" s="843"/>
      <c r="AU70" s="843" t="s">
        <v>615</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607</v>
      </c>
      <c r="C71" s="887"/>
      <c r="D71" s="887"/>
      <c r="E71" s="887"/>
      <c r="F71" s="887"/>
      <c r="G71" s="887"/>
      <c r="H71" s="887"/>
      <c r="I71" s="887"/>
      <c r="J71" s="887"/>
      <c r="K71" s="887"/>
      <c r="L71" s="887"/>
      <c r="M71" s="887"/>
      <c r="N71" s="887"/>
      <c r="O71" s="887"/>
      <c r="P71" s="888"/>
      <c r="Q71" s="889">
        <v>102</v>
      </c>
      <c r="R71" s="843"/>
      <c r="S71" s="843"/>
      <c r="T71" s="843"/>
      <c r="U71" s="843"/>
      <c r="V71" s="843">
        <v>98</v>
      </c>
      <c r="W71" s="843"/>
      <c r="X71" s="843"/>
      <c r="Y71" s="843"/>
      <c r="Z71" s="843"/>
      <c r="AA71" s="843">
        <v>4</v>
      </c>
      <c r="AB71" s="843"/>
      <c r="AC71" s="843"/>
      <c r="AD71" s="843"/>
      <c r="AE71" s="843"/>
      <c r="AF71" s="843">
        <v>4</v>
      </c>
      <c r="AG71" s="843"/>
      <c r="AH71" s="843"/>
      <c r="AI71" s="843"/>
      <c r="AJ71" s="843"/>
      <c r="AK71" s="843" t="s">
        <v>615</v>
      </c>
      <c r="AL71" s="843"/>
      <c r="AM71" s="843"/>
      <c r="AN71" s="843"/>
      <c r="AO71" s="843"/>
      <c r="AP71" s="843" t="s">
        <v>615</v>
      </c>
      <c r="AQ71" s="843"/>
      <c r="AR71" s="843"/>
      <c r="AS71" s="843"/>
      <c r="AT71" s="843"/>
      <c r="AU71" s="843" t="s">
        <v>615</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608</v>
      </c>
      <c r="C72" s="887"/>
      <c r="D72" s="887"/>
      <c r="E72" s="887"/>
      <c r="F72" s="887"/>
      <c r="G72" s="887"/>
      <c r="H72" s="887"/>
      <c r="I72" s="887"/>
      <c r="J72" s="887"/>
      <c r="K72" s="887"/>
      <c r="L72" s="887"/>
      <c r="M72" s="887"/>
      <c r="N72" s="887"/>
      <c r="O72" s="887"/>
      <c r="P72" s="888"/>
      <c r="Q72" s="889">
        <v>22</v>
      </c>
      <c r="R72" s="843"/>
      <c r="S72" s="843"/>
      <c r="T72" s="843"/>
      <c r="U72" s="843"/>
      <c r="V72" s="843">
        <v>22</v>
      </c>
      <c r="W72" s="843"/>
      <c r="X72" s="843"/>
      <c r="Y72" s="843"/>
      <c r="Z72" s="843"/>
      <c r="AA72" s="843" t="s">
        <v>615</v>
      </c>
      <c r="AB72" s="843"/>
      <c r="AC72" s="843"/>
      <c r="AD72" s="843"/>
      <c r="AE72" s="843"/>
      <c r="AF72" s="843" t="s">
        <v>615</v>
      </c>
      <c r="AG72" s="843"/>
      <c r="AH72" s="843"/>
      <c r="AI72" s="843"/>
      <c r="AJ72" s="843"/>
      <c r="AK72" s="843" t="s">
        <v>615</v>
      </c>
      <c r="AL72" s="843"/>
      <c r="AM72" s="843"/>
      <c r="AN72" s="843"/>
      <c r="AO72" s="843"/>
      <c r="AP72" s="843" t="s">
        <v>615</v>
      </c>
      <c r="AQ72" s="843"/>
      <c r="AR72" s="843"/>
      <c r="AS72" s="843"/>
      <c r="AT72" s="843"/>
      <c r="AU72" s="843" t="s">
        <v>615</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609</v>
      </c>
      <c r="C73" s="887"/>
      <c r="D73" s="887"/>
      <c r="E73" s="887"/>
      <c r="F73" s="887"/>
      <c r="G73" s="887"/>
      <c r="H73" s="887"/>
      <c r="I73" s="887"/>
      <c r="J73" s="887"/>
      <c r="K73" s="887"/>
      <c r="L73" s="887"/>
      <c r="M73" s="887"/>
      <c r="N73" s="887"/>
      <c r="O73" s="887"/>
      <c r="P73" s="888"/>
      <c r="Q73" s="889">
        <v>129</v>
      </c>
      <c r="R73" s="843"/>
      <c r="S73" s="843"/>
      <c r="T73" s="843"/>
      <c r="U73" s="843"/>
      <c r="V73" s="843">
        <v>129</v>
      </c>
      <c r="W73" s="843"/>
      <c r="X73" s="843"/>
      <c r="Y73" s="843"/>
      <c r="Z73" s="843"/>
      <c r="AA73" s="843" t="s">
        <v>615</v>
      </c>
      <c r="AB73" s="843"/>
      <c r="AC73" s="843"/>
      <c r="AD73" s="843"/>
      <c r="AE73" s="843"/>
      <c r="AF73" s="843" t="s">
        <v>615</v>
      </c>
      <c r="AG73" s="843"/>
      <c r="AH73" s="843"/>
      <c r="AI73" s="843"/>
      <c r="AJ73" s="843"/>
      <c r="AK73" s="843" t="s">
        <v>615</v>
      </c>
      <c r="AL73" s="843"/>
      <c r="AM73" s="843"/>
      <c r="AN73" s="843"/>
      <c r="AO73" s="843"/>
      <c r="AP73" s="843">
        <v>1296</v>
      </c>
      <c r="AQ73" s="843"/>
      <c r="AR73" s="843"/>
      <c r="AS73" s="843"/>
      <c r="AT73" s="843"/>
      <c r="AU73" s="843">
        <v>649</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610</v>
      </c>
      <c r="C74" s="887"/>
      <c r="D74" s="887"/>
      <c r="E74" s="887"/>
      <c r="F74" s="887"/>
      <c r="G74" s="887"/>
      <c r="H74" s="887"/>
      <c r="I74" s="887"/>
      <c r="J74" s="887"/>
      <c r="K74" s="887"/>
      <c r="L74" s="887"/>
      <c r="M74" s="887"/>
      <c r="N74" s="887"/>
      <c r="O74" s="887"/>
      <c r="P74" s="888"/>
      <c r="Q74" s="889">
        <v>96</v>
      </c>
      <c r="R74" s="843"/>
      <c r="S74" s="843"/>
      <c r="T74" s="843"/>
      <c r="U74" s="843"/>
      <c r="V74" s="843">
        <v>96</v>
      </c>
      <c r="W74" s="843"/>
      <c r="X74" s="843"/>
      <c r="Y74" s="843"/>
      <c r="Z74" s="843"/>
      <c r="AA74" s="843" t="s">
        <v>615</v>
      </c>
      <c r="AB74" s="843"/>
      <c r="AC74" s="843"/>
      <c r="AD74" s="843"/>
      <c r="AE74" s="843"/>
      <c r="AF74" s="843" t="s">
        <v>615</v>
      </c>
      <c r="AG74" s="843"/>
      <c r="AH74" s="843"/>
      <c r="AI74" s="843"/>
      <c r="AJ74" s="843"/>
      <c r="AK74" s="843" t="s">
        <v>615</v>
      </c>
      <c r="AL74" s="843"/>
      <c r="AM74" s="843"/>
      <c r="AN74" s="843"/>
      <c r="AO74" s="843"/>
      <c r="AP74" s="843" t="s">
        <v>615</v>
      </c>
      <c r="AQ74" s="843"/>
      <c r="AR74" s="843"/>
      <c r="AS74" s="843"/>
      <c r="AT74" s="843"/>
      <c r="AU74" s="843" t="s">
        <v>615</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611</v>
      </c>
      <c r="C75" s="887"/>
      <c r="D75" s="887"/>
      <c r="E75" s="887"/>
      <c r="F75" s="887"/>
      <c r="G75" s="887"/>
      <c r="H75" s="887"/>
      <c r="I75" s="887"/>
      <c r="J75" s="887"/>
      <c r="K75" s="887"/>
      <c r="L75" s="887"/>
      <c r="M75" s="887"/>
      <c r="N75" s="887"/>
      <c r="O75" s="887"/>
      <c r="P75" s="888"/>
      <c r="Q75" s="890">
        <v>2</v>
      </c>
      <c r="R75" s="891"/>
      <c r="S75" s="891"/>
      <c r="T75" s="891"/>
      <c r="U75" s="847"/>
      <c r="V75" s="892">
        <v>0</v>
      </c>
      <c r="W75" s="891"/>
      <c r="X75" s="891"/>
      <c r="Y75" s="891"/>
      <c r="Z75" s="847"/>
      <c r="AA75" s="892">
        <v>2</v>
      </c>
      <c r="AB75" s="891"/>
      <c r="AC75" s="891"/>
      <c r="AD75" s="891"/>
      <c r="AE75" s="847"/>
      <c r="AF75" s="892">
        <v>2</v>
      </c>
      <c r="AG75" s="891"/>
      <c r="AH75" s="891"/>
      <c r="AI75" s="891"/>
      <c r="AJ75" s="847"/>
      <c r="AK75" s="892" t="s">
        <v>615</v>
      </c>
      <c r="AL75" s="891"/>
      <c r="AM75" s="891"/>
      <c r="AN75" s="891"/>
      <c r="AO75" s="847"/>
      <c r="AP75" s="892" t="s">
        <v>615</v>
      </c>
      <c r="AQ75" s="891"/>
      <c r="AR75" s="891"/>
      <c r="AS75" s="891"/>
      <c r="AT75" s="847"/>
      <c r="AU75" s="892" t="s">
        <v>615</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t="s">
        <v>612</v>
      </c>
      <c r="C76" s="887"/>
      <c r="D76" s="887"/>
      <c r="E76" s="887"/>
      <c r="F76" s="887"/>
      <c r="G76" s="887"/>
      <c r="H76" s="887"/>
      <c r="I76" s="887"/>
      <c r="J76" s="887"/>
      <c r="K76" s="887"/>
      <c r="L76" s="887"/>
      <c r="M76" s="887"/>
      <c r="N76" s="887"/>
      <c r="O76" s="887"/>
      <c r="P76" s="888"/>
      <c r="Q76" s="890">
        <v>558</v>
      </c>
      <c r="R76" s="891"/>
      <c r="S76" s="891"/>
      <c r="T76" s="891"/>
      <c r="U76" s="847"/>
      <c r="V76" s="892">
        <v>541</v>
      </c>
      <c r="W76" s="891"/>
      <c r="X76" s="891"/>
      <c r="Y76" s="891"/>
      <c r="Z76" s="847"/>
      <c r="AA76" s="892">
        <v>17</v>
      </c>
      <c r="AB76" s="891"/>
      <c r="AC76" s="891"/>
      <c r="AD76" s="891"/>
      <c r="AE76" s="847"/>
      <c r="AF76" s="892">
        <v>17</v>
      </c>
      <c r="AG76" s="891"/>
      <c r="AH76" s="891"/>
      <c r="AI76" s="891"/>
      <c r="AJ76" s="847"/>
      <c r="AK76" s="892" t="s">
        <v>615</v>
      </c>
      <c r="AL76" s="891"/>
      <c r="AM76" s="891"/>
      <c r="AN76" s="891"/>
      <c r="AO76" s="847"/>
      <c r="AP76" s="892" t="s">
        <v>615</v>
      </c>
      <c r="AQ76" s="891"/>
      <c r="AR76" s="891"/>
      <c r="AS76" s="891"/>
      <c r="AT76" s="847"/>
      <c r="AU76" s="892" t="s">
        <v>615</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t="s">
        <v>613</v>
      </c>
      <c r="C77" s="887"/>
      <c r="D77" s="887"/>
      <c r="E77" s="887"/>
      <c r="F77" s="887"/>
      <c r="G77" s="887"/>
      <c r="H77" s="887"/>
      <c r="I77" s="887"/>
      <c r="J77" s="887"/>
      <c r="K77" s="887"/>
      <c r="L77" s="887"/>
      <c r="M77" s="887"/>
      <c r="N77" s="887"/>
      <c r="O77" s="887"/>
      <c r="P77" s="888"/>
      <c r="Q77" s="890">
        <v>166845</v>
      </c>
      <c r="R77" s="891"/>
      <c r="S77" s="891"/>
      <c r="T77" s="891"/>
      <c r="U77" s="847"/>
      <c r="V77" s="892">
        <v>165315</v>
      </c>
      <c r="W77" s="891"/>
      <c r="X77" s="891"/>
      <c r="Y77" s="891"/>
      <c r="Z77" s="847"/>
      <c r="AA77" s="892">
        <v>1530</v>
      </c>
      <c r="AB77" s="891"/>
      <c r="AC77" s="891"/>
      <c r="AD77" s="891"/>
      <c r="AE77" s="847"/>
      <c r="AF77" s="892">
        <v>1530</v>
      </c>
      <c r="AG77" s="891"/>
      <c r="AH77" s="891"/>
      <c r="AI77" s="891"/>
      <c r="AJ77" s="847"/>
      <c r="AK77" s="892">
        <v>360</v>
      </c>
      <c r="AL77" s="891"/>
      <c r="AM77" s="891"/>
      <c r="AN77" s="891"/>
      <c r="AO77" s="847"/>
      <c r="AP77" s="892" t="s">
        <v>615</v>
      </c>
      <c r="AQ77" s="891"/>
      <c r="AR77" s="891"/>
      <c r="AS77" s="891"/>
      <c r="AT77" s="847"/>
      <c r="AU77" s="892" t="s">
        <v>615</v>
      </c>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t="s">
        <v>614</v>
      </c>
      <c r="C78" s="887"/>
      <c r="D78" s="887"/>
      <c r="E78" s="887"/>
      <c r="F78" s="887"/>
      <c r="G78" s="887"/>
      <c r="H78" s="887"/>
      <c r="I78" s="887"/>
      <c r="J78" s="887"/>
      <c r="K78" s="887"/>
      <c r="L78" s="887"/>
      <c r="M78" s="887"/>
      <c r="N78" s="887"/>
      <c r="O78" s="887"/>
      <c r="P78" s="888"/>
      <c r="Q78" s="889">
        <v>5</v>
      </c>
      <c r="R78" s="843"/>
      <c r="S78" s="843"/>
      <c r="T78" s="843"/>
      <c r="U78" s="843"/>
      <c r="V78" s="843">
        <v>1</v>
      </c>
      <c r="W78" s="843"/>
      <c r="X78" s="843"/>
      <c r="Y78" s="843"/>
      <c r="Z78" s="843"/>
      <c r="AA78" s="843">
        <v>4</v>
      </c>
      <c r="AB78" s="843"/>
      <c r="AC78" s="843"/>
      <c r="AD78" s="843"/>
      <c r="AE78" s="843"/>
      <c r="AF78" s="843" t="s">
        <v>615</v>
      </c>
      <c r="AG78" s="843"/>
      <c r="AH78" s="843"/>
      <c r="AI78" s="843"/>
      <c r="AJ78" s="843"/>
      <c r="AK78" s="843" t="s">
        <v>615</v>
      </c>
      <c r="AL78" s="843"/>
      <c r="AM78" s="843"/>
      <c r="AN78" s="843"/>
      <c r="AO78" s="843"/>
      <c r="AP78" s="843" t="s">
        <v>615</v>
      </c>
      <c r="AQ78" s="843"/>
      <c r="AR78" s="843"/>
      <c r="AS78" s="843"/>
      <c r="AT78" s="843"/>
      <c r="AU78" s="843" t="s">
        <v>615</v>
      </c>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396</v>
      </c>
      <c r="B88" s="802" t="s">
        <v>428</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396</v>
      </c>
      <c r="BR102" s="802" t="s">
        <v>429</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430</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431</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434</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435</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436</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437</v>
      </c>
      <c r="AB109" s="906"/>
      <c r="AC109" s="906"/>
      <c r="AD109" s="906"/>
      <c r="AE109" s="907"/>
      <c r="AF109" s="905" t="s">
        <v>438</v>
      </c>
      <c r="AG109" s="906"/>
      <c r="AH109" s="906"/>
      <c r="AI109" s="906"/>
      <c r="AJ109" s="907"/>
      <c r="AK109" s="905" t="s">
        <v>312</v>
      </c>
      <c r="AL109" s="906"/>
      <c r="AM109" s="906"/>
      <c r="AN109" s="906"/>
      <c r="AO109" s="907"/>
      <c r="AP109" s="905" t="s">
        <v>439</v>
      </c>
      <c r="AQ109" s="906"/>
      <c r="AR109" s="906"/>
      <c r="AS109" s="906"/>
      <c r="AT109" s="908"/>
      <c r="AU109" s="925" t="s">
        <v>436</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437</v>
      </c>
      <c r="BR109" s="906"/>
      <c r="BS109" s="906"/>
      <c r="BT109" s="906"/>
      <c r="BU109" s="907"/>
      <c r="BV109" s="905" t="s">
        <v>438</v>
      </c>
      <c r="BW109" s="906"/>
      <c r="BX109" s="906"/>
      <c r="BY109" s="906"/>
      <c r="BZ109" s="907"/>
      <c r="CA109" s="905" t="s">
        <v>312</v>
      </c>
      <c r="CB109" s="906"/>
      <c r="CC109" s="906"/>
      <c r="CD109" s="906"/>
      <c r="CE109" s="907"/>
      <c r="CF109" s="926" t="s">
        <v>439</v>
      </c>
      <c r="CG109" s="926"/>
      <c r="CH109" s="926"/>
      <c r="CI109" s="926"/>
      <c r="CJ109" s="926"/>
      <c r="CK109" s="905" t="s">
        <v>440</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437</v>
      </c>
      <c r="DH109" s="906"/>
      <c r="DI109" s="906"/>
      <c r="DJ109" s="906"/>
      <c r="DK109" s="907"/>
      <c r="DL109" s="905" t="s">
        <v>438</v>
      </c>
      <c r="DM109" s="906"/>
      <c r="DN109" s="906"/>
      <c r="DO109" s="906"/>
      <c r="DP109" s="907"/>
      <c r="DQ109" s="905" t="s">
        <v>312</v>
      </c>
      <c r="DR109" s="906"/>
      <c r="DS109" s="906"/>
      <c r="DT109" s="906"/>
      <c r="DU109" s="907"/>
      <c r="DV109" s="905" t="s">
        <v>439</v>
      </c>
      <c r="DW109" s="906"/>
      <c r="DX109" s="906"/>
      <c r="DY109" s="906"/>
      <c r="DZ109" s="908"/>
    </row>
    <row r="110" spans="1:131" s="224" customFormat="1" ht="26.25" customHeight="1" x14ac:dyDescent="0.2">
      <c r="A110" s="909" t="s">
        <v>441</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5745251</v>
      </c>
      <c r="AB110" s="913"/>
      <c r="AC110" s="913"/>
      <c r="AD110" s="913"/>
      <c r="AE110" s="914"/>
      <c r="AF110" s="915">
        <v>6179933</v>
      </c>
      <c r="AG110" s="913"/>
      <c r="AH110" s="913"/>
      <c r="AI110" s="913"/>
      <c r="AJ110" s="914"/>
      <c r="AK110" s="915">
        <v>5662474</v>
      </c>
      <c r="AL110" s="913"/>
      <c r="AM110" s="913"/>
      <c r="AN110" s="913"/>
      <c r="AO110" s="914"/>
      <c r="AP110" s="916">
        <v>25</v>
      </c>
      <c r="AQ110" s="917"/>
      <c r="AR110" s="917"/>
      <c r="AS110" s="917"/>
      <c r="AT110" s="918"/>
      <c r="AU110" s="919" t="s">
        <v>76</v>
      </c>
      <c r="AV110" s="920"/>
      <c r="AW110" s="920"/>
      <c r="AX110" s="920"/>
      <c r="AY110" s="920"/>
      <c r="AZ110" s="942" t="s">
        <v>442</v>
      </c>
      <c r="BA110" s="910"/>
      <c r="BB110" s="910"/>
      <c r="BC110" s="910"/>
      <c r="BD110" s="910"/>
      <c r="BE110" s="910"/>
      <c r="BF110" s="910"/>
      <c r="BG110" s="910"/>
      <c r="BH110" s="910"/>
      <c r="BI110" s="910"/>
      <c r="BJ110" s="910"/>
      <c r="BK110" s="910"/>
      <c r="BL110" s="910"/>
      <c r="BM110" s="910"/>
      <c r="BN110" s="910"/>
      <c r="BO110" s="910"/>
      <c r="BP110" s="911"/>
      <c r="BQ110" s="943">
        <v>64966833</v>
      </c>
      <c r="BR110" s="944"/>
      <c r="BS110" s="944"/>
      <c r="BT110" s="944"/>
      <c r="BU110" s="944"/>
      <c r="BV110" s="944">
        <v>65040231</v>
      </c>
      <c r="BW110" s="944"/>
      <c r="BX110" s="944"/>
      <c r="BY110" s="944"/>
      <c r="BZ110" s="944"/>
      <c r="CA110" s="944">
        <v>63311709</v>
      </c>
      <c r="CB110" s="944"/>
      <c r="CC110" s="944"/>
      <c r="CD110" s="944"/>
      <c r="CE110" s="944"/>
      <c r="CF110" s="957">
        <v>279.10000000000002</v>
      </c>
      <c r="CG110" s="958"/>
      <c r="CH110" s="958"/>
      <c r="CI110" s="958"/>
      <c r="CJ110" s="958"/>
      <c r="CK110" s="959" t="s">
        <v>443</v>
      </c>
      <c r="CL110" s="960"/>
      <c r="CM110" s="942" t="s">
        <v>444</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445</v>
      </c>
      <c r="DH110" s="944"/>
      <c r="DI110" s="944"/>
      <c r="DJ110" s="944"/>
      <c r="DK110" s="944"/>
      <c r="DL110" s="944" t="s">
        <v>446</v>
      </c>
      <c r="DM110" s="944"/>
      <c r="DN110" s="944"/>
      <c r="DO110" s="944"/>
      <c r="DP110" s="944"/>
      <c r="DQ110" s="944" t="s">
        <v>446</v>
      </c>
      <c r="DR110" s="944"/>
      <c r="DS110" s="944"/>
      <c r="DT110" s="944"/>
      <c r="DU110" s="944"/>
      <c r="DV110" s="945" t="s">
        <v>446</v>
      </c>
      <c r="DW110" s="945"/>
      <c r="DX110" s="945"/>
      <c r="DY110" s="945"/>
      <c r="DZ110" s="946"/>
    </row>
    <row r="111" spans="1:131" s="224" customFormat="1" ht="26.25" customHeight="1" x14ac:dyDescent="0.2">
      <c r="A111" s="947" t="s">
        <v>447</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446</v>
      </c>
      <c r="AB111" s="951"/>
      <c r="AC111" s="951"/>
      <c r="AD111" s="951"/>
      <c r="AE111" s="952"/>
      <c r="AF111" s="953" t="s">
        <v>446</v>
      </c>
      <c r="AG111" s="951"/>
      <c r="AH111" s="951"/>
      <c r="AI111" s="951"/>
      <c r="AJ111" s="952"/>
      <c r="AK111" s="953" t="s">
        <v>445</v>
      </c>
      <c r="AL111" s="951"/>
      <c r="AM111" s="951"/>
      <c r="AN111" s="951"/>
      <c r="AO111" s="952"/>
      <c r="AP111" s="954" t="s">
        <v>445</v>
      </c>
      <c r="AQ111" s="955"/>
      <c r="AR111" s="955"/>
      <c r="AS111" s="955"/>
      <c r="AT111" s="956"/>
      <c r="AU111" s="921"/>
      <c r="AV111" s="922"/>
      <c r="AW111" s="922"/>
      <c r="AX111" s="922"/>
      <c r="AY111" s="922"/>
      <c r="AZ111" s="935" t="s">
        <v>448</v>
      </c>
      <c r="BA111" s="936"/>
      <c r="BB111" s="936"/>
      <c r="BC111" s="936"/>
      <c r="BD111" s="936"/>
      <c r="BE111" s="936"/>
      <c r="BF111" s="936"/>
      <c r="BG111" s="936"/>
      <c r="BH111" s="936"/>
      <c r="BI111" s="936"/>
      <c r="BJ111" s="936"/>
      <c r="BK111" s="936"/>
      <c r="BL111" s="936"/>
      <c r="BM111" s="936"/>
      <c r="BN111" s="936"/>
      <c r="BO111" s="936"/>
      <c r="BP111" s="937"/>
      <c r="BQ111" s="938">
        <v>2148003</v>
      </c>
      <c r="BR111" s="939"/>
      <c r="BS111" s="939"/>
      <c r="BT111" s="939"/>
      <c r="BU111" s="939"/>
      <c r="BV111" s="939">
        <v>1570493</v>
      </c>
      <c r="BW111" s="939"/>
      <c r="BX111" s="939"/>
      <c r="BY111" s="939"/>
      <c r="BZ111" s="939"/>
      <c r="CA111" s="939">
        <v>470891</v>
      </c>
      <c r="CB111" s="939"/>
      <c r="CC111" s="939"/>
      <c r="CD111" s="939"/>
      <c r="CE111" s="939"/>
      <c r="CF111" s="933">
        <v>2.1</v>
      </c>
      <c r="CG111" s="934"/>
      <c r="CH111" s="934"/>
      <c r="CI111" s="934"/>
      <c r="CJ111" s="934"/>
      <c r="CK111" s="961"/>
      <c r="CL111" s="962"/>
      <c r="CM111" s="935" t="s">
        <v>449</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445</v>
      </c>
      <c r="DH111" s="939"/>
      <c r="DI111" s="939"/>
      <c r="DJ111" s="939"/>
      <c r="DK111" s="939"/>
      <c r="DL111" s="939" t="s">
        <v>445</v>
      </c>
      <c r="DM111" s="939"/>
      <c r="DN111" s="939"/>
      <c r="DO111" s="939"/>
      <c r="DP111" s="939"/>
      <c r="DQ111" s="939" t="s">
        <v>445</v>
      </c>
      <c r="DR111" s="939"/>
      <c r="DS111" s="939"/>
      <c r="DT111" s="939"/>
      <c r="DU111" s="939"/>
      <c r="DV111" s="940" t="s">
        <v>445</v>
      </c>
      <c r="DW111" s="940"/>
      <c r="DX111" s="940"/>
      <c r="DY111" s="940"/>
      <c r="DZ111" s="941"/>
    </row>
    <row r="112" spans="1:131" s="224" customFormat="1" ht="26.25" customHeight="1" x14ac:dyDescent="0.2">
      <c r="A112" s="965" t="s">
        <v>450</v>
      </c>
      <c r="B112" s="966"/>
      <c r="C112" s="936" t="s">
        <v>451</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452</v>
      </c>
      <c r="AB112" s="972"/>
      <c r="AC112" s="972"/>
      <c r="AD112" s="972"/>
      <c r="AE112" s="973"/>
      <c r="AF112" s="974" t="s">
        <v>453</v>
      </c>
      <c r="AG112" s="972"/>
      <c r="AH112" s="972"/>
      <c r="AI112" s="972"/>
      <c r="AJ112" s="973"/>
      <c r="AK112" s="974" t="s">
        <v>420</v>
      </c>
      <c r="AL112" s="972"/>
      <c r="AM112" s="972"/>
      <c r="AN112" s="972"/>
      <c r="AO112" s="973"/>
      <c r="AP112" s="975" t="s">
        <v>454</v>
      </c>
      <c r="AQ112" s="976"/>
      <c r="AR112" s="976"/>
      <c r="AS112" s="976"/>
      <c r="AT112" s="977"/>
      <c r="AU112" s="921"/>
      <c r="AV112" s="922"/>
      <c r="AW112" s="922"/>
      <c r="AX112" s="922"/>
      <c r="AY112" s="922"/>
      <c r="AZ112" s="935" t="s">
        <v>455</v>
      </c>
      <c r="BA112" s="936"/>
      <c r="BB112" s="936"/>
      <c r="BC112" s="936"/>
      <c r="BD112" s="936"/>
      <c r="BE112" s="936"/>
      <c r="BF112" s="936"/>
      <c r="BG112" s="936"/>
      <c r="BH112" s="936"/>
      <c r="BI112" s="936"/>
      <c r="BJ112" s="936"/>
      <c r="BK112" s="936"/>
      <c r="BL112" s="936"/>
      <c r="BM112" s="936"/>
      <c r="BN112" s="936"/>
      <c r="BO112" s="936"/>
      <c r="BP112" s="937"/>
      <c r="BQ112" s="938">
        <v>34547321</v>
      </c>
      <c r="BR112" s="939"/>
      <c r="BS112" s="939"/>
      <c r="BT112" s="939"/>
      <c r="BU112" s="939"/>
      <c r="BV112" s="939">
        <v>32118335</v>
      </c>
      <c r="BW112" s="939"/>
      <c r="BX112" s="939"/>
      <c r="BY112" s="939"/>
      <c r="BZ112" s="939"/>
      <c r="CA112" s="939">
        <v>30699953</v>
      </c>
      <c r="CB112" s="939"/>
      <c r="CC112" s="939"/>
      <c r="CD112" s="939"/>
      <c r="CE112" s="939"/>
      <c r="CF112" s="933">
        <v>135.4</v>
      </c>
      <c r="CG112" s="934"/>
      <c r="CH112" s="934"/>
      <c r="CI112" s="934"/>
      <c r="CJ112" s="934"/>
      <c r="CK112" s="961"/>
      <c r="CL112" s="962"/>
      <c r="CM112" s="935" t="s">
        <v>456</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457</v>
      </c>
      <c r="DH112" s="939"/>
      <c r="DI112" s="939"/>
      <c r="DJ112" s="939"/>
      <c r="DK112" s="939"/>
      <c r="DL112" s="939" t="s">
        <v>458</v>
      </c>
      <c r="DM112" s="939"/>
      <c r="DN112" s="939"/>
      <c r="DO112" s="939"/>
      <c r="DP112" s="939"/>
      <c r="DQ112" s="939" t="s">
        <v>459</v>
      </c>
      <c r="DR112" s="939"/>
      <c r="DS112" s="939"/>
      <c r="DT112" s="939"/>
      <c r="DU112" s="939"/>
      <c r="DV112" s="940" t="s">
        <v>458</v>
      </c>
      <c r="DW112" s="940"/>
      <c r="DX112" s="940"/>
      <c r="DY112" s="940"/>
      <c r="DZ112" s="941"/>
    </row>
    <row r="113" spans="1:130" s="224" customFormat="1" ht="26.25" customHeight="1" x14ac:dyDescent="0.2">
      <c r="A113" s="967"/>
      <c r="B113" s="968"/>
      <c r="C113" s="936" t="s">
        <v>460</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2312139</v>
      </c>
      <c r="AB113" s="951"/>
      <c r="AC113" s="951"/>
      <c r="AD113" s="951"/>
      <c r="AE113" s="952"/>
      <c r="AF113" s="953">
        <v>2324073</v>
      </c>
      <c r="AG113" s="951"/>
      <c r="AH113" s="951"/>
      <c r="AI113" s="951"/>
      <c r="AJ113" s="952"/>
      <c r="AK113" s="953">
        <v>2285554</v>
      </c>
      <c r="AL113" s="951"/>
      <c r="AM113" s="951"/>
      <c r="AN113" s="951"/>
      <c r="AO113" s="952"/>
      <c r="AP113" s="954">
        <v>10.1</v>
      </c>
      <c r="AQ113" s="955"/>
      <c r="AR113" s="955"/>
      <c r="AS113" s="955"/>
      <c r="AT113" s="956"/>
      <c r="AU113" s="921"/>
      <c r="AV113" s="922"/>
      <c r="AW113" s="922"/>
      <c r="AX113" s="922"/>
      <c r="AY113" s="922"/>
      <c r="AZ113" s="935" t="s">
        <v>461</v>
      </c>
      <c r="BA113" s="936"/>
      <c r="BB113" s="936"/>
      <c r="BC113" s="936"/>
      <c r="BD113" s="936"/>
      <c r="BE113" s="936"/>
      <c r="BF113" s="936"/>
      <c r="BG113" s="936"/>
      <c r="BH113" s="936"/>
      <c r="BI113" s="936"/>
      <c r="BJ113" s="936"/>
      <c r="BK113" s="936"/>
      <c r="BL113" s="936"/>
      <c r="BM113" s="936"/>
      <c r="BN113" s="936"/>
      <c r="BO113" s="936"/>
      <c r="BP113" s="937"/>
      <c r="BQ113" s="938">
        <v>578100</v>
      </c>
      <c r="BR113" s="939"/>
      <c r="BS113" s="939"/>
      <c r="BT113" s="939"/>
      <c r="BU113" s="939"/>
      <c r="BV113" s="939">
        <v>648916</v>
      </c>
      <c r="BW113" s="939"/>
      <c r="BX113" s="939"/>
      <c r="BY113" s="939"/>
      <c r="BZ113" s="939"/>
      <c r="CA113" s="939">
        <v>648916</v>
      </c>
      <c r="CB113" s="939"/>
      <c r="CC113" s="939"/>
      <c r="CD113" s="939"/>
      <c r="CE113" s="939"/>
      <c r="CF113" s="933">
        <v>2.9</v>
      </c>
      <c r="CG113" s="934"/>
      <c r="CH113" s="934"/>
      <c r="CI113" s="934"/>
      <c r="CJ113" s="934"/>
      <c r="CK113" s="961"/>
      <c r="CL113" s="962"/>
      <c r="CM113" s="935" t="s">
        <v>462</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420</v>
      </c>
      <c r="DH113" s="972"/>
      <c r="DI113" s="972"/>
      <c r="DJ113" s="972"/>
      <c r="DK113" s="973"/>
      <c r="DL113" s="974" t="s">
        <v>458</v>
      </c>
      <c r="DM113" s="972"/>
      <c r="DN113" s="972"/>
      <c r="DO113" s="972"/>
      <c r="DP113" s="973"/>
      <c r="DQ113" s="974" t="s">
        <v>394</v>
      </c>
      <c r="DR113" s="972"/>
      <c r="DS113" s="972"/>
      <c r="DT113" s="972"/>
      <c r="DU113" s="973"/>
      <c r="DV113" s="975" t="s">
        <v>463</v>
      </c>
      <c r="DW113" s="976"/>
      <c r="DX113" s="976"/>
      <c r="DY113" s="976"/>
      <c r="DZ113" s="977"/>
    </row>
    <row r="114" spans="1:130" s="224" customFormat="1" ht="26.25" customHeight="1" x14ac:dyDescent="0.2">
      <c r="A114" s="967"/>
      <c r="B114" s="968"/>
      <c r="C114" s="936" t="s">
        <v>464</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2718</v>
      </c>
      <c r="AB114" s="972"/>
      <c r="AC114" s="972"/>
      <c r="AD114" s="972"/>
      <c r="AE114" s="973"/>
      <c r="AF114" s="974">
        <v>1017</v>
      </c>
      <c r="AG114" s="972"/>
      <c r="AH114" s="972"/>
      <c r="AI114" s="972"/>
      <c r="AJ114" s="973"/>
      <c r="AK114" s="974">
        <v>1255</v>
      </c>
      <c r="AL114" s="972"/>
      <c r="AM114" s="972"/>
      <c r="AN114" s="972"/>
      <c r="AO114" s="973"/>
      <c r="AP114" s="975">
        <v>0</v>
      </c>
      <c r="AQ114" s="976"/>
      <c r="AR114" s="976"/>
      <c r="AS114" s="976"/>
      <c r="AT114" s="977"/>
      <c r="AU114" s="921"/>
      <c r="AV114" s="922"/>
      <c r="AW114" s="922"/>
      <c r="AX114" s="922"/>
      <c r="AY114" s="922"/>
      <c r="AZ114" s="935" t="s">
        <v>465</v>
      </c>
      <c r="BA114" s="936"/>
      <c r="BB114" s="936"/>
      <c r="BC114" s="936"/>
      <c r="BD114" s="936"/>
      <c r="BE114" s="936"/>
      <c r="BF114" s="936"/>
      <c r="BG114" s="936"/>
      <c r="BH114" s="936"/>
      <c r="BI114" s="936"/>
      <c r="BJ114" s="936"/>
      <c r="BK114" s="936"/>
      <c r="BL114" s="936"/>
      <c r="BM114" s="936"/>
      <c r="BN114" s="936"/>
      <c r="BO114" s="936"/>
      <c r="BP114" s="937"/>
      <c r="BQ114" s="938">
        <v>4275683</v>
      </c>
      <c r="BR114" s="939"/>
      <c r="BS114" s="939"/>
      <c r="BT114" s="939"/>
      <c r="BU114" s="939"/>
      <c r="BV114" s="939">
        <v>4523410</v>
      </c>
      <c r="BW114" s="939"/>
      <c r="BX114" s="939"/>
      <c r="BY114" s="939"/>
      <c r="BZ114" s="939"/>
      <c r="CA114" s="939">
        <v>4551105</v>
      </c>
      <c r="CB114" s="939"/>
      <c r="CC114" s="939"/>
      <c r="CD114" s="939"/>
      <c r="CE114" s="939"/>
      <c r="CF114" s="933">
        <v>20.100000000000001</v>
      </c>
      <c r="CG114" s="934"/>
      <c r="CH114" s="934"/>
      <c r="CI114" s="934"/>
      <c r="CJ114" s="934"/>
      <c r="CK114" s="961"/>
      <c r="CL114" s="962"/>
      <c r="CM114" s="935" t="s">
        <v>466</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458</v>
      </c>
      <c r="DH114" s="972"/>
      <c r="DI114" s="972"/>
      <c r="DJ114" s="972"/>
      <c r="DK114" s="973"/>
      <c r="DL114" s="974" t="s">
        <v>458</v>
      </c>
      <c r="DM114" s="972"/>
      <c r="DN114" s="972"/>
      <c r="DO114" s="972"/>
      <c r="DP114" s="973"/>
      <c r="DQ114" s="974" t="s">
        <v>394</v>
      </c>
      <c r="DR114" s="972"/>
      <c r="DS114" s="972"/>
      <c r="DT114" s="972"/>
      <c r="DU114" s="973"/>
      <c r="DV114" s="975" t="s">
        <v>454</v>
      </c>
      <c r="DW114" s="976"/>
      <c r="DX114" s="976"/>
      <c r="DY114" s="976"/>
      <c r="DZ114" s="977"/>
    </row>
    <row r="115" spans="1:130" s="224" customFormat="1" ht="26.25" customHeight="1" x14ac:dyDescent="0.2">
      <c r="A115" s="967"/>
      <c r="B115" s="968"/>
      <c r="C115" s="936" t="s">
        <v>467</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22051</v>
      </c>
      <c r="AB115" s="951"/>
      <c r="AC115" s="951"/>
      <c r="AD115" s="951"/>
      <c r="AE115" s="952"/>
      <c r="AF115" s="953">
        <v>2471</v>
      </c>
      <c r="AG115" s="951"/>
      <c r="AH115" s="951"/>
      <c r="AI115" s="951"/>
      <c r="AJ115" s="952"/>
      <c r="AK115" s="953">
        <v>2471</v>
      </c>
      <c r="AL115" s="951"/>
      <c r="AM115" s="951"/>
      <c r="AN115" s="951"/>
      <c r="AO115" s="952"/>
      <c r="AP115" s="954">
        <v>0</v>
      </c>
      <c r="AQ115" s="955"/>
      <c r="AR115" s="955"/>
      <c r="AS115" s="955"/>
      <c r="AT115" s="956"/>
      <c r="AU115" s="921"/>
      <c r="AV115" s="922"/>
      <c r="AW115" s="922"/>
      <c r="AX115" s="922"/>
      <c r="AY115" s="922"/>
      <c r="AZ115" s="935" t="s">
        <v>468</v>
      </c>
      <c r="BA115" s="936"/>
      <c r="BB115" s="936"/>
      <c r="BC115" s="936"/>
      <c r="BD115" s="936"/>
      <c r="BE115" s="936"/>
      <c r="BF115" s="936"/>
      <c r="BG115" s="936"/>
      <c r="BH115" s="936"/>
      <c r="BI115" s="936"/>
      <c r="BJ115" s="936"/>
      <c r="BK115" s="936"/>
      <c r="BL115" s="936"/>
      <c r="BM115" s="936"/>
      <c r="BN115" s="936"/>
      <c r="BO115" s="936"/>
      <c r="BP115" s="937"/>
      <c r="BQ115" s="938">
        <v>245953</v>
      </c>
      <c r="BR115" s="939"/>
      <c r="BS115" s="939"/>
      <c r="BT115" s="939"/>
      <c r="BU115" s="939"/>
      <c r="BV115" s="939">
        <v>229482</v>
      </c>
      <c r="BW115" s="939"/>
      <c r="BX115" s="939"/>
      <c r="BY115" s="939"/>
      <c r="BZ115" s="939"/>
      <c r="CA115" s="939">
        <v>205442</v>
      </c>
      <c r="CB115" s="939"/>
      <c r="CC115" s="939"/>
      <c r="CD115" s="939"/>
      <c r="CE115" s="939"/>
      <c r="CF115" s="933">
        <v>0.9</v>
      </c>
      <c r="CG115" s="934"/>
      <c r="CH115" s="934"/>
      <c r="CI115" s="934"/>
      <c r="CJ115" s="934"/>
      <c r="CK115" s="961"/>
      <c r="CL115" s="962"/>
      <c r="CM115" s="935" t="s">
        <v>469</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v>2130706</v>
      </c>
      <c r="DH115" s="972"/>
      <c r="DI115" s="972"/>
      <c r="DJ115" s="972"/>
      <c r="DK115" s="973"/>
      <c r="DL115" s="974">
        <v>1555667</v>
      </c>
      <c r="DM115" s="972"/>
      <c r="DN115" s="972"/>
      <c r="DO115" s="972"/>
      <c r="DP115" s="973"/>
      <c r="DQ115" s="974">
        <v>458536</v>
      </c>
      <c r="DR115" s="972"/>
      <c r="DS115" s="972"/>
      <c r="DT115" s="972"/>
      <c r="DU115" s="973"/>
      <c r="DV115" s="975">
        <v>2</v>
      </c>
      <c r="DW115" s="976"/>
      <c r="DX115" s="976"/>
      <c r="DY115" s="976"/>
      <c r="DZ115" s="977"/>
    </row>
    <row r="116" spans="1:130" s="224" customFormat="1" ht="26.25" customHeight="1" x14ac:dyDescent="0.2">
      <c r="A116" s="969"/>
      <c r="B116" s="970"/>
      <c r="C116" s="978" t="s">
        <v>470</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471</v>
      </c>
      <c r="AB116" s="972"/>
      <c r="AC116" s="972"/>
      <c r="AD116" s="972"/>
      <c r="AE116" s="973"/>
      <c r="AF116" s="974" t="s">
        <v>472</v>
      </c>
      <c r="AG116" s="972"/>
      <c r="AH116" s="972"/>
      <c r="AI116" s="972"/>
      <c r="AJ116" s="973"/>
      <c r="AK116" s="974" t="s">
        <v>420</v>
      </c>
      <c r="AL116" s="972"/>
      <c r="AM116" s="972"/>
      <c r="AN116" s="972"/>
      <c r="AO116" s="973"/>
      <c r="AP116" s="975" t="s">
        <v>458</v>
      </c>
      <c r="AQ116" s="976"/>
      <c r="AR116" s="976"/>
      <c r="AS116" s="976"/>
      <c r="AT116" s="977"/>
      <c r="AU116" s="921"/>
      <c r="AV116" s="922"/>
      <c r="AW116" s="922"/>
      <c r="AX116" s="922"/>
      <c r="AY116" s="922"/>
      <c r="AZ116" s="980" t="s">
        <v>473</v>
      </c>
      <c r="BA116" s="981"/>
      <c r="BB116" s="981"/>
      <c r="BC116" s="981"/>
      <c r="BD116" s="981"/>
      <c r="BE116" s="981"/>
      <c r="BF116" s="981"/>
      <c r="BG116" s="981"/>
      <c r="BH116" s="981"/>
      <c r="BI116" s="981"/>
      <c r="BJ116" s="981"/>
      <c r="BK116" s="981"/>
      <c r="BL116" s="981"/>
      <c r="BM116" s="981"/>
      <c r="BN116" s="981"/>
      <c r="BO116" s="981"/>
      <c r="BP116" s="982"/>
      <c r="BQ116" s="938" t="s">
        <v>457</v>
      </c>
      <c r="BR116" s="939"/>
      <c r="BS116" s="939"/>
      <c r="BT116" s="939"/>
      <c r="BU116" s="939"/>
      <c r="BV116" s="939" t="s">
        <v>474</v>
      </c>
      <c r="BW116" s="939"/>
      <c r="BX116" s="939"/>
      <c r="BY116" s="939"/>
      <c r="BZ116" s="939"/>
      <c r="CA116" s="939" t="s">
        <v>457</v>
      </c>
      <c r="CB116" s="939"/>
      <c r="CC116" s="939"/>
      <c r="CD116" s="939"/>
      <c r="CE116" s="939"/>
      <c r="CF116" s="933" t="s">
        <v>394</v>
      </c>
      <c r="CG116" s="934"/>
      <c r="CH116" s="934"/>
      <c r="CI116" s="934"/>
      <c r="CJ116" s="934"/>
      <c r="CK116" s="961"/>
      <c r="CL116" s="962"/>
      <c r="CM116" s="935" t="s">
        <v>475</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v>17297</v>
      </c>
      <c r="DH116" s="972"/>
      <c r="DI116" s="972"/>
      <c r="DJ116" s="972"/>
      <c r="DK116" s="973"/>
      <c r="DL116" s="974">
        <v>14826</v>
      </c>
      <c r="DM116" s="972"/>
      <c r="DN116" s="972"/>
      <c r="DO116" s="972"/>
      <c r="DP116" s="973"/>
      <c r="DQ116" s="974">
        <v>12355</v>
      </c>
      <c r="DR116" s="972"/>
      <c r="DS116" s="972"/>
      <c r="DT116" s="972"/>
      <c r="DU116" s="973"/>
      <c r="DV116" s="975">
        <v>0.1</v>
      </c>
      <c r="DW116" s="976"/>
      <c r="DX116" s="976"/>
      <c r="DY116" s="976"/>
      <c r="DZ116" s="977"/>
    </row>
    <row r="117" spans="1:130" s="224" customFormat="1" ht="26.25" customHeight="1" x14ac:dyDescent="0.2">
      <c r="A117" s="925" t="s">
        <v>191</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476</v>
      </c>
      <c r="Z117" s="907"/>
      <c r="AA117" s="991">
        <v>8082159</v>
      </c>
      <c r="AB117" s="992"/>
      <c r="AC117" s="992"/>
      <c r="AD117" s="992"/>
      <c r="AE117" s="993"/>
      <c r="AF117" s="994">
        <v>8507494</v>
      </c>
      <c r="AG117" s="992"/>
      <c r="AH117" s="992"/>
      <c r="AI117" s="992"/>
      <c r="AJ117" s="993"/>
      <c r="AK117" s="994">
        <v>7951754</v>
      </c>
      <c r="AL117" s="992"/>
      <c r="AM117" s="992"/>
      <c r="AN117" s="992"/>
      <c r="AO117" s="993"/>
      <c r="AP117" s="995"/>
      <c r="AQ117" s="996"/>
      <c r="AR117" s="996"/>
      <c r="AS117" s="996"/>
      <c r="AT117" s="997"/>
      <c r="AU117" s="921"/>
      <c r="AV117" s="922"/>
      <c r="AW117" s="922"/>
      <c r="AX117" s="922"/>
      <c r="AY117" s="922"/>
      <c r="AZ117" s="987" t="s">
        <v>477</v>
      </c>
      <c r="BA117" s="988"/>
      <c r="BB117" s="988"/>
      <c r="BC117" s="988"/>
      <c r="BD117" s="988"/>
      <c r="BE117" s="988"/>
      <c r="BF117" s="988"/>
      <c r="BG117" s="988"/>
      <c r="BH117" s="988"/>
      <c r="BI117" s="988"/>
      <c r="BJ117" s="988"/>
      <c r="BK117" s="988"/>
      <c r="BL117" s="988"/>
      <c r="BM117" s="988"/>
      <c r="BN117" s="988"/>
      <c r="BO117" s="988"/>
      <c r="BP117" s="989"/>
      <c r="BQ117" s="938" t="s">
        <v>478</v>
      </c>
      <c r="BR117" s="939"/>
      <c r="BS117" s="939"/>
      <c r="BT117" s="939"/>
      <c r="BU117" s="939"/>
      <c r="BV117" s="939" t="s">
        <v>452</v>
      </c>
      <c r="BW117" s="939"/>
      <c r="BX117" s="939"/>
      <c r="BY117" s="939"/>
      <c r="BZ117" s="939"/>
      <c r="CA117" s="939" t="s">
        <v>452</v>
      </c>
      <c r="CB117" s="939"/>
      <c r="CC117" s="939"/>
      <c r="CD117" s="939"/>
      <c r="CE117" s="939"/>
      <c r="CF117" s="933" t="s">
        <v>472</v>
      </c>
      <c r="CG117" s="934"/>
      <c r="CH117" s="934"/>
      <c r="CI117" s="934"/>
      <c r="CJ117" s="934"/>
      <c r="CK117" s="961"/>
      <c r="CL117" s="962"/>
      <c r="CM117" s="935" t="s">
        <v>479</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458</v>
      </c>
      <c r="DH117" s="972"/>
      <c r="DI117" s="972"/>
      <c r="DJ117" s="972"/>
      <c r="DK117" s="973"/>
      <c r="DL117" s="974" t="s">
        <v>394</v>
      </c>
      <c r="DM117" s="972"/>
      <c r="DN117" s="972"/>
      <c r="DO117" s="972"/>
      <c r="DP117" s="973"/>
      <c r="DQ117" s="974" t="s">
        <v>454</v>
      </c>
      <c r="DR117" s="972"/>
      <c r="DS117" s="972"/>
      <c r="DT117" s="972"/>
      <c r="DU117" s="973"/>
      <c r="DV117" s="975" t="s">
        <v>471</v>
      </c>
      <c r="DW117" s="976"/>
      <c r="DX117" s="976"/>
      <c r="DY117" s="976"/>
      <c r="DZ117" s="977"/>
    </row>
    <row r="118" spans="1:130" s="224" customFormat="1" ht="26.25" customHeight="1" x14ac:dyDescent="0.2">
      <c r="A118" s="925" t="s">
        <v>440</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437</v>
      </c>
      <c r="AB118" s="906"/>
      <c r="AC118" s="906"/>
      <c r="AD118" s="906"/>
      <c r="AE118" s="907"/>
      <c r="AF118" s="905" t="s">
        <v>438</v>
      </c>
      <c r="AG118" s="906"/>
      <c r="AH118" s="906"/>
      <c r="AI118" s="906"/>
      <c r="AJ118" s="907"/>
      <c r="AK118" s="905" t="s">
        <v>312</v>
      </c>
      <c r="AL118" s="906"/>
      <c r="AM118" s="906"/>
      <c r="AN118" s="906"/>
      <c r="AO118" s="907"/>
      <c r="AP118" s="983" t="s">
        <v>439</v>
      </c>
      <c r="AQ118" s="984"/>
      <c r="AR118" s="984"/>
      <c r="AS118" s="984"/>
      <c r="AT118" s="985"/>
      <c r="AU118" s="921"/>
      <c r="AV118" s="922"/>
      <c r="AW118" s="922"/>
      <c r="AX118" s="922"/>
      <c r="AY118" s="922"/>
      <c r="AZ118" s="986" t="s">
        <v>480</v>
      </c>
      <c r="BA118" s="978"/>
      <c r="BB118" s="978"/>
      <c r="BC118" s="978"/>
      <c r="BD118" s="978"/>
      <c r="BE118" s="978"/>
      <c r="BF118" s="978"/>
      <c r="BG118" s="978"/>
      <c r="BH118" s="978"/>
      <c r="BI118" s="978"/>
      <c r="BJ118" s="978"/>
      <c r="BK118" s="978"/>
      <c r="BL118" s="978"/>
      <c r="BM118" s="978"/>
      <c r="BN118" s="978"/>
      <c r="BO118" s="978"/>
      <c r="BP118" s="979"/>
      <c r="BQ118" s="1012" t="s">
        <v>463</v>
      </c>
      <c r="BR118" s="1013"/>
      <c r="BS118" s="1013"/>
      <c r="BT118" s="1013"/>
      <c r="BU118" s="1013"/>
      <c r="BV118" s="1013" t="s">
        <v>458</v>
      </c>
      <c r="BW118" s="1013"/>
      <c r="BX118" s="1013"/>
      <c r="BY118" s="1013"/>
      <c r="BZ118" s="1013"/>
      <c r="CA118" s="1013" t="s">
        <v>394</v>
      </c>
      <c r="CB118" s="1013"/>
      <c r="CC118" s="1013"/>
      <c r="CD118" s="1013"/>
      <c r="CE118" s="1013"/>
      <c r="CF118" s="933" t="s">
        <v>453</v>
      </c>
      <c r="CG118" s="934"/>
      <c r="CH118" s="934"/>
      <c r="CI118" s="934"/>
      <c r="CJ118" s="934"/>
      <c r="CK118" s="961"/>
      <c r="CL118" s="962"/>
      <c r="CM118" s="935" t="s">
        <v>481</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458</v>
      </c>
      <c r="DH118" s="972"/>
      <c r="DI118" s="972"/>
      <c r="DJ118" s="972"/>
      <c r="DK118" s="973"/>
      <c r="DL118" s="974" t="s">
        <v>457</v>
      </c>
      <c r="DM118" s="972"/>
      <c r="DN118" s="972"/>
      <c r="DO118" s="972"/>
      <c r="DP118" s="973"/>
      <c r="DQ118" s="974" t="s">
        <v>420</v>
      </c>
      <c r="DR118" s="972"/>
      <c r="DS118" s="972"/>
      <c r="DT118" s="972"/>
      <c r="DU118" s="973"/>
      <c r="DV118" s="975" t="s">
        <v>459</v>
      </c>
      <c r="DW118" s="976"/>
      <c r="DX118" s="976"/>
      <c r="DY118" s="976"/>
      <c r="DZ118" s="977"/>
    </row>
    <row r="119" spans="1:130" s="224" customFormat="1" ht="26.25" customHeight="1" x14ac:dyDescent="0.2">
      <c r="A119" s="1069" t="s">
        <v>443</v>
      </c>
      <c r="B119" s="960"/>
      <c r="C119" s="942" t="s">
        <v>444</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459</v>
      </c>
      <c r="AB119" s="913"/>
      <c r="AC119" s="913"/>
      <c r="AD119" s="913"/>
      <c r="AE119" s="914"/>
      <c r="AF119" s="915" t="s">
        <v>471</v>
      </c>
      <c r="AG119" s="913"/>
      <c r="AH119" s="913"/>
      <c r="AI119" s="913"/>
      <c r="AJ119" s="914"/>
      <c r="AK119" s="915" t="s">
        <v>453</v>
      </c>
      <c r="AL119" s="913"/>
      <c r="AM119" s="913"/>
      <c r="AN119" s="913"/>
      <c r="AO119" s="914"/>
      <c r="AP119" s="916" t="s">
        <v>459</v>
      </c>
      <c r="AQ119" s="917"/>
      <c r="AR119" s="917"/>
      <c r="AS119" s="917"/>
      <c r="AT119" s="918"/>
      <c r="AU119" s="923"/>
      <c r="AV119" s="924"/>
      <c r="AW119" s="924"/>
      <c r="AX119" s="924"/>
      <c r="AY119" s="924"/>
      <c r="AZ119" s="245" t="s">
        <v>191</v>
      </c>
      <c r="BA119" s="245"/>
      <c r="BB119" s="245"/>
      <c r="BC119" s="245"/>
      <c r="BD119" s="245"/>
      <c r="BE119" s="245"/>
      <c r="BF119" s="245"/>
      <c r="BG119" s="245"/>
      <c r="BH119" s="245"/>
      <c r="BI119" s="245"/>
      <c r="BJ119" s="245"/>
      <c r="BK119" s="245"/>
      <c r="BL119" s="245"/>
      <c r="BM119" s="245"/>
      <c r="BN119" s="245"/>
      <c r="BO119" s="990" t="s">
        <v>482</v>
      </c>
      <c r="BP119" s="1018"/>
      <c r="BQ119" s="1012">
        <v>106761893</v>
      </c>
      <c r="BR119" s="1013"/>
      <c r="BS119" s="1013"/>
      <c r="BT119" s="1013"/>
      <c r="BU119" s="1013"/>
      <c r="BV119" s="1013">
        <v>104130867</v>
      </c>
      <c r="BW119" s="1013"/>
      <c r="BX119" s="1013"/>
      <c r="BY119" s="1013"/>
      <c r="BZ119" s="1013"/>
      <c r="CA119" s="1013">
        <v>99888016</v>
      </c>
      <c r="CB119" s="1013"/>
      <c r="CC119" s="1013"/>
      <c r="CD119" s="1013"/>
      <c r="CE119" s="1013"/>
      <c r="CF119" s="1014"/>
      <c r="CG119" s="1015"/>
      <c r="CH119" s="1015"/>
      <c r="CI119" s="1015"/>
      <c r="CJ119" s="1016"/>
      <c r="CK119" s="963"/>
      <c r="CL119" s="964"/>
      <c r="CM119" s="986" t="s">
        <v>483</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471</v>
      </c>
      <c r="DH119" s="999"/>
      <c r="DI119" s="999"/>
      <c r="DJ119" s="999"/>
      <c r="DK119" s="1000"/>
      <c r="DL119" s="998" t="s">
        <v>459</v>
      </c>
      <c r="DM119" s="999"/>
      <c r="DN119" s="999"/>
      <c r="DO119" s="999"/>
      <c r="DP119" s="1000"/>
      <c r="DQ119" s="998" t="s">
        <v>474</v>
      </c>
      <c r="DR119" s="999"/>
      <c r="DS119" s="999"/>
      <c r="DT119" s="999"/>
      <c r="DU119" s="1000"/>
      <c r="DV119" s="1001" t="s">
        <v>420</v>
      </c>
      <c r="DW119" s="1002"/>
      <c r="DX119" s="1002"/>
      <c r="DY119" s="1002"/>
      <c r="DZ119" s="1003"/>
    </row>
    <row r="120" spans="1:130" s="224" customFormat="1" ht="26.25" customHeight="1" x14ac:dyDescent="0.2">
      <c r="A120" s="1070"/>
      <c r="B120" s="962"/>
      <c r="C120" s="935" t="s">
        <v>449</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452</v>
      </c>
      <c r="AB120" s="972"/>
      <c r="AC120" s="972"/>
      <c r="AD120" s="972"/>
      <c r="AE120" s="973"/>
      <c r="AF120" s="974" t="s">
        <v>394</v>
      </c>
      <c r="AG120" s="972"/>
      <c r="AH120" s="972"/>
      <c r="AI120" s="972"/>
      <c r="AJ120" s="973"/>
      <c r="AK120" s="974" t="s">
        <v>472</v>
      </c>
      <c r="AL120" s="972"/>
      <c r="AM120" s="972"/>
      <c r="AN120" s="972"/>
      <c r="AO120" s="973"/>
      <c r="AP120" s="975" t="s">
        <v>394</v>
      </c>
      <c r="AQ120" s="976"/>
      <c r="AR120" s="976"/>
      <c r="AS120" s="976"/>
      <c r="AT120" s="977"/>
      <c r="AU120" s="1004" t="s">
        <v>484</v>
      </c>
      <c r="AV120" s="1005"/>
      <c r="AW120" s="1005"/>
      <c r="AX120" s="1005"/>
      <c r="AY120" s="1006"/>
      <c r="AZ120" s="942" t="s">
        <v>485</v>
      </c>
      <c r="BA120" s="910"/>
      <c r="BB120" s="910"/>
      <c r="BC120" s="910"/>
      <c r="BD120" s="910"/>
      <c r="BE120" s="910"/>
      <c r="BF120" s="910"/>
      <c r="BG120" s="910"/>
      <c r="BH120" s="910"/>
      <c r="BI120" s="910"/>
      <c r="BJ120" s="910"/>
      <c r="BK120" s="910"/>
      <c r="BL120" s="910"/>
      <c r="BM120" s="910"/>
      <c r="BN120" s="910"/>
      <c r="BO120" s="910"/>
      <c r="BP120" s="911"/>
      <c r="BQ120" s="943">
        <v>4833114</v>
      </c>
      <c r="BR120" s="944"/>
      <c r="BS120" s="944"/>
      <c r="BT120" s="944"/>
      <c r="BU120" s="944"/>
      <c r="BV120" s="944">
        <v>6001672</v>
      </c>
      <c r="BW120" s="944"/>
      <c r="BX120" s="944"/>
      <c r="BY120" s="944"/>
      <c r="BZ120" s="944"/>
      <c r="CA120" s="944">
        <v>6237402</v>
      </c>
      <c r="CB120" s="944"/>
      <c r="CC120" s="944"/>
      <c r="CD120" s="944"/>
      <c r="CE120" s="944"/>
      <c r="CF120" s="957">
        <v>27.5</v>
      </c>
      <c r="CG120" s="958"/>
      <c r="CH120" s="958"/>
      <c r="CI120" s="958"/>
      <c r="CJ120" s="958"/>
      <c r="CK120" s="1019" t="s">
        <v>486</v>
      </c>
      <c r="CL120" s="1020"/>
      <c r="CM120" s="1020"/>
      <c r="CN120" s="1020"/>
      <c r="CO120" s="1021"/>
      <c r="CP120" s="1027" t="s">
        <v>487</v>
      </c>
      <c r="CQ120" s="1028"/>
      <c r="CR120" s="1028"/>
      <c r="CS120" s="1028"/>
      <c r="CT120" s="1028"/>
      <c r="CU120" s="1028"/>
      <c r="CV120" s="1028"/>
      <c r="CW120" s="1028"/>
      <c r="CX120" s="1028"/>
      <c r="CY120" s="1028"/>
      <c r="CZ120" s="1028"/>
      <c r="DA120" s="1028"/>
      <c r="DB120" s="1028"/>
      <c r="DC120" s="1028"/>
      <c r="DD120" s="1028"/>
      <c r="DE120" s="1028"/>
      <c r="DF120" s="1029"/>
      <c r="DG120" s="943">
        <v>32296200</v>
      </c>
      <c r="DH120" s="944"/>
      <c r="DI120" s="944"/>
      <c r="DJ120" s="944"/>
      <c r="DK120" s="944"/>
      <c r="DL120" s="944">
        <v>30426726</v>
      </c>
      <c r="DM120" s="944"/>
      <c r="DN120" s="944"/>
      <c r="DO120" s="944"/>
      <c r="DP120" s="944"/>
      <c r="DQ120" s="944">
        <v>28950319</v>
      </c>
      <c r="DR120" s="944"/>
      <c r="DS120" s="944"/>
      <c r="DT120" s="944"/>
      <c r="DU120" s="944"/>
      <c r="DV120" s="945">
        <v>127.6</v>
      </c>
      <c r="DW120" s="945"/>
      <c r="DX120" s="945"/>
      <c r="DY120" s="945"/>
      <c r="DZ120" s="946"/>
    </row>
    <row r="121" spans="1:130" s="224" customFormat="1" ht="26.25" customHeight="1" x14ac:dyDescent="0.2">
      <c r="A121" s="1070"/>
      <c r="B121" s="962"/>
      <c r="C121" s="987" t="s">
        <v>488</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420</v>
      </c>
      <c r="AB121" s="972"/>
      <c r="AC121" s="972"/>
      <c r="AD121" s="972"/>
      <c r="AE121" s="973"/>
      <c r="AF121" s="974" t="s">
        <v>420</v>
      </c>
      <c r="AG121" s="972"/>
      <c r="AH121" s="972"/>
      <c r="AI121" s="972"/>
      <c r="AJ121" s="973"/>
      <c r="AK121" s="974" t="s">
        <v>420</v>
      </c>
      <c r="AL121" s="972"/>
      <c r="AM121" s="972"/>
      <c r="AN121" s="972"/>
      <c r="AO121" s="973"/>
      <c r="AP121" s="975" t="s">
        <v>457</v>
      </c>
      <c r="AQ121" s="976"/>
      <c r="AR121" s="976"/>
      <c r="AS121" s="976"/>
      <c r="AT121" s="977"/>
      <c r="AU121" s="1007"/>
      <c r="AV121" s="1008"/>
      <c r="AW121" s="1008"/>
      <c r="AX121" s="1008"/>
      <c r="AY121" s="1009"/>
      <c r="AZ121" s="935" t="s">
        <v>489</v>
      </c>
      <c r="BA121" s="936"/>
      <c r="BB121" s="936"/>
      <c r="BC121" s="936"/>
      <c r="BD121" s="936"/>
      <c r="BE121" s="936"/>
      <c r="BF121" s="936"/>
      <c r="BG121" s="936"/>
      <c r="BH121" s="936"/>
      <c r="BI121" s="936"/>
      <c r="BJ121" s="936"/>
      <c r="BK121" s="936"/>
      <c r="BL121" s="936"/>
      <c r="BM121" s="936"/>
      <c r="BN121" s="936"/>
      <c r="BO121" s="936"/>
      <c r="BP121" s="937"/>
      <c r="BQ121" s="938">
        <v>14627710</v>
      </c>
      <c r="BR121" s="939"/>
      <c r="BS121" s="939"/>
      <c r="BT121" s="939"/>
      <c r="BU121" s="939"/>
      <c r="BV121" s="939">
        <v>14365810</v>
      </c>
      <c r="BW121" s="939"/>
      <c r="BX121" s="939"/>
      <c r="BY121" s="939"/>
      <c r="BZ121" s="939"/>
      <c r="CA121" s="939">
        <v>13925477</v>
      </c>
      <c r="CB121" s="939"/>
      <c r="CC121" s="939"/>
      <c r="CD121" s="939"/>
      <c r="CE121" s="939"/>
      <c r="CF121" s="933">
        <v>61.4</v>
      </c>
      <c r="CG121" s="934"/>
      <c r="CH121" s="934"/>
      <c r="CI121" s="934"/>
      <c r="CJ121" s="934"/>
      <c r="CK121" s="1022"/>
      <c r="CL121" s="1023"/>
      <c r="CM121" s="1023"/>
      <c r="CN121" s="1023"/>
      <c r="CO121" s="1024"/>
      <c r="CP121" s="1032" t="s">
        <v>490</v>
      </c>
      <c r="CQ121" s="1033"/>
      <c r="CR121" s="1033"/>
      <c r="CS121" s="1033"/>
      <c r="CT121" s="1033"/>
      <c r="CU121" s="1033"/>
      <c r="CV121" s="1033"/>
      <c r="CW121" s="1033"/>
      <c r="CX121" s="1033"/>
      <c r="CY121" s="1033"/>
      <c r="CZ121" s="1033"/>
      <c r="DA121" s="1033"/>
      <c r="DB121" s="1033"/>
      <c r="DC121" s="1033"/>
      <c r="DD121" s="1033"/>
      <c r="DE121" s="1033"/>
      <c r="DF121" s="1034"/>
      <c r="DG121" s="938">
        <v>2032858</v>
      </c>
      <c r="DH121" s="939"/>
      <c r="DI121" s="939"/>
      <c r="DJ121" s="939"/>
      <c r="DK121" s="939"/>
      <c r="DL121" s="939">
        <v>1504115</v>
      </c>
      <c r="DM121" s="939"/>
      <c r="DN121" s="939"/>
      <c r="DO121" s="939"/>
      <c r="DP121" s="939"/>
      <c r="DQ121" s="939">
        <v>1576148</v>
      </c>
      <c r="DR121" s="939"/>
      <c r="DS121" s="939"/>
      <c r="DT121" s="939"/>
      <c r="DU121" s="939"/>
      <c r="DV121" s="940">
        <v>6.9</v>
      </c>
      <c r="DW121" s="940"/>
      <c r="DX121" s="940"/>
      <c r="DY121" s="940"/>
      <c r="DZ121" s="941"/>
    </row>
    <row r="122" spans="1:130" s="224" customFormat="1" ht="26.25" customHeight="1" x14ac:dyDescent="0.2">
      <c r="A122" s="1070"/>
      <c r="B122" s="962"/>
      <c r="C122" s="935" t="s">
        <v>466</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452</v>
      </c>
      <c r="AB122" s="972"/>
      <c r="AC122" s="972"/>
      <c r="AD122" s="972"/>
      <c r="AE122" s="973"/>
      <c r="AF122" s="974" t="s">
        <v>452</v>
      </c>
      <c r="AG122" s="972"/>
      <c r="AH122" s="972"/>
      <c r="AI122" s="972"/>
      <c r="AJ122" s="973"/>
      <c r="AK122" s="974" t="s">
        <v>420</v>
      </c>
      <c r="AL122" s="972"/>
      <c r="AM122" s="972"/>
      <c r="AN122" s="972"/>
      <c r="AO122" s="973"/>
      <c r="AP122" s="975" t="s">
        <v>457</v>
      </c>
      <c r="AQ122" s="976"/>
      <c r="AR122" s="976"/>
      <c r="AS122" s="976"/>
      <c r="AT122" s="977"/>
      <c r="AU122" s="1007"/>
      <c r="AV122" s="1008"/>
      <c r="AW122" s="1008"/>
      <c r="AX122" s="1008"/>
      <c r="AY122" s="1009"/>
      <c r="AZ122" s="986" t="s">
        <v>491</v>
      </c>
      <c r="BA122" s="978"/>
      <c r="BB122" s="978"/>
      <c r="BC122" s="978"/>
      <c r="BD122" s="978"/>
      <c r="BE122" s="978"/>
      <c r="BF122" s="978"/>
      <c r="BG122" s="978"/>
      <c r="BH122" s="978"/>
      <c r="BI122" s="978"/>
      <c r="BJ122" s="978"/>
      <c r="BK122" s="978"/>
      <c r="BL122" s="978"/>
      <c r="BM122" s="978"/>
      <c r="BN122" s="978"/>
      <c r="BO122" s="978"/>
      <c r="BP122" s="979"/>
      <c r="BQ122" s="1012">
        <v>56642238</v>
      </c>
      <c r="BR122" s="1013"/>
      <c r="BS122" s="1013"/>
      <c r="BT122" s="1013"/>
      <c r="BU122" s="1013"/>
      <c r="BV122" s="1013">
        <v>56056139</v>
      </c>
      <c r="BW122" s="1013"/>
      <c r="BX122" s="1013"/>
      <c r="BY122" s="1013"/>
      <c r="BZ122" s="1013"/>
      <c r="CA122" s="1013">
        <v>54250354</v>
      </c>
      <c r="CB122" s="1013"/>
      <c r="CC122" s="1013"/>
      <c r="CD122" s="1013"/>
      <c r="CE122" s="1013"/>
      <c r="CF122" s="1030">
        <v>239.2</v>
      </c>
      <c r="CG122" s="1031"/>
      <c r="CH122" s="1031"/>
      <c r="CI122" s="1031"/>
      <c r="CJ122" s="1031"/>
      <c r="CK122" s="1022"/>
      <c r="CL122" s="1023"/>
      <c r="CM122" s="1023"/>
      <c r="CN122" s="1023"/>
      <c r="CO122" s="1024"/>
      <c r="CP122" s="1032" t="s">
        <v>492</v>
      </c>
      <c r="CQ122" s="1033"/>
      <c r="CR122" s="1033"/>
      <c r="CS122" s="1033"/>
      <c r="CT122" s="1033"/>
      <c r="CU122" s="1033"/>
      <c r="CV122" s="1033"/>
      <c r="CW122" s="1033"/>
      <c r="CX122" s="1033"/>
      <c r="CY122" s="1033"/>
      <c r="CZ122" s="1033"/>
      <c r="DA122" s="1033"/>
      <c r="DB122" s="1033"/>
      <c r="DC122" s="1033"/>
      <c r="DD122" s="1033"/>
      <c r="DE122" s="1033"/>
      <c r="DF122" s="1034"/>
      <c r="DG122" s="938">
        <v>218263</v>
      </c>
      <c r="DH122" s="939"/>
      <c r="DI122" s="939"/>
      <c r="DJ122" s="939"/>
      <c r="DK122" s="939"/>
      <c r="DL122" s="939">
        <v>187494</v>
      </c>
      <c r="DM122" s="939"/>
      <c r="DN122" s="939"/>
      <c r="DO122" s="939"/>
      <c r="DP122" s="939"/>
      <c r="DQ122" s="939">
        <v>173486</v>
      </c>
      <c r="DR122" s="939"/>
      <c r="DS122" s="939"/>
      <c r="DT122" s="939"/>
      <c r="DU122" s="939"/>
      <c r="DV122" s="940">
        <v>0.8</v>
      </c>
      <c r="DW122" s="940"/>
      <c r="DX122" s="940"/>
      <c r="DY122" s="940"/>
      <c r="DZ122" s="941"/>
    </row>
    <row r="123" spans="1:130" s="224" customFormat="1" ht="26.25" customHeight="1" x14ac:dyDescent="0.2">
      <c r="A123" s="1070"/>
      <c r="B123" s="962"/>
      <c r="C123" s="935" t="s">
        <v>475</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v>22051</v>
      </c>
      <c r="AB123" s="972"/>
      <c r="AC123" s="972"/>
      <c r="AD123" s="972"/>
      <c r="AE123" s="973"/>
      <c r="AF123" s="974">
        <v>2471</v>
      </c>
      <c r="AG123" s="972"/>
      <c r="AH123" s="972"/>
      <c r="AI123" s="972"/>
      <c r="AJ123" s="973"/>
      <c r="AK123" s="974">
        <v>2471</v>
      </c>
      <c r="AL123" s="972"/>
      <c r="AM123" s="972"/>
      <c r="AN123" s="972"/>
      <c r="AO123" s="973"/>
      <c r="AP123" s="975">
        <v>0</v>
      </c>
      <c r="AQ123" s="976"/>
      <c r="AR123" s="976"/>
      <c r="AS123" s="976"/>
      <c r="AT123" s="977"/>
      <c r="AU123" s="1010"/>
      <c r="AV123" s="1011"/>
      <c r="AW123" s="1011"/>
      <c r="AX123" s="1011"/>
      <c r="AY123" s="1011"/>
      <c r="AZ123" s="245" t="s">
        <v>191</v>
      </c>
      <c r="BA123" s="245"/>
      <c r="BB123" s="245"/>
      <c r="BC123" s="245"/>
      <c r="BD123" s="245"/>
      <c r="BE123" s="245"/>
      <c r="BF123" s="245"/>
      <c r="BG123" s="245"/>
      <c r="BH123" s="245"/>
      <c r="BI123" s="245"/>
      <c r="BJ123" s="245"/>
      <c r="BK123" s="245"/>
      <c r="BL123" s="245"/>
      <c r="BM123" s="245"/>
      <c r="BN123" s="245"/>
      <c r="BO123" s="990" t="s">
        <v>493</v>
      </c>
      <c r="BP123" s="1018"/>
      <c r="BQ123" s="1076">
        <v>76103062</v>
      </c>
      <c r="BR123" s="1077"/>
      <c r="BS123" s="1077"/>
      <c r="BT123" s="1077"/>
      <c r="BU123" s="1077"/>
      <c r="BV123" s="1077">
        <v>76423621</v>
      </c>
      <c r="BW123" s="1077"/>
      <c r="BX123" s="1077"/>
      <c r="BY123" s="1077"/>
      <c r="BZ123" s="1077"/>
      <c r="CA123" s="1077">
        <v>74413233</v>
      </c>
      <c r="CB123" s="1077"/>
      <c r="CC123" s="1077"/>
      <c r="CD123" s="1077"/>
      <c r="CE123" s="1077"/>
      <c r="CF123" s="1014"/>
      <c r="CG123" s="1015"/>
      <c r="CH123" s="1015"/>
      <c r="CI123" s="1015"/>
      <c r="CJ123" s="1016"/>
      <c r="CK123" s="1022"/>
      <c r="CL123" s="1023"/>
      <c r="CM123" s="1023"/>
      <c r="CN123" s="1023"/>
      <c r="CO123" s="1024"/>
      <c r="CP123" s="1032" t="s">
        <v>494</v>
      </c>
      <c r="CQ123" s="1033"/>
      <c r="CR123" s="1033"/>
      <c r="CS123" s="1033"/>
      <c r="CT123" s="1033"/>
      <c r="CU123" s="1033"/>
      <c r="CV123" s="1033"/>
      <c r="CW123" s="1033"/>
      <c r="CX123" s="1033"/>
      <c r="CY123" s="1033"/>
      <c r="CZ123" s="1033"/>
      <c r="DA123" s="1033"/>
      <c r="DB123" s="1033"/>
      <c r="DC123" s="1033"/>
      <c r="DD123" s="1033"/>
      <c r="DE123" s="1033"/>
      <c r="DF123" s="1034"/>
      <c r="DG123" s="971" t="s">
        <v>452</v>
      </c>
      <c r="DH123" s="972"/>
      <c r="DI123" s="972"/>
      <c r="DJ123" s="972"/>
      <c r="DK123" s="973"/>
      <c r="DL123" s="974" t="s">
        <v>471</v>
      </c>
      <c r="DM123" s="972"/>
      <c r="DN123" s="972"/>
      <c r="DO123" s="972"/>
      <c r="DP123" s="973"/>
      <c r="DQ123" s="974" t="s">
        <v>472</v>
      </c>
      <c r="DR123" s="972"/>
      <c r="DS123" s="972"/>
      <c r="DT123" s="972"/>
      <c r="DU123" s="973"/>
      <c r="DV123" s="975" t="s">
        <v>452</v>
      </c>
      <c r="DW123" s="976"/>
      <c r="DX123" s="976"/>
      <c r="DY123" s="976"/>
      <c r="DZ123" s="977"/>
    </row>
    <row r="124" spans="1:130" s="224" customFormat="1" ht="26.25" customHeight="1" thickBot="1" x14ac:dyDescent="0.25">
      <c r="A124" s="1070"/>
      <c r="B124" s="962"/>
      <c r="C124" s="935" t="s">
        <v>479</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471</v>
      </c>
      <c r="AB124" s="972"/>
      <c r="AC124" s="972"/>
      <c r="AD124" s="972"/>
      <c r="AE124" s="973"/>
      <c r="AF124" s="974" t="s">
        <v>457</v>
      </c>
      <c r="AG124" s="972"/>
      <c r="AH124" s="972"/>
      <c r="AI124" s="972"/>
      <c r="AJ124" s="973"/>
      <c r="AK124" s="974" t="s">
        <v>420</v>
      </c>
      <c r="AL124" s="972"/>
      <c r="AM124" s="972"/>
      <c r="AN124" s="972"/>
      <c r="AO124" s="973"/>
      <c r="AP124" s="975" t="s">
        <v>420</v>
      </c>
      <c r="AQ124" s="976"/>
      <c r="AR124" s="976"/>
      <c r="AS124" s="976"/>
      <c r="AT124" s="977"/>
      <c r="AU124" s="1072" t="s">
        <v>495</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137.6</v>
      </c>
      <c r="BR124" s="1040"/>
      <c r="BS124" s="1040"/>
      <c r="BT124" s="1040"/>
      <c r="BU124" s="1040"/>
      <c r="BV124" s="1040">
        <v>118.8</v>
      </c>
      <c r="BW124" s="1040"/>
      <c r="BX124" s="1040"/>
      <c r="BY124" s="1040"/>
      <c r="BZ124" s="1040"/>
      <c r="CA124" s="1040">
        <v>112.3</v>
      </c>
      <c r="CB124" s="1040"/>
      <c r="CC124" s="1040"/>
      <c r="CD124" s="1040"/>
      <c r="CE124" s="1040"/>
      <c r="CF124" s="1041"/>
      <c r="CG124" s="1042"/>
      <c r="CH124" s="1042"/>
      <c r="CI124" s="1042"/>
      <c r="CJ124" s="1043"/>
      <c r="CK124" s="1025"/>
      <c r="CL124" s="1025"/>
      <c r="CM124" s="1025"/>
      <c r="CN124" s="1025"/>
      <c r="CO124" s="1026"/>
      <c r="CP124" s="1032" t="s">
        <v>496</v>
      </c>
      <c r="CQ124" s="1033"/>
      <c r="CR124" s="1033"/>
      <c r="CS124" s="1033"/>
      <c r="CT124" s="1033"/>
      <c r="CU124" s="1033"/>
      <c r="CV124" s="1033"/>
      <c r="CW124" s="1033"/>
      <c r="CX124" s="1033"/>
      <c r="CY124" s="1033"/>
      <c r="CZ124" s="1033"/>
      <c r="DA124" s="1033"/>
      <c r="DB124" s="1033"/>
      <c r="DC124" s="1033"/>
      <c r="DD124" s="1033"/>
      <c r="DE124" s="1033"/>
      <c r="DF124" s="1034"/>
      <c r="DG124" s="1017" t="s">
        <v>394</v>
      </c>
      <c r="DH124" s="999"/>
      <c r="DI124" s="999"/>
      <c r="DJ124" s="999"/>
      <c r="DK124" s="1000"/>
      <c r="DL124" s="998" t="s">
        <v>420</v>
      </c>
      <c r="DM124" s="999"/>
      <c r="DN124" s="999"/>
      <c r="DO124" s="999"/>
      <c r="DP124" s="1000"/>
      <c r="DQ124" s="998" t="s">
        <v>463</v>
      </c>
      <c r="DR124" s="999"/>
      <c r="DS124" s="999"/>
      <c r="DT124" s="999"/>
      <c r="DU124" s="1000"/>
      <c r="DV124" s="1001" t="s">
        <v>463</v>
      </c>
      <c r="DW124" s="1002"/>
      <c r="DX124" s="1002"/>
      <c r="DY124" s="1002"/>
      <c r="DZ124" s="1003"/>
    </row>
    <row r="125" spans="1:130" s="224" customFormat="1" ht="26.25" customHeight="1" x14ac:dyDescent="0.2">
      <c r="A125" s="1070"/>
      <c r="B125" s="962"/>
      <c r="C125" s="935" t="s">
        <v>481</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478</v>
      </c>
      <c r="AB125" s="972"/>
      <c r="AC125" s="972"/>
      <c r="AD125" s="972"/>
      <c r="AE125" s="973"/>
      <c r="AF125" s="974" t="s">
        <v>420</v>
      </c>
      <c r="AG125" s="972"/>
      <c r="AH125" s="972"/>
      <c r="AI125" s="972"/>
      <c r="AJ125" s="973"/>
      <c r="AK125" s="974" t="s">
        <v>420</v>
      </c>
      <c r="AL125" s="972"/>
      <c r="AM125" s="972"/>
      <c r="AN125" s="972"/>
      <c r="AO125" s="973"/>
      <c r="AP125" s="975" t="s">
        <v>471</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497</v>
      </c>
      <c r="CL125" s="1020"/>
      <c r="CM125" s="1020"/>
      <c r="CN125" s="1020"/>
      <c r="CO125" s="1021"/>
      <c r="CP125" s="942" t="s">
        <v>498</v>
      </c>
      <c r="CQ125" s="910"/>
      <c r="CR125" s="910"/>
      <c r="CS125" s="910"/>
      <c r="CT125" s="910"/>
      <c r="CU125" s="910"/>
      <c r="CV125" s="910"/>
      <c r="CW125" s="910"/>
      <c r="CX125" s="910"/>
      <c r="CY125" s="910"/>
      <c r="CZ125" s="910"/>
      <c r="DA125" s="910"/>
      <c r="DB125" s="910"/>
      <c r="DC125" s="910"/>
      <c r="DD125" s="910"/>
      <c r="DE125" s="910"/>
      <c r="DF125" s="911"/>
      <c r="DG125" s="943" t="s">
        <v>453</v>
      </c>
      <c r="DH125" s="944"/>
      <c r="DI125" s="944"/>
      <c r="DJ125" s="944"/>
      <c r="DK125" s="944"/>
      <c r="DL125" s="944" t="s">
        <v>420</v>
      </c>
      <c r="DM125" s="944"/>
      <c r="DN125" s="944"/>
      <c r="DO125" s="944"/>
      <c r="DP125" s="944"/>
      <c r="DQ125" s="944" t="s">
        <v>471</v>
      </c>
      <c r="DR125" s="944"/>
      <c r="DS125" s="944"/>
      <c r="DT125" s="944"/>
      <c r="DU125" s="944"/>
      <c r="DV125" s="945" t="s">
        <v>478</v>
      </c>
      <c r="DW125" s="945"/>
      <c r="DX125" s="945"/>
      <c r="DY125" s="945"/>
      <c r="DZ125" s="946"/>
    </row>
    <row r="126" spans="1:130" s="224" customFormat="1" ht="26.25" customHeight="1" thickBot="1" x14ac:dyDescent="0.25">
      <c r="A126" s="1070"/>
      <c r="B126" s="962"/>
      <c r="C126" s="935" t="s">
        <v>483</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453</v>
      </c>
      <c r="AB126" s="972"/>
      <c r="AC126" s="972"/>
      <c r="AD126" s="972"/>
      <c r="AE126" s="973"/>
      <c r="AF126" s="974" t="s">
        <v>471</v>
      </c>
      <c r="AG126" s="972"/>
      <c r="AH126" s="972"/>
      <c r="AI126" s="972"/>
      <c r="AJ126" s="973"/>
      <c r="AK126" s="974" t="s">
        <v>471</v>
      </c>
      <c r="AL126" s="972"/>
      <c r="AM126" s="972"/>
      <c r="AN126" s="972"/>
      <c r="AO126" s="973"/>
      <c r="AP126" s="975" t="s">
        <v>463</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499</v>
      </c>
      <c r="CQ126" s="936"/>
      <c r="CR126" s="936"/>
      <c r="CS126" s="936"/>
      <c r="CT126" s="936"/>
      <c r="CU126" s="936"/>
      <c r="CV126" s="936"/>
      <c r="CW126" s="936"/>
      <c r="CX126" s="936"/>
      <c r="CY126" s="936"/>
      <c r="CZ126" s="936"/>
      <c r="DA126" s="936"/>
      <c r="DB126" s="936"/>
      <c r="DC126" s="936"/>
      <c r="DD126" s="936"/>
      <c r="DE126" s="936"/>
      <c r="DF126" s="937"/>
      <c r="DG126" s="938">
        <v>117625</v>
      </c>
      <c r="DH126" s="939"/>
      <c r="DI126" s="939"/>
      <c r="DJ126" s="939"/>
      <c r="DK126" s="939"/>
      <c r="DL126" s="939">
        <v>106947</v>
      </c>
      <c r="DM126" s="939"/>
      <c r="DN126" s="939"/>
      <c r="DO126" s="939"/>
      <c r="DP126" s="939"/>
      <c r="DQ126" s="939">
        <v>88713</v>
      </c>
      <c r="DR126" s="939"/>
      <c r="DS126" s="939"/>
      <c r="DT126" s="939"/>
      <c r="DU126" s="939"/>
      <c r="DV126" s="940">
        <v>0.4</v>
      </c>
      <c r="DW126" s="940"/>
      <c r="DX126" s="940"/>
      <c r="DY126" s="940"/>
      <c r="DZ126" s="941"/>
    </row>
    <row r="127" spans="1:130" s="224" customFormat="1" ht="26.25" customHeight="1" x14ac:dyDescent="0.2">
      <c r="A127" s="1071"/>
      <c r="B127" s="964"/>
      <c r="C127" s="986" t="s">
        <v>500</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420</v>
      </c>
      <c r="AB127" s="972"/>
      <c r="AC127" s="972"/>
      <c r="AD127" s="972"/>
      <c r="AE127" s="973"/>
      <c r="AF127" s="974" t="s">
        <v>420</v>
      </c>
      <c r="AG127" s="972"/>
      <c r="AH127" s="972"/>
      <c r="AI127" s="972"/>
      <c r="AJ127" s="973"/>
      <c r="AK127" s="974" t="s">
        <v>472</v>
      </c>
      <c r="AL127" s="972"/>
      <c r="AM127" s="972"/>
      <c r="AN127" s="972"/>
      <c r="AO127" s="973"/>
      <c r="AP127" s="975" t="s">
        <v>471</v>
      </c>
      <c r="AQ127" s="976"/>
      <c r="AR127" s="976"/>
      <c r="AS127" s="976"/>
      <c r="AT127" s="977"/>
      <c r="AU127" s="226"/>
      <c r="AV127" s="226"/>
      <c r="AW127" s="226"/>
      <c r="AX127" s="1044" t="s">
        <v>501</v>
      </c>
      <c r="AY127" s="1045"/>
      <c r="AZ127" s="1045"/>
      <c r="BA127" s="1045"/>
      <c r="BB127" s="1045"/>
      <c r="BC127" s="1045"/>
      <c r="BD127" s="1045"/>
      <c r="BE127" s="1046"/>
      <c r="BF127" s="1047" t="s">
        <v>502</v>
      </c>
      <c r="BG127" s="1045"/>
      <c r="BH127" s="1045"/>
      <c r="BI127" s="1045"/>
      <c r="BJ127" s="1045"/>
      <c r="BK127" s="1045"/>
      <c r="BL127" s="1046"/>
      <c r="BM127" s="1047" t="s">
        <v>503</v>
      </c>
      <c r="BN127" s="1045"/>
      <c r="BO127" s="1045"/>
      <c r="BP127" s="1045"/>
      <c r="BQ127" s="1045"/>
      <c r="BR127" s="1045"/>
      <c r="BS127" s="1046"/>
      <c r="BT127" s="1047" t="s">
        <v>504</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505</v>
      </c>
      <c r="CQ127" s="936"/>
      <c r="CR127" s="936"/>
      <c r="CS127" s="936"/>
      <c r="CT127" s="936"/>
      <c r="CU127" s="936"/>
      <c r="CV127" s="936"/>
      <c r="CW127" s="936"/>
      <c r="CX127" s="936"/>
      <c r="CY127" s="936"/>
      <c r="CZ127" s="936"/>
      <c r="DA127" s="936"/>
      <c r="DB127" s="936"/>
      <c r="DC127" s="936"/>
      <c r="DD127" s="936"/>
      <c r="DE127" s="936"/>
      <c r="DF127" s="937"/>
      <c r="DG127" s="938" t="s">
        <v>478</v>
      </c>
      <c r="DH127" s="939"/>
      <c r="DI127" s="939"/>
      <c r="DJ127" s="939"/>
      <c r="DK127" s="939"/>
      <c r="DL127" s="939" t="s">
        <v>472</v>
      </c>
      <c r="DM127" s="939"/>
      <c r="DN127" s="939"/>
      <c r="DO127" s="939"/>
      <c r="DP127" s="939"/>
      <c r="DQ127" s="939" t="s">
        <v>472</v>
      </c>
      <c r="DR127" s="939"/>
      <c r="DS127" s="939"/>
      <c r="DT127" s="939"/>
      <c r="DU127" s="939"/>
      <c r="DV127" s="940" t="s">
        <v>478</v>
      </c>
      <c r="DW127" s="940"/>
      <c r="DX127" s="940"/>
      <c r="DY127" s="940"/>
      <c r="DZ127" s="941"/>
    </row>
    <row r="128" spans="1:130" s="224" customFormat="1" ht="26.25" customHeight="1" thickBot="1" x14ac:dyDescent="0.25">
      <c r="A128" s="1054" t="s">
        <v>506</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507</v>
      </c>
      <c r="X128" s="1056"/>
      <c r="Y128" s="1056"/>
      <c r="Z128" s="1057"/>
      <c r="AA128" s="1058">
        <v>1086732</v>
      </c>
      <c r="AB128" s="1059"/>
      <c r="AC128" s="1059"/>
      <c r="AD128" s="1059"/>
      <c r="AE128" s="1060"/>
      <c r="AF128" s="1061">
        <v>1533360</v>
      </c>
      <c r="AG128" s="1059"/>
      <c r="AH128" s="1059"/>
      <c r="AI128" s="1059"/>
      <c r="AJ128" s="1060"/>
      <c r="AK128" s="1061">
        <v>1125152</v>
      </c>
      <c r="AL128" s="1059"/>
      <c r="AM128" s="1059"/>
      <c r="AN128" s="1059"/>
      <c r="AO128" s="1060"/>
      <c r="AP128" s="1062"/>
      <c r="AQ128" s="1063"/>
      <c r="AR128" s="1063"/>
      <c r="AS128" s="1063"/>
      <c r="AT128" s="1064"/>
      <c r="AU128" s="226"/>
      <c r="AV128" s="226"/>
      <c r="AW128" s="226"/>
      <c r="AX128" s="909" t="s">
        <v>508</v>
      </c>
      <c r="AY128" s="910"/>
      <c r="AZ128" s="910"/>
      <c r="BA128" s="910"/>
      <c r="BB128" s="910"/>
      <c r="BC128" s="910"/>
      <c r="BD128" s="910"/>
      <c r="BE128" s="911"/>
      <c r="BF128" s="1065" t="s">
        <v>420</v>
      </c>
      <c r="BG128" s="1066"/>
      <c r="BH128" s="1066"/>
      <c r="BI128" s="1066"/>
      <c r="BJ128" s="1066"/>
      <c r="BK128" s="1066"/>
      <c r="BL128" s="1067"/>
      <c r="BM128" s="1065">
        <v>11.97</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509</v>
      </c>
      <c r="CQ128" s="739"/>
      <c r="CR128" s="739"/>
      <c r="CS128" s="739"/>
      <c r="CT128" s="739"/>
      <c r="CU128" s="739"/>
      <c r="CV128" s="739"/>
      <c r="CW128" s="739"/>
      <c r="CX128" s="739"/>
      <c r="CY128" s="739"/>
      <c r="CZ128" s="739"/>
      <c r="DA128" s="739"/>
      <c r="DB128" s="739"/>
      <c r="DC128" s="739"/>
      <c r="DD128" s="739"/>
      <c r="DE128" s="739"/>
      <c r="DF128" s="1049"/>
      <c r="DG128" s="1050">
        <v>128328</v>
      </c>
      <c r="DH128" s="1051"/>
      <c r="DI128" s="1051"/>
      <c r="DJ128" s="1051"/>
      <c r="DK128" s="1051"/>
      <c r="DL128" s="1051">
        <v>122535</v>
      </c>
      <c r="DM128" s="1051"/>
      <c r="DN128" s="1051"/>
      <c r="DO128" s="1051"/>
      <c r="DP128" s="1051"/>
      <c r="DQ128" s="1051">
        <v>116729</v>
      </c>
      <c r="DR128" s="1051"/>
      <c r="DS128" s="1051"/>
      <c r="DT128" s="1051"/>
      <c r="DU128" s="1051"/>
      <c r="DV128" s="1052">
        <v>0.5</v>
      </c>
      <c r="DW128" s="1052"/>
      <c r="DX128" s="1052"/>
      <c r="DY128" s="1052"/>
      <c r="DZ128" s="1053"/>
    </row>
    <row r="129" spans="1:131" s="224" customFormat="1" ht="26.25" customHeight="1" x14ac:dyDescent="0.2">
      <c r="A129" s="947" t="s">
        <v>110</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510</v>
      </c>
      <c r="X129" s="1084"/>
      <c r="Y129" s="1084"/>
      <c r="Z129" s="1085"/>
      <c r="AA129" s="971">
        <v>26581089</v>
      </c>
      <c r="AB129" s="972"/>
      <c r="AC129" s="972"/>
      <c r="AD129" s="972"/>
      <c r="AE129" s="973"/>
      <c r="AF129" s="974">
        <v>27562819</v>
      </c>
      <c r="AG129" s="972"/>
      <c r="AH129" s="972"/>
      <c r="AI129" s="972"/>
      <c r="AJ129" s="973"/>
      <c r="AK129" s="974">
        <v>26880394</v>
      </c>
      <c r="AL129" s="972"/>
      <c r="AM129" s="972"/>
      <c r="AN129" s="972"/>
      <c r="AO129" s="973"/>
      <c r="AP129" s="1086"/>
      <c r="AQ129" s="1087"/>
      <c r="AR129" s="1087"/>
      <c r="AS129" s="1087"/>
      <c r="AT129" s="1088"/>
      <c r="AU129" s="227"/>
      <c r="AV129" s="227"/>
      <c r="AW129" s="227"/>
      <c r="AX129" s="1078" t="s">
        <v>511</v>
      </c>
      <c r="AY129" s="936"/>
      <c r="AZ129" s="936"/>
      <c r="BA129" s="936"/>
      <c r="BB129" s="936"/>
      <c r="BC129" s="936"/>
      <c r="BD129" s="936"/>
      <c r="BE129" s="937"/>
      <c r="BF129" s="1079" t="s">
        <v>458</v>
      </c>
      <c r="BG129" s="1080"/>
      <c r="BH129" s="1080"/>
      <c r="BI129" s="1080"/>
      <c r="BJ129" s="1080"/>
      <c r="BK129" s="1080"/>
      <c r="BL129" s="1081"/>
      <c r="BM129" s="1079">
        <v>16.97</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512</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513</v>
      </c>
      <c r="X130" s="1084"/>
      <c r="Y130" s="1084"/>
      <c r="Z130" s="1085"/>
      <c r="AA130" s="971">
        <v>4303981</v>
      </c>
      <c r="AB130" s="972"/>
      <c r="AC130" s="972"/>
      <c r="AD130" s="972"/>
      <c r="AE130" s="973"/>
      <c r="AF130" s="974">
        <v>4250140</v>
      </c>
      <c r="AG130" s="972"/>
      <c r="AH130" s="972"/>
      <c r="AI130" s="972"/>
      <c r="AJ130" s="973"/>
      <c r="AK130" s="974">
        <v>4199864</v>
      </c>
      <c r="AL130" s="972"/>
      <c r="AM130" s="972"/>
      <c r="AN130" s="972"/>
      <c r="AO130" s="973"/>
      <c r="AP130" s="1086"/>
      <c r="AQ130" s="1087"/>
      <c r="AR130" s="1087"/>
      <c r="AS130" s="1087"/>
      <c r="AT130" s="1088"/>
      <c r="AU130" s="227"/>
      <c r="AV130" s="227"/>
      <c r="AW130" s="227"/>
      <c r="AX130" s="1078" t="s">
        <v>514</v>
      </c>
      <c r="AY130" s="936"/>
      <c r="AZ130" s="936"/>
      <c r="BA130" s="936"/>
      <c r="BB130" s="936"/>
      <c r="BC130" s="936"/>
      <c r="BD130" s="936"/>
      <c r="BE130" s="937"/>
      <c r="BF130" s="1114">
        <v>11.7</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515</v>
      </c>
      <c r="X131" s="1121"/>
      <c r="Y131" s="1121"/>
      <c r="Z131" s="1122"/>
      <c r="AA131" s="1017">
        <v>22277108</v>
      </c>
      <c r="AB131" s="999"/>
      <c r="AC131" s="999"/>
      <c r="AD131" s="999"/>
      <c r="AE131" s="1000"/>
      <c r="AF131" s="998">
        <v>23312679</v>
      </c>
      <c r="AG131" s="999"/>
      <c r="AH131" s="999"/>
      <c r="AI131" s="999"/>
      <c r="AJ131" s="1000"/>
      <c r="AK131" s="998">
        <v>22680530</v>
      </c>
      <c r="AL131" s="999"/>
      <c r="AM131" s="999"/>
      <c r="AN131" s="999"/>
      <c r="AO131" s="1000"/>
      <c r="AP131" s="1123"/>
      <c r="AQ131" s="1124"/>
      <c r="AR131" s="1124"/>
      <c r="AS131" s="1124"/>
      <c r="AT131" s="1125"/>
      <c r="AU131" s="227"/>
      <c r="AV131" s="227"/>
      <c r="AW131" s="227"/>
      <c r="AX131" s="1096" t="s">
        <v>516</v>
      </c>
      <c r="AY131" s="739"/>
      <c r="AZ131" s="739"/>
      <c r="BA131" s="739"/>
      <c r="BB131" s="739"/>
      <c r="BC131" s="739"/>
      <c r="BD131" s="739"/>
      <c r="BE131" s="1049"/>
      <c r="BF131" s="1097">
        <v>112.3</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517</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518</v>
      </c>
      <c r="W132" s="1107"/>
      <c r="X132" s="1107"/>
      <c r="Y132" s="1107"/>
      <c r="Z132" s="1108"/>
      <c r="AA132" s="1109">
        <v>12.081666970000001</v>
      </c>
      <c r="AB132" s="1110"/>
      <c r="AC132" s="1110"/>
      <c r="AD132" s="1110"/>
      <c r="AE132" s="1111"/>
      <c r="AF132" s="1112">
        <v>11.684603040000001</v>
      </c>
      <c r="AG132" s="1110"/>
      <c r="AH132" s="1110"/>
      <c r="AI132" s="1110"/>
      <c r="AJ132" s="1111"/>
      <c r="AK132" s="1112">
        <v>11.58146657</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519</v>
      </c>
      <c r="W133" s="1090"/>
      <c r="X133" s="1090"/>
      <c r="Y133" s="1090"/>
      <c r="Z133" s="1091"/>
      <c r="AA133" s="1092">
        <v>12.9</v>
      </c>
      <c r="AB133" s="1093"/>
      <c r="AC133" s="1093"/>
      <c r="AD133" s="1093"/>
      <c r="AE133" s="1094"/>
      <c r="AF133" s="1092">
        <v>11.9</v>
      </c>
      <c r="AG133" s="1093"/>
      <c r="AH133" s="1093"/>
      <c r="AI133" s="1093"/>
      <c r="AJ133" s="1094"/>
      <c r="AK133" s="1092">
        <v>11.7</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X+xdNcuj17rQ9arBHU7u0JBb+s6K01Im+yIt9/GbiYJAC21SmCkJsQNHM9K61F3I4Sxpv7UMuT1A8IQRgMG1Q==" saltValue="ZJnWmmkTiknN/dj764EMg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520</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RwXVX+OqsM/Gdu0S/qLPny2I7Nri9b4H9oEJyNczYh0TfEY+vmYu6Ugnuf7uMGY8mpcReqyRe0LkFHIvan72aA==" saltValue="twybTW9aDgrOGLnO+KIZM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uTP5hSVroiHDLM+KSbZRFpEbXQob7IQlH6WJW0AmUdsDqnAEGQn8sKNsS1pgTZKvP783/yWCWMwg71rCt3TRQ==" saltValue="5honYXTJl9kLnlbh5tzmlA=="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521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522</v>
      </c>
      <c r="AL6" s="260"/>
      <c r="AM6" s="260"/>
      <c r="AN6" s="260"/>
    </row>
    <row r="7" spans="1:46" ht="13.5" customHeight="1" x14ac:dyDescent="0.2">
      <c r="A7" s="259"/>
      <c r="AK7" s="262"/>
      <c r="AL7" s="263"/>
      <c r="AM7" s="263"/>
      <c r="AN7" s="264"/>
      <c r="AO7" s="1127" t="s">
        <v>523</v>
      </c>
      <c r="AP7" s="265"/>
      <c r="AQ7" s="266" t="s">
        <v>524</v>
      </c>
      <c r="AR7" s="267"/>
    </row>
    <row r="8" spans="1:46" ht="13" x14ac:dyDescent="0.2">
      <c r="A8" s="259"/>
      <c r="AK8" s="268"/>
      <c r="AL8" s="269"/>
      <c r="AM8" s="269"/>
      <c r="AN8" s="270"/>
      <c r="AO8" s="1128"/>
      <c r="AP8" s="271" t="s">
        <v>525</v>
      </c>
      <c r="AQ8" s="272" t="s">
        <v>526</v>
      </c>
      <c r="AR8" s="273" t="s">
        <v>527</v>
      </c>
    </row>
    <row r="9" spans="1:46" ht="13" x14ac:dyDescent="0.2">
      <c r="A9" s="259"/>
      <c r="AK9" s="1129" t="s">
        <v>528</v>
      </c>
      <c r="AL9" s="1130"/>
      <c r="AM9" s="1130"/>
      <c r="AN9" s="1131"/>
      <c r="AO9" s="274">
        <v>5752310</v>
      </c>
      <c r="AP9" s="274">
        <v>54061</v>
      </c>
      <c r="AQ9" s="275">
        <v>66247</v>
      </c>
      <c r="AR9" s="276">
        <v>-18.399999999999999</v>
      </c>
    </row>
    <row r="10" spans="1:46" ht="13.5" customHeight="1" x14ac:dyDescent="0.2">
      <c r="A10" s="259"/>
      <c r="AK10" s="1129" t="s">
        <v>529</v>
      </c>
      <c r="AL10" s="1130"/>
      <c r="AM10" s="1130"/>
      <c r="AN10" s="1131"/>
      <c r="AO10" s="277">
        <v>41194</v>
      </c>
      <c r="AP10" s="277">
        <v>387</v>
      </c>
      <c r="AQ10" s="278">
        <v>4001</v>
      </c>
      <c r="AR10" s="279">
        <v>-90.3</v>
      </c>
    </row>
    <row r="11" spans="1:46" ht="13.5" customHeight="1" x14ac:dyDescent="0.2">
      <c r="A11" s="259"/>
      <c r="AK11" s="1129" t="s">
        <v>530</v>
      </c>
      <c r="AL11" s="1130"/>
      <c r="AM11" s="1130"/>
      <c r="AN11" s="1131"/>
      <c r="AO11" s="277">
        <v>28272</v>
      </c>
      <c r="AP11" s="277">
        <v>266</v>
      </c>
      <c r="AQ11" s="278">
        <v>2117</v>
      </c>
      <c r="AR11" s="279">
        <v>-87.4</v>
      </c>
    </row>
    <row r="12" spans="1:46" ht="13.5" customHeight="1" x14ac:dyDescent="0.2">
      <c r="A12" s="259"/>
      <c r="AK12" s="1129" t="s">
        <v>531</v>
      </c>
      <c r="AL12" s="1130"/>
      <c r="AM12" s="1130"/>
      <c r="AN12" s="1131"/>
      <c r="AO12" s="277" t="s">
        <v>532</v>
      </c>
      <c r="AP12" s="277" t="s">
        <v>532</v>
      </c>
      <c r="AQ12" s="278">
        <v>23</v>
      </c>
      <c r="AR12" s="279" t="s">
        <v>532</v>
      </c>
    </row>
    <row r="13" spans="1:46" ht="13.5" customHeight="1" x14ac:dyDescent="0.2">
      <c r="A13" s="259"/>
      <c r="AK13" s="1129" t="s">
        <v>533</v>
      </c>
      <c r="AL13" s="1130"/>
      <c r="AM13" s="1130"/>
      <c r="AN13" s="1131"/>
      <c r="AO13" s="277">
        <v>213061</v>
      </c>
      <c r="AP13" s="277">
        <v>2002</v>
      </c>
      <c r="AQ13" s="278">
        <v>2449</v>
      </c>
      <c r="AR13" s="279">
        <v>-18.3</v>
      </c>
    </row>
    <row r="14" spans="1:46" ht="13.5" customHeight="1" x14ac:dyDescent="0.2">
      <c r="A14" s="259"/>
      <c r="AK14" s="1129" t="s">
        <v>534</v>
      </c>
      <c r="AL14" s="1130"/>
      <c r="AM14" s="1130"/>
      <c r="AN14" s="1131"/>
      <c r="AO14" s="277">
        <v>162030</v>
      </c>
      <c r="AP14" s="277">
        <v>1523</v>
      </c>
      <c r="AQ14" s="278">
        <v>1636</v>
      </c>
      <c r="AR14" s="279">
        <v>-6.9</v>
      </c>
    </row>
    <row r="15" spans="1:46" ht="13.5" customHeight="1" x14ac:dyDescent="0.2">
      <c r="A15" s="259"/>
      <c r="AK15" s="1132" t="s">
        <v>535</v>
      </c>
      <c r="AL15" s="1133"/>
      <c r="AM15" s="1133"/>
      <c r="AN15" s="1134"/>
      <c r="AO15" s="277">
        <v>-206009</v>
      </c>
      <c r="AP15" s="277">
        <v>-1936</v>
      </c>
      <c r="AQ15" s="278">
        <v>-3889</v>
      </c>
      <c r="AR15" s="279">
        <v>-50.2</v>
      </c>
    </row>
    <row r="16" spans="1:46" ht="13" x14ac:dyDescent="0.2">
      <c r="A16" s="259"/>
      <c r="AK16" s="1132" t="s">
        <v>191</v>
      </c>
      <c r="AL16" s="1133"/>
      <c r="AM16" s="1133"/>
      <c r="AN16" s="1134"/>
      <c r="AO16" s="277">
        <v>5990858</v>
      </c>
      <c r="AP16" s="277">
        <v>56302</v>
      </c>
      <c r="AQ16" s="278">
        <v>72585</v>
      </c>
      <c r="AR16" s="279">
        <v>-22.4</v>
      </c>
    </row>
    <row r="17" spans="1:46" ht="13" x14ac:dyDescent="0.2">
      <c r="A17" s="259"/>
    </row>
    <row r="18" spans="1:46" ht="13" x14ac:dyDescent="0.2">
      <c r="A18" s="259"/>
      <c r="AQ18" s="280"/>
      <c r="AR18" s="280"/>
    </row>
    <row r="19" spans="1:46" ht="13" x14ac:dyDescent="0.2">
      <c r="A19" s="259"/>
      <c r="AK19" s="255" t="s">
        <v>536</v>
      </c>
    </row>
    <row r="20" spans="1:46" ht="13" x14ac:dyDescent="0.2">
      <c r="A20" s="259"/>
      <c r="AK20" s="281"/>
      <c r="AL20" s="282"/>
      <c r="AM20" s="282"/>
      <c r="AN20" s="283"/>
      <c r="AO20" s="284" t="s">
        <v>537</v>
      </c>
      <c r="AP20" s="285" t="s">
        <v>538</v>
      </c>
      <c r="AQ20" s="286" t="s">
        <v>539</v>
      </c>
      <c r="AR20" s="287"/>
    </row>
    <row r="21" spans="1:46" s="260" customFormat="1" ht="13" x14ac:dyDescent="0.2">
      <c r="A21" s="288"/>
      <c r="AK21" s="1135" t="s">
        <v>540</v>
      </c>
      <c r="AL21" s="1136"/>
      <c r="AM21" s="1136"/>
      <c r="AN21" s="1137"/>
      <c r="AO21" s="289">
        <v>5.84</v>
      </c>
      <c r="AP21" s="290">
        <v>6.82</v>
      </c>
      <c r="AQ21" s="291">
        <v>-0.98</v>
      </c>
      <c r="AS21" s="292"/>
      <c r="AT21" s="288"/>
    </row>
    <row r="22" spans="1:46" s="260" customFormat="1" ht="13" x14ac:dyDescent="0.2">
      <c r="A22" s="288"/>
      <c r="AK22" s="1135" t="s">
        <v>541</v>
      </c>
      <c r="AL22" s="1136"/>
      <c r="AM22" s="1136"/>
      <c r="AN22" s="1137"/>
      <c r="AO22" s="293">
        <v>97.2</v>
      </c>
      <c r="AP22" s="294">
        <v>99.4</v>
      </c>
      <c r="AQ22" s="295">
        <v>-2.2000000000000002</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542</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543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544</v>
      </c>
      <c r="AL29" s="260"/>
      <c r="AM29" s="260"/>
      <c r="AN29" s="260"/>
      <c r="AS29" s="302"/>
    </row>
    <row r="30" spans="1:46" ht="13.5" customHeight="1" x14ac:dyDescent="0.2">
      <c r="A30" s="259"/>
      <c r="AK30" s="262"/>
      <c r="AL30" s="263"/>
      <c r="AM30" s="263"/>
      <c r="AN30" s="264"/>
      <c r="AO30" s="1127" t="s">
        <v>523</v>
      </c>
      <c r="AP30" s="265"/>
      <c r="AQ30" s="266" t="s">
        <v>524</v>
      </c>
      <c r="AR30" s="267"/>
    </row>
    <row r="31" spans="1:46" ht="13" x14ac:dyDescent="0.2">
      <c r="A31" s="259"/>
      <c r="AK31" s="268"/>
      <c r="AL31" s="269"/>
      <c r="AM31" s="269"/>
      <c r="AN31" s="270"/>
      <c r="AO31" s="1128"/>
      <c r="AP31" s="271" t="s">
        <v>525</v>
      </c>
      <c r="AQ31" s="272" t="s">
        <v>526</v>
      </c>
      <c r="AR31" s="273" t="s">
        <v>527</v>
      </c>
    </row>
    <row r="32" spans="1:46" ht="27" customHeight="1" x14ac:dyDescent="0.2">
      <c r="A32" s="259"/>
      <c r="AK32" s="1143" t="s">
        <v>545</v>
      </c>
      <c r="AL32" s="1144"/>
      <c r="AM32" s="1144"/>
      <c r="AN32" s="1145"/>
      <c r="AO32" s="303">
        <v>5662474</v>
      </c>
      <c r="AP32" s="303">
        <v>53216</v>
      </c>
      <c r="AQ32" s="304">
        <v>38122</v>
      </c>
      <c r="AR32" s="305">
        <v>39.6</v>
      </c>
    </row>
    <row r="33" spans="1:46" ht="13.5" customHeight="1" x14ac:dyDescent="0.2">
      <c r="A33" s="259"/>
      <c r="AK33" s="1143" t="s">
        <v>546</v>
      </c>
      <c r="AL33" s="1144"/>
      <c r="AM33" s="1144"/>
      <c r="AN33" s="1145"/>
      <c r="AO33" s="303" t="s">
        <v>532</v>
      </c>
      <c r="AP33" s="303" t="s">
        <v>532</v>
      </c>
      <c r="AQ33" s="304" t="s">
        <v>532</v>
      </c>
      <c r="AR33" s="305" t="s">
        <v>532</v>
      </c>
    </row>
    <row r="34" spans="1:46" ht="27" customHeight="1" x14ac:dyDescent="0.2">
      <c r="A34" s="259"/>
      <c r="AK34" s="1143" t="s">
        <v>547</v>
      </c>
      <c r="AL34" s="1144"/>
      <c r="AM34" s="1144"/>
      <c r="AN34" s="1145"/>
      <c r="AO34" s="303" t="s">
        <v>532</v>
      </c>
      <c r="AP34" s="303" t="s">
        <v>532</v>
      </c>
      <c r="AQ34" s="304">
        <v>19</v>
      </c>
      <c r="AR34" s="305" t="s">
        <v>532</v>
      </c>
    </row>
    <row r="35" spans="1:46" ht="27" customHeight="1" x14ac:dyDescent="0.2">
      <c r="A35" s="259"/>
      <c r="AK35" s="1143" t="s">
        <v>548</v>
      </c>
      <c r="AL35" s="1144"/>
      <c r="AM35" s="1144"/>
      <c r="AN35" s="1145"/>
      <c r="AO35" s="303">
        <v>2285554</v>
      </c>
      <c r="AP35" s="303">
        <v>21480</v>
      </c>
      <c r="AQ35" s="304">
        <v>11292</v>
      </c>
      <c r="AR35" s="305">
        <v>90.2</v>
      </c>
    </row>
    <row r="36" spans="1:46" ht="27" customHeight="1" x14ac:dyDescent="0.2">
      <c r="A36" s="259"/>
      <c r="AK36" s="1143" t="s">
        <v>549</v>
      </c>
      <c r="AL36" s="1144"/>
      <c r="AM36" s="1144"/>
      <c r="AN36" s="1145"/>
      <c r="AO36" s="303">
        <v>1255</v>
      </c>
      <c r="AP36" s="303">
        <v>12</v>
      </c>
      <c r="AQ36" s="304">
        <v>1617</v>
      </c>
      <c r="AR36" s="305">
        <v>-99.3</v>
      </c>
    </row>
    <row r="37" spans="1:46" ht="13.5" customHeight="1" x14ac:dyDescent="0.2">
      <c r="A37" s="259"/>
      <c r="AK37" s="1143" t="s">
        <v>550</v>
      </c>
      <c r="AL37" s="1144"/>
      <c r="AM37" s="1144"/>
      <c r="AN37" s="1145"/>
      <c r="AO37" s="303">
        <v>2471</v>
      </c>
      <c r="AP37" s="303">
        <v>23</v>
      </c>
      <c r="AQ37" s="304">
        <v>410</v>
      </c>
      <c r="AR37" s="305">
        <v>-94.4</v>
      </c>
    </row>
    <row r="38" spans="1:46" ht="27" customHeight="1" x14ac:dyDescent="0.2">
      <c r="A38" s="259"/>
      <c r="AK38" s="1146" t="s">
        <v>551</v>
      </c>
      <c r="AL38" s="1147"/>
      <c r="AM38" s="1147"/>
      <c r="AN38" s="1148"/>
      <c r="AO38" s="306" t="s">
        <v>532</v>
      </c>
      <c r="AP38" s="306" t="s">
        <v>532</v>
      </c>
      <c r="AQ38" s="307">
        <v>1</v>
      </c>
      <c r="AR38" s="295" t="s">
        <v>532</v>
      </c>
      <c r="AS38" s="302"/>
    </row>
    <row r="39" spans="1:46" ht="13" x14ac:dyDescent="0.2">
      <c r="A39" s="259"/>
      <c r="AK39" s="1146" t="s">
        <v>552</v>
      </c>
      <c r="AL39" s="1147"/>
      <c r="AM39" s="1147"/>
      <c r="AN39" s="1148"/>
      <c r="AO39" s="303">
        <v>-1125152</v>
      </c>
      <c r="AP39" s="303">
        <v>-10574</v>
      </c>
      <c r="AQ39" s="304">
        <v>-6908</v>
      </c>
      <c r="AR39" s="305">
        <v>53.1</v>
      </c>
      <c r="AS39" s="302"/>
    </row>
    <row r="40" spans="1:46" ht="27" customHeight="1" x14ac:dyDescent="0.2">
      <c r="A40" s="259"/>
      <c r="AK40" s="1143" t="s">
        <v>553</v>
      </c>
      <c r="AL40" s="1144"/>
      <c r="AM40" s="1144"/>
      <c r="AN40" s="1145"/>
      <c r="AO40" s="303">
        <v>-4199864</v>
      </c>
      <c r="AP40" s="303">
        <v>-39471</v>
      </c>
      <c r="AQ40" s="304">
        <v>-33487</v>
      </c>
      <c r="AR40" s="305">
        <v>17.899999999999999</v>
      </c>
      <c r="AS40" s="302"/>
    </row>
    <row r="41" spans="1:46" ht="13" x14ac:dyDescent="0.2">
      <c r="A41" s="259"/>
      <c r="AK41" s="1149" t="s">
        <v>304</v>
      </c>
      <c r="AL41" s="1150"/>
      <c r="AM41" s="1150"/>
      <c r="AN41" s="1151"/>
      <c r="AO41" s="303">
        <v>2626738</v>
      </c>
      <c r="AP41" s="303">
        <v>24686</v>
      </c>
      <c r="AQ41" s="304">
        <v>11065</v>
      </c>
      <c r="AR41" s="305">
        <v>123.1</v>
      </c>
      <c r="AS41" s="302"/>
    </row>
    <row r="42" spans="1:46" ht="13" x14ac:dyDescent="0.2">
      <c r="A42" s="259"/>
      <c r="AK42" s="308" t="s">
        <v>554</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555</v>
      </c>
    </row>
    <row r="48" spans="1:46" ht="13" x14ac:dyDescent="0.2">
      <c r="A48" s="259"/>
      <c r="AK48" s="313" t="s">
        <v>556</v>
      </c>
      <c r="AL48" s="313"/>
      <c r="AM48" s="313"/>
      <c r="AN48" s="313"/>
      <c r="AO48" s="313"/>
      <c r="AP48" s="313"/>
      <c r="AQ48" s="314"/>
      <c r="AR48" s="313"/>
    </row>
    <row r="49" spans="1:44" ht="13.5" customHeight="1" x14ac:dyDescent="0.2">
      <c r="A49" s="259"/>
      <c r="AK49" s="315"/>
      <c r="AL49" s="316"/>
      <c r="AM49" s="1138" t="s">
        <v>523</v>
      </c>
      <c r="AN49" s="1140" t="s">
        <v>557</v>
      </c>
      <c r="AO49" s="1141"/>
      <c r="AP49" s="1141"/>
      <c r="AQ49" s="1141"/>
      <c r="AR49" s="1142"/>
    </row>
    <row r="50" spans="1:44" ht="13" x14ac:dyDescent="0.2">
      <c r="A50" s="259"/>
      <c r="AK50" s="317"/>
      <c r="AL50" s="318"/>
      <c r="AM50" s="1139"/>
      <c r="AN50" s="319" t="s">
        <v>558</v>
      </c>
      <c r="AO50" s="320" t="s">
        <v>559</v>
      </c>
      <c r="AP50" s="321" t="s">
        <v>560</v>
      </c>
      <c r="AQ50" s="322" t="s">
        <v>561</v>
      </c>
      <c r="AR50" s="323" t="s">
        <v>562</v>
      </c>
    </row>
    <row r="51" spans="1:44" ht="13" x14ac:dyDescent="0.2">
      <c r="A51" s="259"/>
      <c r="AK51" s="315" t="s">
        <v>563</v>
      </c>
      <c r="AL51" s="316"/>
      <c r="AM51" s="324">
        <v>9164448</v>
      </c>
      <c r="AN51" s="325">
        <v>84299</v>
      </c>
      <c r="AO51" s="326">
        <v>-16.5</v>
      </c>
      <c r="AP51" s="327">
        <v>46402</v>
      </c>
      <c r="AQ51" s="328">
        <v>-11.3</v>
      </c>
      <c r="AR51" s="329">
        <v>-5.2</v>
      </c>
    </row>
    <row r="52" spans="1:44" ht="13" x14ac:dyDescent="0.2">
      <c r="A52" s="259"/>
      <c r="AK52" s="330"/>
      <c r="AL52" s="331" t="s">
        <v>564</v>
      </c>
      <c r="AM52" s="332">
        <v>3834684</v>
      </c>
      <c r="AN52" s="333">
        <v>35273</v>
      </c>
      <c r="AO52" s="334">
        <v>33.799999999999997</v>
      </c>
      <c r="AP52" s="335">
        <v>26897</v>
      </c>
      <c r="AQ52" s="336">
        <v>-6.3</v>
      </c>
      <c r="AR52" s="337">
        <v>40.1</v>
      </c>
    </row>
    <row r="53" spans="1:44" ht="13" x14ac:dyDescent="0.2">
      <c r="A53" s="259"/>
      <c r="AK53" s="315" t="s">
        <v>565</v>
      </c>
      <c r="AL53" s="316"/>
      <c r="AM53" s="324">
        <v>6405363</v>
      </c>
      <c r="AN53" s="325">
        <v>59164</v>
      </c>
      <c r="AO53" s="326">
        <v>-29.8</v>
      </c>
      <c r="AP53" s="327">
        <v>66343</v>
      </c>
      <c r="AQ53" s="328">
        <v>43</v>
      </c>
      <c r="AR53" s="329">
        <v>-72.8</v>
      </c>
    </row>
    <row r="54" spans="1:44" ht="13" x14ac:dyDescent="0.2">
      <c r="A54" s="259"/>
      <c r="AK54" s="330"/>
      <c r="AL54" s="331" t="s">
        <v>564</v>
      </c>
      <c r="AM54" s="332">
        <v>3472601</v>
      </c>
      <c r="AN54" s="333">
        <v>32075</v>
      </c>
      <c r="AO54" s="334">
        <v>-9.1</v>
      </c>
      <c r="AP54" s="335">
        <v>34529</v>
      </c>
      <c r="AQ54" s="336">
        <v>28.4</v>
      </c>
      <c r="AR54" s="337">
        <v>-37.5</v>
      </c>
    </row>
    <row r="55" spans="1:44" ht="13" x14ac:dyDescent="0.2">
      <c r="A55" s="259"/>
      <c r="AK55" s="315" t="s">
        <v>566</v>
      </c>
      <c r="AL55" s="316"/>
      <c r="AM55" s="324">
        <v>7075408</v>
      </c>
      <c r="AN55" s="325">
        <v>65682</v>
      </c>
      <c r="AO55" s="326">
        <v>11</v>
      </c>
      <c r="AP55" s="327">
        <v>56416</v>
      </c>
      <c r="AQ55" s="328">
        <v>-15</v>
      </c>
      <c r="AR55" s="329">
        <v>26</v>
      </c>
    </row>
    <row r="56" spans="1:44" ht="13" x14ac:dyDescent="0.2">
      <c r="A56" s="259"/>
      <c r="AK56" s="330"/>
      <c r="AL56" s="331" t="s">
        <v>564</v>
      </c>
      <c r="AM56" s="332">
        <v>2803964</v>
      </c>
      <c r="AN56" s="333">
        <v>26030</v>
      </c>
      <c r="AO56" s="334">
        <v>-18.8</v>
      </c>
      <c r="AP56" s="335">
        <v>32623</v>
      </c>
      <c r="AQ56" s="336">
        <v>-5.5</v>
      </c>
      <c r="AR56" s="337">
        <v>-13.3</v>
      </c>
    </row>
    <row r="57" spans="1:44" ht="13" x14ac:dyDescent="0.2">
      <c r="A57" s="259"/>
      <c r="AK57" s="315" t="s">
        <v>567</v>
      </c>
      <c r="AL57" s="316"/>
      <c r="AM57" s="324">
        <v>8546557</v>
      </c>
      <c r="AN57" s="325">
        <v>79966</v>
      </c>
      <c r="AO57" s="326">
        <v>21.7</v>
      </c>
      <c r="AP57" s="327">
        <v>49217</v>
      </c>
      <c r="AQ57" s="328">
        <v>-12.8</v>
      </c>
      <c r="AR57" s="329">
        <v>34.5</v>
      </c>
    </row>
    <row r="58" spans="1:44" ht="13" x14ac:dyDescent="0.2">
      <c r="A58" s="259"/>
      <c r="AK58" s="330"/>
      <c r="AL58" s="331" t="s">
        <v>564</v>
      </c>
      <c r="AM58" s="332">
        <v>4027596</v>
      </c>
      <c r="AN58" s="333">
        <v>37684</v>
      </c>
      <c r="AO58" s="334">
        <v>44.8</v>
      </c>
      <c r="AP58" s="335">
        <v>27232</v>
      </c>
      <c r="AQ58" s="336">
        <v>-16.5</v>
      </c>
      <c r="AR58" s="337">
        <v>61.3</v>
      </c>
    </row>
    <row r="59" spans="1:44" ht="13" x14ac:dyDescent="0.2">
      <c r="A59" s="259"/>
      <c r="AK59" s="315" t="s">
        <v>568</v>
      </c>
      <c r="AL59" s="316"/>
      <c r="AM59" s="324">
        <v>9120657</v>
      </c>
      <c r="AN59" s="325">
        <v>85716</v>
      </c>
      <c r="AO59" s="326">
        <v>7.2</v>
      </c>
      <c r="AP59" s="327">
        <v>49211</v>
      </c>
      <c r="AQ59" s="328">
        <v>0</v>
      </c>
      <c r="AR59" s="329">
        <v>7.2</v>
      </c>
    </row>
    <row r="60" spans="1:44" ht="13" x14ac:dyDescent="0.2">
      <c r="A60" s="259"/>
      <c r="AK60" s="330"/>
      <c r="AL60" s="331" t="s">
        <v>564</v>
      </c>
      <c r="AM60" s="332">
        <v>4003301</v>
      </c>
      <c r="AN60" s="333">
        <v>37623</v>
      </c>
      <c r="AO60" s="334">
        <v>-0.2</v>
      </c>
      <c r="AP60" s="335">
        <v>28367</v>
      </c>
      <c r="AQ60" s="336">
        <v>4.2</v>
      </c>
      <c r="AR60" s="337">
        <v>-4.4000000000000004</v>
      </c>
    </row>
    <row r="61" spans="1:44" ht="13" x14ac:dyDescent="0.2">
      <c r="A61" s="259"/>
      <c r="AK61" s="315" t="s">
        <v>569</v>
      </c>
      <c r="AL61" s="338"/>
      <c r="AM61" s="324">
        <v>8062487</v>
      </c>
      <c r="AN61" s="325">
        <v>74965</v>
      </c>
      <c r="AO61" s="326">
        <v>-1.3</v>
      </c>
      <c r="AP61" s="327">
        <v>53518</v>
      </c>
      <c r="AQ61" s="339">
        <v>0.8</v>
      </c>
      <c r="AR61" s="329">
        <v>-2.1</v>
      </c>
    </row>
    <row r="62" spans="1:44" ht="13" x14ac:dyDescent="0.2">
      <c r="A62" s="259"/>
      <c r="AK62" s="330"/>
      <c r="AL62" s="331" t="s">
        <v>564</v>
      </c>
      <c r="AM62" s="332">
        <v>3628429</v>
      </c>
      <c r="AN62" s="333">
        <v>33737</v>
      </c>
      <c r="AO62" s="334">
        <v>10.1</v>
      </c>
      <c r="AP62" s="335">
        <v>29930</v>
      </c>
      <c r="AQ62" s="336">
        <v>0.9</v>
      </c>
      <c r="AR62" s="337">
        <v>9.1999999999999993</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THiaiFRUr56iTe9dh1uYmpe7sVCoh8d7thmj33cd0GmIfq+mJJr/mBZ8+f4mvW6kzS2qnDfZ9cOTIgrSB/YDg==" saltValue="1j0MsdDxundernj00FQj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571</v>
      </c>
    </row>
    <row r="121" spans="125:125" ht="13.5" hidden="1" customHeight="1" x14ac:dyDescent="0.2">
      <c r="DU121" s="253"/>
    </row>
  </sheetData>
  <sheetProtection algorithmName="SHA-512" hashValue="0gOpfsz6YMs1jPWwpAEtL5HLht1Q9DoMFAhJ4KuE4y8c0d6kP1ORQYjgesuhYRM9oupdy9cr+/czPQzaXZuUzQ==" saltValue="csvSe/vFm69vHghmvOUD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572</v>
      </c>
    </row>
  </sheetData>
  <sheetProtection algorithmName="SHA-512" hashValue="B6UA7kO1xhr/xyBqBdXyLoumjejx2UFkjDWD9mYDpIDsd9qr0Cg6db4d6u1Zu+XmD8u/gHI4oL/1WkwQ8giXnA==" saltValue="0nliodjhROi27wfLjCg8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573</v>
      </c>
      <c r="G46" s="8" t="s">
        <v>574</v>
      </c>
      <c r="H46" s="8" t="s">
        <v>575</v>
      </c>
      <c r="I46" s="8" t="s">
        <v>576</v>
      </c>
      <c r="J46" s="9" t="s">
        <v>577</v>
      </c>
    </row>
    <row r="47" spans="2:10" ht="57.75" customHeight="1" x14ac:dyDescent="0.2">
      <c r="B47" s="10"/>
      <c r="C47" s="1152" t="s">
        <v>3</v>
      </c>
      <c r="D47" s="1152"/>
      <c r="E47" s="1153"/>
      <c r="F47" s="11">
        <v>7.62</v>
      </c>
      <c r="G47" s="12">
        <v>6.59</v>
      </c>
      <c r="H47" s="12">
        <v>6.37</v>
      </c>
      <c r="I47" s="12">
        <v>6.22</v>
      </c>
      <c r="J47" s="13">
        <v>5.78</v>
      </c>
    </row>
    <row r="48" spans="2:10" ht="57.75" customHeight="1" x14ac:dyDescent="0.2">
      <c r="B48" s="14"/>
      <c r="C48" s="1154" t="s">
        <v>4</v>
      </c>
      <c r="D48" s="1154"/>
      <c r="E48" s="1155"/>
      <c r="F48" s="15">
        <v>2.04</v>
      </c>
      <c r="G48" s="16">
        <v>2.69</v>
      </c>
      <c r="H48" s="16">
        <v>2.37</v>
      </c>
      <c r="I48" s="16">
        <v>2.36</v>
      </c>
      <c r="J48" s="17">
        <v>2.76</v>
      </c>
    </row>
    <row r="49" spans="2:10" ht="57.75" customHeight="1" thickBot="1" x14ac:dyDescent="0.25">
      <c r="B49" s="18"/>
      <c r="C49" s="1156" t="s">
        <v>5</v>
      </c>
      <c r="D49" s="1156"/>
      <c r="E49" s="1157"/>
      <c r="F49" s="19">
        <v>0.11</v>
      </c>
      <c r="G49" s="20" t="s">
        <v>578</v>
      </c>
      <c r="H49" s="20" t="s">
        <v>579</v>
      </c>
      <c r="I49" s="20" t="s">
        <v>580</v>
      </c>
      <c r="J49" s="21">
        <v>0.53</v>
      </c>
    </row>
    <row r="50" spans="2:10" ht="13" x14ac:dyDescent="0.2"/>
  </sheetData>
  <sheetProtection algorithmName="SHA-512" hashValue="ATIHRv2RKa4hAKKaKdWKjV32ZZStDb7XIbmhfb1rniczeXSfr6AefdgLwM/MepDpF7bbaNldRWvu5RNp4ZwkDA==" saltValue="8OkPQRRlrnlTR87v0LjZ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162" t="s">
        <v>581</v>
      </c>
      <c r="D34" s="1162"/>
      <c r="E34" s="1163"/>
      <c r="F34" s="32">
        <v>9.2100000000000009</v>
      </c>
      <c r="G34" s="33">
        <v>9.15</v>
      </c>
      <c r="H34" s="33">
        <v>13.79</v>
      </c>
      <c r="I34" s="33">
        <v>15.67</v>
      </c>
      <c r="J34" s="34">
        <v>19.39</v>
      </c>
      <c r="K34" s="22"/>
      <c r="L34" s="22"/>
      <c r="M34" s="22"/>
      <c r="N34" s="22"/>
      <c r="O34" s="22"/>
      <c r="P34" s="22"/>
    </row>
    <row r="35" spans="1:16" ht="39" customHeight="1" x14ac:dyDescent="0.2">
      <c r="A35" s="22"/>
      <c r="B35" s="35"/>
      <c r="C35" s="1158" t="s">
        <v>582</v>
      </c>
      <c r="D35" s="1158"/>
      <c r="E35" s="1159"/>
      <c r="F35" s="36">
        <v>9.52</v>
      </c>
      <c r="G35" s="37">
        <v>9.5399999999999991</v>
      </c>
      <c r="H35" s="37">
        <v>7.89</v>
      </c>
      <c r="I35" s="37">
        <v>8.61</v>
      </c>
      <c r="J35" s="38">
        <v>10.37</v>
      </c>
      <c r="K35" s="22"/>
      <c r="L35" s="22"/>
      <c r="M35" s="22"/>
      <c r="N35" s="22"/>
      <c r="O35" s="22"/>
      <c r="P35" s="22"/>
    </row>
    <row r="36" spans="1:16" ht="39" customHeight="1" x14ac:dyDescent="0.2">
      <c r="A36" s="22"/>
      <c r="B36" s="35"/>
      <c r="C36" s="1158" t="s">
        <v>583</v>
      </c>
      <c r="D36" s="1158"/>
      <c r="E36" s="1159"/>
      <c r="F36" s="36">
        <v>2.04</v>
      </c>
      <c r="G36" s="37">
        <v>2.69</v>
      </c>
      <c r="H36" s="37">
        <v>2.37</v>
      </c>
      <c r="I36" s="37">
        <v>2.35</v>
      </c>
      <c r="J36" s="38">
        <v>2.75</v>
      </c>
      <c r="K36" s="22"/>
      <c r="L36" s="22"/>
      <c r="M36" s="22"/>
      <c r="N36" s="22"/>
      <c r="O36" s="22"/>
      <c r="P36" s="22"/>
    </row>
    <row r="37" spans="1:16" ht="39" customHeight="1" x14ac:dyDescent="0.2">
      <c r="A37" s="22"/>
      <c r="B37" s="35"/>
      <c r="C37" s="1158" t="s">
        <v>584</v>
      </c>
      <c r="D37" s="1158"/>
      <c r="E37" s="1159"/>
      <c r="F37" s="36">
        <v>2.83</v>
      </c>
      <c r="G37" s="37">
        <v>2.73</v>
      </c>
      <c r="H37" s="37">
        <v>2.59</v>
      </c>
      <c r="I37" s="37">
        <v>2.14</v>
      </c>
      <c r="J37" s="38">
        <v>1.75</v>
      </c>
      <c r="K37" s="22"/>
      <c r="L37" s="22"/>
      <c r="M37" s="22"/>
      <c r="N37" s="22"/>
      <c r="O37" s="22"/>
      <c r="P37" s="22"/>
    </row>
    <row r="38" spans="1:16" ht="39" customHeight="1" x14ac:dyDescent="0.2">
      <c r="A38" s="22"/>
      <c r="B38" s="35"/>
      <c r="C38" s="1158" t="s">
        <v>585</v>
      </c>
      <c r="D38" s="1158"/>
      <c r="E38" s="1159"/>
      <c r="F38" s="36">
        <v>1.04</v>
      </c>
      <c r="G38" s="37">
        <v>0.69</v>
      </c>
      <c r="H38" s="37">
        <v>0.68</v>
      </c>
      <c r="I38" s="37">
        <v>0.67</v>
      </c>
      <c r="J38" s="38">
        <v>1.1499999999999999</v>
      </c>
      <c r="K38" s="22"/>
      <c r="L38" s="22"/>
      <c r="M38" s="22"/>
      <c r="N38" s="22"/>
      <c r="O38" s="22"/>
      <c r="P38" s="22"/>
    </row>
    <row r="39" spans="1:16" ht="39" customHeight="1" x14ac:dyDescent="0.2">
      <c r="A39" s="22"/>
      <c r="B39" s="35"/>
      <c r="C39" s="1158" t="s">
        <v>586</v>
      </c>
      <c r="D39" s="1158"/>
      <c r="E39" s="1159"/>
      <c r="F39" s="36">
        <v>0.13</v>
      </c>
      <c r="G39" s="37">
        <v>0.01</v>
      </c>
      <c r="H39" s="37">
        <v>0.01</v>
      </c>
      <c r="I39" s="37">
        <v>0.01</v>
      </c>
      <c r="J39" s="38">
        <v>0.01</v>
      </c>
      <c r="K39" s="22"/>
      <c r="L39" s="22"/>
      <c r="M39" s="22"/>
      <c r="N39" s="22"/>
      <c r="O39" s="22"/>
      <c r="P39" s="22"/>
    </row>
    <row r="40" spans="1:16" ht="39" customHeight="1" x14ac:dyDescent="0.2">
      <c r="A40" s="22"/>
      <c r="B40" s="35"/>
      <c r="C40" s="1158" t="s">
        <v>587</v>
      </c>
      <c r="D40" s="1158"/>
      <c r="E40" s="1159"/>
      <c r="F40" s="36">
        <v>0</v>
      </c>
      <c r="G40" s="37">
        <v>0</v>
      </c>
      <c r="H40" s="37">
        <v>0</v>
      </c>
      <c r="I40" s="37">
        <v>0</v>
      </c>
      <c r="J40" s="38">
        <v>0</v>
      </c>
      <c r="K40" s="22"/>
      <c r="L40" s="22"/>
      <c r="M40" s="22"/>
      <c r="N40" s="22"/>
      <c r="O40" s="22"/>
      <c r="P40" s="22"/>
    </row>
    <row r="41" spans="1:16" ht="39" customHeight="1" x14ac:dyDescent="0.2">
      <c r="A41" s="22"/>
      <c r="B41" s="35"/>
      <c r="C41" s="1158" t="s">
        <v>588</v>
      </c>
      <c r="D41" s="1158"/>
      <c r="E41" s="1159"/>
      <c r="F41" s="36">
        <v>0.5</v>
      </c>
      <c r="G41" s="37">
        <v>0.25</v>
      </c>
      <c r="H41" s="37">
        <v>0.23</v>
      </c>
      <c r="I41" s="37">
        <v>0.23</v>
      </c>
      <c r="J41" s="38">
        <v>0</v>
      </c>
      <c r="K41" s="22"/>
      <c r="L41" s="22"/>
      <c r="M41" s="22"/>
      <c r="N41" s="22"/>
      <c r="O41" s="22"/>
      <c r="P41" s="22"/>
    </row>
    <row r="42" spans="1:16" ht="39" customHeight="1" x14ac:dyDescent="0.2">
      <c r="A42" s="22"/>
      <c r="B42" s="39"/>
      <c r="C42" s="1158" t="s">
        <v>589</v>
      </c>
      <c r="D42" s="1158"/>
      <c r="E42" s="1159"/>
      <c r="F42" s="36" t="s">
        <v>532</v>
      </c>
      <c r="G42" s="37" t="s">
        <v>532</v>
      </c>
      <c r="H42" s="37" t="s">
        <v>532</v>
      </c>
      <c r="I42" s="37" t="s">
        <v>532</v>
      </c>
      <c r="J42" s="38" t="s">
        <v>532</v>
      </c>
      <c r="K42" s="22"/>
      <c r="L42" s="22"/>
      <c r="M42" s="22"/>
      <c r="N42" s="22"/>
      <c r="O42" s="22"/>
      <c r="P42" s="22"/>
    </row>
    <row r="43" spans="1:16" ht="39" customHeight="1" thickBot="1" x14ac:dyDescent="0.25">
      <c r="A43" s="22"/>
      <c r="B43" s="40"/>
      <c r="C43" s="1160" t="s">
        <v>590</v>
      </c>
      <c r="D43" s="1160"/>
      <c r="E43" s="1161"/>
      <c r="F43" s="41">
        <v>0</v>
      </c>
      <c r="G43" s="42">
        <v>0</v>
      </c>
      <c r="H43" s="42">
        <v>0</v>
      </c>
      <c r="I43" s="42">
        <v>0</v>
      </c>
      <c r="J43" s="43">
        <v>0</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ujsz7if8iB916xLhmR+uK2QyJ+pZU5DRWeNuaBr5AgXqSpRuB3qE8cB/dgsdT09s/HsjGMZ4AJh5LDsYGPVqw==" saltValue="ri6ngiAr5FkjgifrLqBh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3">
      <c r="A44" s="46"/>
      <c r="B44" s="49" t="s">
        <v>9</v>
      </c>
      <c r="C44" s="50"/>
      <c r="D44" s="50"/>
      <c r="E44" s="51"/>
      <c r="F44" s="51"/>
      <c r="G44" s="51"/>
      <c r="H44" s="51"/>
      <c r="I44" s="51"/>
      <c r="J44" s="52" t="s">
        <v>2</v>
      </c>
      <c r="K44" s="53" t="s">
        <v>573</v>
      </c>
      <c r="L44" s="54" t="s">
        <v>574</v>
      </c>
      <c r="M44" s="54" t="s">
        <v>575</v>
      </c>
      <c r="N44" s="54" t="s">
        <v>576</v>
      </c>
      <c r="O44" s="55" t="s">
        <v>577</v>
      </c>
      <c r="P44" s="46"/>
      <c r="Q44" s="46"/>
      <c r="R44" s="46"/>
      <c r="S44" s="46"/>
      <c r="T44" s="46"/>
      <c r="U44" s="46"/>
    </row>
    <row r="45" spans="1:21" ht="30.75" customHeight="1" x14ac:dyDescent="0.2">
      <c r="A45" s="46"/>
      <c r="B45" s="1164" t="s">
        <v>10</v>
      </c>
      <c r="C45" s="1165"/>
      <c r="D45" s="56"/>
      <c r="E45" s="1170" t="s">
        <v>11</v>
      </c>
      <c r="F45" s="1170"/>
      <c r="G45" s="1170"/>
      <c r="H45" s="1170"/>
      <c r="I45" s="1170"/>
      <c r="J45" s="1171"/>
      <c r="K45" s="57">
        <v>6175</v>
      </c>
      <c r="L45" s="58">
        <v>5866</v>
      </c>
      <c r="M45" s="58">
        <v>5745</v>
      </c>
      <c r="N45" s="58">
        <v>6180</v>
      </c>
      <c r="O45" s="59">
        <v>5662</v>
      </c>
      <c r="P45" s="46"/>
      <c r="Q45" s="46"/>
      <c r="R45" s="46"/>
      <c r="S45" s="46"/>
      <c r="T45" s="46"/>
      <c r="U45" s="46"/>
    </row>
    <row r="46" spans="1:21" ht="30.75" customHeight="1" x14ac:dyDescent="0.2">
      <c r="A46" s="46"/>
      <c r="B46" s="1166"/>
      <c r="C46" s="1167"/>
      <c r="D46" s="60"/>
      <c r="E46" s="1172" t="s">
        <v>12</v>
      </c>
      <c r="F46" s="1172"/>
      <c r="G46" s="1172"/>
      <c r="H46" s="1172"/>
      <c r="I46" s="1172"/>
      <c r="J46" s="1173"/>
      <c r="K46" s="61" t="s">
        <v>532</v>
      </c>
      <c r="L46" s="62" t="s">
        <v>532</v>
      </c>
      <c r="M46" s="62" t="s">
        <v>532</v>
      </c>
      <c r="N46" s="62" t="s">
        <v>532</v>
      </c>
      <c r="O46" s="63" t="s">
        <v>532</v>
      </c>
      <c r="P46" s="46"/>
      <c r="Q46" s="46"/>
      <c r="R46" s="46"/>
      <c r="S46" s="46"/>
      <c r="T46" s="46"/>
      <c r="U46" s="46"/>
    </row>
    <row r="47" spans="1:21" ht="30.75" customHeight="1" x14ac:dyDescent="0.2">
      <c r="A47" s="46"/>
      <c r="B47" s="1166"/>
      <c r="C47" s="1167"/>
      <c r="D47" s="60"/>
      <c r="E47" s="1172" t="s">
        <v>13</v>
      </c>
      <c r="F47" s="1172"/>
      <c r="G47" s="1172"/>
      <c r="H47" s="1172"/>
      <c r="I47" s="1172"/>
      <c r="J47" s="1173"/>
      <c r="K47" s="61" t="s">
        <v>532</v>
      </c>
      <c r="L47" s="62" t="s">
        <v>532</v>
      </c>
      <c r="M47" s="62" t="s">
        <v>532</v>
      </c>
      <c r="N47" s="62" t="s">
        <v>532</v>
      </c>
      <c r="O47" s="63" t="s">
        <v>532</v>
      </c>
      <c r="P47" s="46"/>
      <c r="Q47" s="46"/>
      <c r="R47" s="46"/>
      <c r="S47" s="46"/>
      <c r="T47" s="46"/>
      <c r="U47" s="46"/>
    </row>
    <row r="48" spans="1:21" ht="30.75" customHeight="1" x14ac:dyDescent="0.2">
      <c r="A48" s="46"/>
      <c r="B48" s="1166"/>
      <c r="C48" s="1167"/>
      <c r="D48" s="60"/>
      <c r="E48" s="1172" t="s">
        <v>14</v>
      </c>
      <c r="F48" s="1172"/>
      <c r="G48" s="1172"/>
      <c r="H48" s="1172"/>
      <c r="I48" s="1172"/>
      <c r="J48" s="1173"/>
      <c r="K48" s="61">
        <v>2561</v>
      </c>
      <c r="L48" s="62">
        <v>2245</v>
      </c>
      <c r="M48" s="62">
        <v>2312</v>
      </c>
      <c r="N48" s="62">
        <v>2324</v>
      </c>
      <c r="O48" s="63">
        <v>2286</v>
      </c>
      <c r="P48" s="46"/>
      <c r="Q48" s="46"/>
      <c r="R48" s="46"/>
      <c r="S48" s="46"/>
      <c r="T48" s="46"/>
      <c r="U48" s="46"/>
    </row>
    <row r="49" spans="1:21" ht="30.75" customHeight="1" x14ac:dyDescent="0.2">
      <c r="A49" s="46"/>
      <c r="B49" s="1166"/>
      <c r="C49" s="1167"/>
      <c r="D49" s="60"/>
      <c r="E49" s="1172" t="s">
        <v>15</v>
      </c>
      <c r="F49" s="1172"/>
      <c r="G49" s="1172"/>
      <c r="H49" s="1172"/>
      <c r="I49" s="1172"/>
      <c r="J49" s="1173"/>
      <c r="K49" s="61" t="s">
        <v>532</v>
      </c>
      <c r="L49" s="62" t="s">
        <v>532</v>
      </c>
      <c r="M49" s="62">
        <v>3</v>
      </c>
      <c r="N49" s="62">
        <v>1</v>
      </c>
      <c r="O49" s="63">
        <v>1</v>
      </c>
      <c r="P49" s="46"/>
      <c r="Q49" s="46"/>
      <c r="R49" s="46"/>
      <c r="S49" s="46"/>
      <c r="T49" s="46"/>
      <c r="U49" s="46"/>
    </row>
    <row r="50" spans="1:21" ht="30.75" customHeight="1" x14ac:dyDescent="0.2">
      <c r="A50" s="46"/>
      <c r="B50" s="1166"/>
      <c r="C50" s="1167"/>
      <c r="D50" s="60"/>
      <c r="E50" s="1172" t="s">
        <v>16</v>
      </c>
      <c r="F50" s="1172"/>
      <c r="G50" s="1172"/>
      <c r="H50" s="1172"/>
      <c r="I50" s="1172"/>
      <c r="J50" s="1173"/>
      <c r="K50" s="61">
        <v>26</v>
      </c>
      <c r="L50" s="62">
        <v>26</v>
      </c>
      <c r="M50" s="62">
        <v>22</v>
      </c>
      <c r="N50" s="62">
        <v>2</v>
      </c>
      <c r="O50" s="63">
        <v>2</v>
      </c>
      <c r="P50" s="46"/>
      <c r="Q50" s="46"/>
      <c r="R50" s="46"/>
      <c r="S50" s="46"/>
      <c r="T50" s="46"/>
      <c r="U50" s="46"/>
    </row>
    <row r="51" spans="1:21" ht="30.75" customHeight="1" x14ac:dyDescent="0.2">
      <c r="A51" s="46"/>
      <c r="B51" s="1168"/>
      <c r="C51" s="1169"/>
      <c r="D51" s="64"/>
      <c r="E51" s="1172" t="s">
        <v>17</v>
      </c>
      <c r="F51" s="1172"/>
      <c r="G51" s="1172"/>
      <c r="H51" s="1172"/>
      <c r="I51" s="1172"/>
      <c r="J51" s="1173"/>
      <c r="K51" s="61" t="s">
        <v>532</v>
      </c>
      <c r="L51" s="62" t="s">
        <v>532</v>
      </c>
      <c r="M51" s="62" t="s">
        <v>532</v>
      </c>
      <c r="N51" s="62" t="s">
        <v>532</v>
      </c>
      <c r="O51" s="63" t="s">
        <v>532</v>
      </c>
      <c r="P51" s="46"/>
      <c r="Q51" s="46"/>
      <c r="R51" s="46"/>
      <c r="S51" s="46"/>
      <c r="T51" s="46"/>
      <c r="U51" s="46"/>
    </row>
    <row r="52" spans="1:21" ht="30.75" customHeight="1" x14ac:dyDescent="0.2">
      <c r="A52" s="46"/>
      <c r="B52" s="1174" t="s">
        <v>18</v>
      </c>
      <c r="C52" s="1175"/>
      <c r="D52" s="64"/>
      <c r="E52" s="1172" t="s">
        <v>19</v>
      </c>
      <c r="F52" s="1172"/>
      <c r="G52" s="1172"/>
      <c r="H52" s="1172"/>
      <c r="I52" s="1172"/>
      <c r="J52" s="1173"/>
      <c r="K52" s="61">
        <v>5661</v>
      </c>
      <c r="L52" s="62">
        <v>5546</v>
      </c>
      <c r="M52" s="62">
        <v>5392</v>
      </c>
      <c r="N52" s="62">
        <v>5783</v>
      </c>
      <c r="O52" s="63">
        <v>5325</v>
      </c>
      <c r="P52" s="46"/>
      <c r="Q52" s="46"/>
      <c r="R52" s="46"/>
      <c r="S52" s="46"/>
      <c r="T52" s="46"/>
      <c r="U52" s="46"/>
    </row>
    <row r="53" spans="1:21" ht="30.75" customHeight="1" thickBot="1" x14ac:dyDescent="0.25">
      <c r="A53" s="46"/>
      <c r="B53" s="1176" t="s">
        <v>20</v>
      </c>
      <c r="C53" s="1177"/>
      <c r="D53" s="65"/>
      <c r="E53" s="1178" t="s">
        <v>21</v>
      </c>
      <c r="F53" s="1178"/>
      <c r="G53" s="1178"/>
      <c r="H53" s="1178"/>
      <c r="I53" s="1178"/>
      <c r="J53" s="1179"/>
      <c r="K53" s="66">
        <v>3101</v>
      </c>
      <c r="L53" s="67">
        <v>2591</v>
      </c>
      <c r="M53" s="67">
        <v>2690</v>
      </c>
      <c r="N53" s="67">
        <v>2724</v>
      </c>
      <c r="O53" s="68">
        <v>2626</v>
      </c>
      <c r="P53" s="46"/>
      <c r="Q53" s="46"/>
      <c r="R53" s="46"/>
      <c r="S53" s="46"/>
      <c r="T53" s="46"/>
      <c r="U53" s="46"/>
    </row>
    <row r="54" spans="1:21" ht="24" customHeight="1" x14ac:dyDescent="0.2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24</v>
      </c>
      <c r="C56" s="71"/>
      <c r="D56" s="71"/>
      <c r="E56" s="71"/>
      <c r="F56" s="71"/>
      <c r="G56" s="71"/>
      <c r="H56" s="71"/>
      <c r="I56" s="71"/>
      <c r="J56" s="71"/>
      <c r="K56" s="72"/>
      <c r="L56" s="72"/>
      <c r="M56" s="72"/>
      <c r="N56" s="72"/>
      <c r="O56" s="73" t="s">
        <v>591</v>
      </c>
      <c r="P56" s="46"/>
      <c r="Q56" s="46"/>
      <c r="R56" s="46"/>
      <c r="S56" s="46"/>
      <c r="T56" s="46"/>
      <c r="U56" s="46"/>
    </row>
    <row r="57" spans="1:21" ht="31.5" customHeight="1" thickBot="1" x14ac:dyDescent="0.3">
      <c r="A57" s="46"/>
      <c r="B57" s="74"/>
      <c r="C57" s="75"/>
      <c r="D57" s="75"/>
      <c r="E57" s="76"/>
      <c r="F57" s="76"/>
      <c r="G57" s="76"/>
      <c r="H57" s="76"/>
      <c r="I57" s="76"/>
      <c r="J57" s="77" t="s">
        <v>2</v>
      </c>
      <c r="K57" s="78" t="s">
        <v>592</v>
      </c>
      <c r="L57" s="79" t="s">
        <v>593</v>
      </c>
      <c r="M57" s="79" t="s">
        <v>594</v>
      </c>
      <c r="N57" s="79" t="s">
        <v>595</v>
      </c>
      <c r="O57" s="80" t="s">
        <v>596</v>
      </c>
      <c r="P57" s="46"/>
      <c r="Q57" s="46"/>
      <c r="R57" s="46"/>
      <c r="S57" s="46"/>
      <c r="T57" s="46"/>
      <c r="U57" s="46"/>
    </row>
    <row r="58" spans="1:21" ht="31.5" customHeight="1" x14ac:dyDescent="0.2">
      <c r="B58" s="1180" t="s">
        <v>25</v>
      </c>
      <c r="C58" s="1181"/>
      <c r="D58" s="1186" t="s">
        <v>26</v>
      </c>
      <c r="E58" s="1187"/>
      <c r="F58" s="1187"/>
      <c r="G58" s="1187"/>
      <c r="H58" s="1187"/>
      <c r="I58" s="1187"/>
      <c r="J58" s="1188"/>
      <c r="K58" s="81"/>
      <c r="L58" s="82"/>
      <c r="M58" s="82"/>
      <c r="N58" s="82"/>
      <c r="O58" s="83"/>
    </row>
    <row r="59" spans="1:21" ht="31.5" customHeight="1" x14ac:dyDescent="0.2">
      <c r="B59" s="1182"/>
      <c r="C59" s="1183"/>
      <c r="D59" s="1189" t="s">
        <v>27</v>
      </c>
      <c r="E59" s="1190"/>
      <c r="F59" s="1190"/>
      <c r="G59" s="1190"/>
      <c r="H59" s="1190"/>
      <c r="I59" s="1190"/>
      <c r="J59" s="1191"/>
      <c r="K59" s="84"/>
      <c r="L59" s="85"/>
      <c r="M59" s="85"/>
      <c r="N59" s="85"/>
      <c r="O59" s="86"/>
    </row>
    <row r="60" spans="1:21" ht="31.5" customHeight="1" thickBot="1" x14ac:dyDescent="0.25">
      <c r="B60" s="1184"/>
      <c r="C60" s="1185"/>
      <c r="D60" s="1192" t="s">
        <v>28</v>
      </c>
      <c r="E60" s="1193"/>
      <c r="F60" s="1193"/>
      <c r="G60" s="1193"/>
      <c r="H60" s="1193"/>
      <c r="I60" s="1193"/>
      <c r="J60" s="1194"/>
      <c r="K60" s="87"/>
      <c r="L60" s="88"/>
      <c r="M60" s="88"/>
      <c r="N60" s="88"/>
      <c r="O60" s="89"/>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z1Y8sv6MlOio/Z+5i0l9RWQBFEcIbprl1i4UHGe2cVboYQpGrMZCPASMZG7ArmZpjeu/f119HKcXHgR35bv3w==" saltValue="2kmCboeA3Yg5TNx5ftNw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3">
      <c r="B40" s="96" t="s">
        <v>9</v>
      </c>
      <c r="C40" s="97"/>
      <c r="D40" s="97"/>
      <c r="E40" s="98"/>
      <c r="F40" s="98"/>
      <c r="G40" s="98"/>
      <c r="H40" s="99" t="s">
        <v>2</v>
      </c>
      <c r="I40" s="100" t="s">
        <v>573</v>
      </c>
      <c r="J40" s="101" t="s">
        <v>574</v>
      </c>
      <c r="K40" s="101" t="s">
        <v>575</v>
      </c>
      <c r="L40" s="101" t="s">
        <v>576</v>
      </c>
      <c r="M40" s="102" t="s">
        <v>577</v>
      </c>
    </row>
    <row r="41" spans="2:13" ht="27.75" customHeight="1" x14ac:dyDescent="0.2">
      <c r="B41" s="1195" t="s">
        <v>31</v>
      </c>
      <c r="C41" s="1196"/>
      <c r="D41" s="103"/>
      <c r="E41" s="1201" t="s">
        <v>32</v>
      </c>
      <c r="F41" s="1201"/>
      <c r="G41" s="1201"/>
      <c r="H41" s="1202"/>
      <c r="I41" s="342">
        <v>65487</v>
      </c>
      <c r="J41" s="343">
        <v>64992</v>
      </c>
      <c r="K41" s="343">
        <v>64967</v>
      </c>
      <c r="L41" s="343">
        <v>65040</v>
      </c>
      <c r="M41" s="344">
        <v>63312</v>
      </c>
    </row>
    <row r="42" spans="2:13" ht="27.75" customHeight="1" x14ac:dyDescent="0.2">
      <c r="B42" s="1197"/>
      <c r="C42" s="1198"/>
      <c r="D42" s="104"/>
      <c r="E42" s="1203" t="s">
        <v>33</v>
      </c>
      <c r="F42" s="1203"/>
      <c r="G42" s="1203"/>
      <c r="H42" s="1204"/>
      <c r="I42" s="345">
        <v>1400</v>
      </c>
      <c r="J42" s="346">
        <v>1639</v>
      </c>
      <c r="K42" s="346">
        <v>2148</v>
      </c>
      <c r="L42" s="346">
        <v>1570</v>
      </c>
      <c r="M42" s="347">
        <v>471</v>
      </c>
    </row>
    <row r="43" spans="2:13" ht="27.75" customHeight="1" x14ac:dyDescent="0.2">
      <c r="B43" s="1197"/>
      <c r="C43" s="1198"/>
      <c r="D43" s="104"/>
      <c r="E43" s="1203" t="s">
        <v>34</v>
      </c>
      <c r="F43" s="1203"/>
      <c r="G43" s="1203"/>
      <c r="H43" s="1204"/>
      <c r="I43" s="345">
        <v>37182</v>
      </c>
      <c r="J43" s="346">
        <v>35980</v>
      </c>
      <c r="K43" s="346">
        <v>34547</v>
      </c>
      <c r="L43" s="346">
        <v>32118</v>
      </c>
      <c r="M43" s="347">
        <v>30700</v>
      </c>
    </row>
    <row r="44" spans="2:13" ht="27.75" customHeight="1" x14ac:dyDescent="0.2">
      <c r="B44" s="1197"/>
      <c r="C44" s="1198"/>
      <c r="D44" s="104"/>
      <c r="E44" s="1203" t="s">
        <v>35</v>
      </c>
      <c r="F44" s="1203"/>
      <c r="G44" s="1203"/>
      <c r="H44" s="1204"/>
      <c r="I44" s="345">
        <v>1</v>
      </c>
      <c r="J44" s="346">
        <v>96</v>
      </c>
      <c r="K44" s="346">
        <v>578</v>
      </c>
      <c r="L44" s="346">
        <v>649</v>
      </c>
      <c r="M44" s="347">
        <v>649</v>
      </c>
    </row>
    <row r="45" spans="2:13" ht="27.75" customHeight="1" x14ac:dyDescent="0.2">
      <c r="B45" s="1197"/>
      <c r="C45" s="1198"/>
      <c r="D45" s="104"/>
      <c r="E45" s="1203" t="s">
        <v>36</v>
      </c>
      <c r="F45" s="1203"/>
      <c r="G45" s="1203"/>
      <c r="H45" s="1204"/>
      <c r="I45" s="345">
        <v>4274</v>
      </c>
      <c r="J45" s="346">
        <v>3954</v>
      </c>
      <c r="K45" s="346">
        <v>4276</v>
      </c>
      <c r="L45" s="346">
        <v>4523</v>
      </c>
      <c r="M45" s="347">
        <v>4551</v>
      </c>
    </row>
    <row r="46" spans="2:13" ht="27.75" customHeight="1" x14ac:dyDescent="0.2">
      <c r="B46" s="1197"/>
      <c r="C46" s="1198"/>
      <c r="D46" s="105"/>
      <c r="E46" s="1203" t="s">
        <v>37</v>
      </c>
      <c r="F46" s="1203"/>
      <c r="G46" s="1203"/>
      <c r="H46" s="1204"/>
      <c r="I46" s="345">
        <v>189</v>
      </c>
      <c r="J46" s="346">
        <v>176</v>
      </c>
      <c r="K46" s="346">
        <v>246</v>
      </c>
      <c r="L46" s="346">
        <v>229</v>
      </c>
      <c r="M46" s="347">
        <v>205</v>
      </c>
    </row>
    <row r="47" spans="2:13" ht="27.75" customHeight="1" x14ac:dyDescent="0.2">
      <c r="B47" s="1197"/>
      <c r="C47" s="1198"/>
      <c r="D47" s="106"/>
      <c r="E47" s="1205" t="s">
        <v>38</v>
      </c>
      <c r="F47" s="1206"/>
      <c r="G47" s="1206"/>
      <c r="H47" s="1207"/>
      <c r="I47" s="345" t="s">
        <v>532</v>
      </c>
      <c r="J47" s="346" t="s">
        <v>532</v>
      </c>
      <c r="K47" s="346" t="s">
        <v>532</v>
      </c>
      <c r="L47" s="346" t="s">
        <v>532</v>
      </c>
      <c r="M47" s="347" t="s">
        <v>532</v>
      </c>
    </row>
    <row r="48" spans="2:13" ht="27.75" customHeight="1" x14ac:dyDescent="0.2">
      <c r="B48" s="1197"/>
      <c r="C48" s="1198"/>
      <c r="D48" s="104"/>
      <c r="E48" s="1203" t="s">
        <v>39</v>
      </c>
      <c r="F48" s="1203"/>
      <c r="G48" s="1203"/>
      <c r="H48" s="1204"/>
      <c r="I48" s="345" t="s">
        <v>532</v>
      </c>
      <c r="J48" s="346" t="s">
        <v>532</v>
      </c>
      <c r="K48" s="346" t="s">
        <v>532</v>
      </c>
      <c r="L48" s="346" t="s">
        <v>532</v>
      </c>
      <c r="M48" s="347" t="s">
        <v>532</v>
      </c>
    </row>
    <row r="49" spans="2:13" ht="27.75" customHeight="1" x14ac:dyDescent="0.2">
      <c r="B49" s="1199"/>
      <c r="C49" s="1200"/>
      <c r="D49" s="104"/>
      <c r="E49" s="1203" t="s">
        <v>40</v>
      </c>
      <c r="F49" s="1203"/>
      <c r="G49" s="1203"/>
      <c r="H49" s="1204"/>
      <c r="I49" s="345" t="s">
        <v>532</v>
      </c>
      <c r="J49" s="346" t="s">
        <v>532</v>
      </c>
      <c r="K49" s="346" t="s">
        <v>532</v>
      </c>
      <c r="L49" s="346" t="s">
        <v>532</v>
      </c>
      <c r="M49" s="347" t="s">
        <v>532</v>
      </c>
    </row>
    <row r="50" spans="2:13" ht="27.75" customHeight="1" x14ac:dyDescent="0.2">
      <c r="B50" s="1208" t="s">
        <v>41</v>
      </c>
      <c r="C50" s="1209"/>
      <c r="D50" s="107"/>
      <c r="E50" s="1203" t="s">
        <v>42</v>
      </c>
      <c r="F50" s="1203"/>
      <c r="G50" s="1203"/>
      <c r="H50" s="1204"/>
      <c r="I50" s="345">
        <v>4847</v>
      </c>
      <c r="J50" s="346">
        <v>4611</v>
      </c>
      <c r="K50" s="346">
        <v>4833</v>
      </c>
      <c r="L50" s="346">
        <v>6002</v>
      </c>
      <c r="M50" s="347">
        <v>6237</v>
      </c>
    </row>
    <row r="51" spans="2:13" ht="27.75" customHeight="1" x14ac:dyDescent="0.2">
      <c r="B51" s="1197"/>
      <c r="C51" s="1198"/>
      <c r="D51" s="104"/>
      <c r="E51" s="1203" t="s">
        <v>43</v>
      </c>
      <c r="F51" s="1203"/>
      <c r="G51" s="1203"/>
      <c r="H51" s="1204"/>
      <c r="I51" s="345">
        <v>14722</v>
      </c>
      <c r="J51" s="346">
        <v>14667</v>
      </c>
      <c r="K51" s="346">
        <v>14628</v>
      </c>
      <c r="L51" s="346">
        <v>14366</v>
      </c>
      <c r="M51" s="347">
        <v>13925</v>
      </c>
    </row>
    <row r="52" spans="2:13" ht="27.75" customHeight="1" x14ac:dyDescent="0.2">
      <c r="B52" s="1199"/>
      <c r="C52" s="1200"/>
      <c r="D52" s="104"/>
      <c r="E52" s="1203" t="s">
        <v>44</v>
      </c>
      <c r="F52" s="1203"/>
      <c r="G52" s="1203"/>
      <c r="H52" s="1204"/>
      <c r="I52" s="345">
        <v>57266</v>
      </c>
      <c r="J52" s="346">
        <v>56692</v>
      </c>
      <c r="K52" s="346">
        <v>56642</v>
      </c>
      <c r="L52" s="346">
        <v>56056</v>
      </c>
      <c r="M52" s="347">
        <v>54250</v>
      </c>
    </row>
    <row r="53" spans="2:13" ht="27.75" customHeight="1" thickBot="1" x14ac:dyDescent="0.25">
      <c r="B53" s="1210" t="s">
        <v>45</v>
      </c>
      <c r="C53" s="1211"/>
      <c r="D53" s="108"/>
      <c r="E53" s="1212" t="s">
        <v>46</v>
      </c>
      <c r="F53" s="1212"/>
      <c r="G53" s="1212"/>
      <c r="H53" s="1213"/>
      <c r="I53" s="348">
        <v>31699</v>
      </c>
      <c r="J53" s="349">
        <v>30867</v>
      </c>
      <c r="K53" s="349">
        <v>30659</v>
      </c>
      <c r="L53" s="349">
        <v>27707</v>
      </c>
      <c r="M53" s="350">
        <v>25475</v>
      </c>
    </row>
    <row r="54" spans="2:13" ht="27.75" customHeight="1" x14ac:dyDescent="0.25">
      <c r="B54" s="109" t="s">
        <v>47</v>
      </c>
      <c r="C54" s="110"/>
      <c r="D54" s="110"/>
      <c r="E54" s="111"/>
      <c r="F54" s="111"/>
      <c r="G54" s="111"/>
      <c r="H54" s="111"/>
      <c r="I54" s="112"/>
      <c r="J54" s="112"/>
      <c r="K54" s="112"/>
      <c r="L54" s="112"/>
      <c r="M54" s="112"/>
    </row>
    <row r="55" spans="2:13" ht="13" x14ac:dyDescent="0.2"/>
  </sheetData>
  <sheetProtection algorithmName="SHA-512" hashValue="ojNqRq4u+C83Bqc35tEURO52IQOrOnkQRQdtyoFbz84LBbzbLjZXsJJcLqXyx3APl9p5tSP6AuZPZ9/lPeNQ1A==" saltValue="pcjqKIl6ZvaTlwNWG39g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48</v>
      </c>
    </row>
    <row r="54" spans="2:8" ht="29.25" customHeight="1" thickBot="1" x14ac:dyDescent="0.35">
      <c r="B54" s="114" t="s">
        <v>1</v>
      </c>
      <c r="C54" s="115"/>
      <c r="D54" s="115"/>
      <c r="E54" s="116" t="s">
        <v>2</v>
      </c>
      <c r="F54" s="117" t="s">
        <v>575</v>
      </c>
      <c r="G54" s="117" t="s">
        <v>576</v>
      </c>
      <c r="H54" s="118" t="s">
        <v>577</v>
      </c>
    </row>
    <row r="55" spans="2:8" ht="52.5" customHeight="1" x14ac:dyDescent="0.2">
      <c r="B55" s="119"/>
      <c r="C55" s="1222" t="s">
        <v>49</v>
      </c>
      <c r="D55" s="1222"/>
      <c r="E55" s="1223"/>
      <c r="F55" s="120">
        <v>1693</v>
      </c>
      <c r="G55" s="120">
        <v>1713</v>
      </c>
      <c r="H55" s="121">
        <v>1554</v>
      </c>
    </row>
    <row r="56" spans="2:8" ht="52.5" customHeight="1" x14ac:dyDescent="0.2">
      <c r="B56" s="122"/>
      <c r="C56" s="1224" t="s">
        <v>50</v>
      </c>
      <c r="D56" s="1224"/>
      <c r="E56" s="1225"/>
      <c r="F56" s="123">
        <v>112</v>
      </c>
      <c r="G56" s="123">
        <v>619</v>
      </c>
      <c r="H56" s="124">
        <v>219</v>
      </c>
    </row>
    <row r="57" spans="2:8" ht="53.25" customHeight="1" x14ac:dyDescent="0.2">
      <c r="B57" s="122"/>
      <c r="C57" s="1226" t="s">
        <v>51</v>
      </c>
      <c r="D57" s="1226"/>
      <c r="E57" s="1227"/>
      <c r="F57" s="125">
        <v>1544</v>
      </c>
      <c r="G57" s="125">
        <v>2006</v>
      </c>
      <c r="H57" s="126">
        <v>2800</v>
      </c>
    </row>
    <row r="58" spans="2:8" ht="45.75" customHeight="1" x14ac:dyDescent="0.2">
      <c r="B58" s="127"/>
      <c r="C58" s="1214" t="s">
        <v>52</v>
      </c>
      <c r="D58" s="1215"/>
      <c r="E58" s="1216"/>
      <c r="F58" s="128"/>
      <c r="G58" s="128"/>
      <c r="H58" s="129"/>
    </row>
    <row r="59" spans="2:8" ht="45.75" customHeight="1" x14ac:dyDescent="0.2">
      <c r="B59" s="127"/>
      <c r="C59" s="1214" t="s">
        <v>53</v>
      </c>
      <c r="D59" s="1215"/>
      <c r="E59" s="1216"/>
      <c r="F59" s="128"/>
      <c r="G59" s="128"/>
      <c r="H59" s="129"/>
    </row>
    <row r="60" spans="2:8" ht="45.75" customHeight="1" x14ac:dyDescent="0.2">
      <c r="B60" s="127"/>
      <c r="C60" s="1214" t="s">
        <v>53</v>
      </c>
      <c r="D60" s="1215"/>
      <c r="E60" s="1216"/>
      <c r="F60" s="128"/>
      <c r="G60" s="128"/>
      <c r="H60" s="129"/>
    </row>
    <row r="61" spans="2:8" ht="45.75" customHeight="1" x14ac:dyDescent="0.2">
      <c r="B61" s="127"/>
      <c r="C61" s="1214" t="s">
        <v>53</v>
      </c>
      <c r="D61" s="1215"/>
      <c r="E61" s="1216"/>
      <c r="F61" s="128"/>
      <c r="G61" s="128"/>
      <c r="H61" s="129"/>
    </row>
    <row r="62" spans="2:8" ht="45.75" customHeight="1" thickBot="1" x14ac:dyDescent="0.25">
      <c r="B62" s="130"/>
      <c r="C62" s="1217" t="s">
        <v>53</v>
      </c>
      <c r="D62" s="1218"/>
      <c r="E62" s="1219"/>
      <c r="F62" s="131"/>
      <c r="G62" s="131"/>
      <c r="H62" s="132"/>
    </row>
    <row r="63" spans="2:8" ht="52.5" customHeight="1" thickBot="1" x14ac:dyDescent="0.25">
      <c r="B63" s="133"/>
      <c r="C63" s="1220" t="s">
        <v>54</v>
      </c>
      <c r="D63" s="1220"/>
      <c r="E63" s="1221"/>
      <c r="F63" s="134">
        <v>3349</v>
      </c>
      <c r="G63" s="134">
        <v>4338</v>
      </c>
      <c r="H63" s="135">
        <v>4574</v>
      </c>
    </row>
    <row r="64" spans="2:8" ht="13" x14ac:dyDescent="0.2"/>
  </sheetData>
  <sheetProtection algorithmName="SHA-512" hashValue="jKygvZNyB9dSvM1QAvJeeOT/v2dELmkpW9XzMT9ny/XSYHDHDZ5hJI6tKwMxH5RUTVY1vnR+Weo1c+iWGKIAWw==" saltValue="2Vk5vq69jDGsHxi5z8hk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99" zoomScaleNormal="99"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616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617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618</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619</v>
      </c>
    </row>
    <row r="50" spans="1:109" ht="13"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573</v>
      </c>
      <c r="BQ50" s="1233"/>
      <c r="BR50" s="1233"/>
      <c r="BS50" s="1233"/>
      <c r="BT50" s="1233"/>
      <c r="BU50" s="1233"/>
      <c r="BV50" s="1233"/>
      <c r="BW50" s="1233"/>
      <c r="BX50" s="1233" t="s">
        <v>574</v>
      </c>
      <c r="BY50" s="1233"/>
      <c r="BZ50" s="1233"/>
      <c r="CA50" s="1233"/>
      <c r="CB50" s="1233"/>
      <c r="CC50" s="1233"/>
      <c r="CD50" s="1233"/>
      <c r="CE50" s="1233"/>
      <c r="CF50" s="1233" t="s">
        <v>575</v>
      </c>
      <c r="CG50" s="1233"/>
      <c r="CH50" s="1233"/>
      <c r="CI50" s="1233"/>
      <c r="CJ50" s="1233"/>
      <c r="CK50" s="1233"/>
      <c r="CL50" s="1233"/>
      <c r="CM50" s="1233"/>
      <c r="CN50" s="1233" t="s">
        <v>576</v>
      </c>
      <c r="CO50" s="1233"/>
      <c r="CP50" s="1233"/>
      <c r="CQ50" s="1233"/>
      <c r="CR50" s="1233"/>
      <c r="CS50" s="1233"/>
      <c r="CT50" s="1233"/>
      <c r="CU50" s="1233"/>
      <c r="CV50" s="1233" t="s">
        <v>577</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620</v>
      </c>
      <c r="AO51" s="1231"/>
      <c r="AP51" s="1231"/>
      <c r="AQ51" s="1231"/>
      <c r="AR51" s="1231"/>
      <c r="AS51" s="1231"/>
      <c r="AT51" s="1231"/>
      <c r="AU51" s="1231"/>
      <c r="AV51" s="1231"/>
      <c r="AW51" s="1231"/>
      <c r="AX51" s="1231"/>
      <c r="AY51" s="1231"/>
      <c r="AZ51" s="1231"/>
      <c r="BA51" s="1231"/>
      <c r="BB51" s="1231" t="s">
        <v>621</v>
      </c>
      <c r="BC51" s="1231"/>
      <c r="BD51" s="1231"/>
      <c r="BE51" s="1231"/>
      <c r="BF51" s="1231"/>
      <c r="BG51" s="1231"/>
      <c r="BH51" s="1231"/>
      <c r="BI51" s="1231"/>
      <c r="BJ51" s="1231"/>
      <c r="BK51" s="1231"/>
      <c r="BL51" s="1231"/>
      <c r="BM51" s="1231"/>
      <c r="BN51" s="1231"/>
      <c r="BO51" s="1231"/>
      <c r="BP51" s="1228">
        <v>150.6</v>
      </c>
      <c r="BQ51" s="1228"/>
      <c r="BR51" s="1228"/>
      <c r="BS51" s="1228"/>
      <c r="BT51" s="1228"/>
      <c r="BU51" s="1228"/>
      <c r="BV51" s="1228"/>
      <c r="BW51" s="1228"/>
      <c r="BX51" s="1228">
        <v>142.19999999999999</v>
      </c>
      <c r="BY51" s="1228"/>
      <c r="BZ51" s="1228"/>
      <c r="CA51" s="1228"/>
      <c r="CB51" s="1228"/>
      <c r="CC51" s="1228"/>
      <c r="CD51" s="1228"/>
      <c r="CE51" s="1228"/>
      <c r="CF51" s="1228">
        <v>137.6</v>
      </c>
      <c r="CG51" s="1228"/>
      <c r="CH51" s="1228"/>
      <c r="CI51" s="1228"/>
      <c r="CJ51" s="1228"/>
      <c r="CK51" s="1228"/>
      <c r="CL51" s="1228"/>
      <c r="CM51" s="1228"/>
      <c r="CN51" s="1228">
        <v>118.8</v>
      </c>
      <c r="CO51" s="1228"/>
      <c r="CP51" s="1228"/>
      <c r="CQ51" s="1228"/>
      <c r="CR51" s="1228"/>
      <c r="CS51" s="1228"/>
      <c r="CT51" s="1228"/>
      <c r="CU51" s="1228"/>
      <c r="CV51" s="1228">
        <v>112.3</v>
      </c>
      <c r="CW51" s="1228"/>
      <c r="CX51" s="1228"/>
      <c r="CY51" s="1228"/>
      <c r="CZ51" s="1228"/>
      <c r="DA51" s="1228"/>
      <c r="DB51" s="1228"/>
      <c r="DC51" s="1228"/>
    </row>
    <row r="52" spans="1:109" ht="13"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622</v>
      </c>
      <c r="BC53" s="1231"/>
      <c r="BD53" s="1231"/>
      <c r="BE53" s="1231"/>
      <c r="BF53" s="1231"/>
      <c r="BG53" s="1231"/>
      <c r="BH53" s="1231"/>
      <c r="BI53" s="1231"/>
      <c r="BJ53" s="1231"/>
      <c r="BK53" s="1231"/>
      <c r="BL53" s="1231"/>
      <c r="BM53" s="1231"/>
      <c r="BN53" s="1231"/>
      <c r="BO53" s="1231"/>
      <c r="BP53" s="1228">
        <v>59</v>
      </c>
      <c r="BQ53" s="1228"/>
      <c r="BR53" s="1228"/>
      <c r="BS53" s="1228"/>
      <c r="BT53" s="1228"/>
      <c r="BU53" s="1228"/>
      <c r="BV53" s="1228"/>
      <c r="BW53" s="1228"/>
      <c r="BX53" s="1228">
        <v>60.5</v>
      </c>
      <c r="BY53" s="1228"/>
      <c r="BZ53" s="1228"/>
      <c r="CA53" s="1228"/>
      <c r="CB53" s="1228"/>
      <c r="CC53" s="1228"/>
      <c r="CD53" s="1228"/>
      <c r="CE53" s="1228"/>
      <c r="CF53" s="1228">
        <v>61.6</v>
      </c>
      <c r="CG53" s="1228"/>
      <c r="CH53" s="1228"/>
      <c r="CI53" s="1228"/>
      <c r="CJ53" s="1228"/>
      <c r="CK53" s="1228"/>
      <c r="CL53" s="1228"/>
      <c r="CM53" s="1228"/>
      <c r="CN53" s="1228">
        <v>62.9</v>
      </c>
      <c r="CO53" s="1228"/>
      <c r="CP53" s="1228"/>
      <c r="CQ53" s="1228"/>
      <c r="CR53" s="1228"/>
      <c r="CS53" s="1228"/>
      <c r="CT53" s="1228"/>
      <c r="CU53" s="1228"/>
      <c r="CV53" s="1228">
        <v>63.6</v>
      </c>
      <c r="CW53" s="1228"/>
      <c r="CX53" s="1228"/>
      <c r="CY53" s="1228"/>
      <c r="CZ53" s="1228"/>
      <c r="DA53" s="1228"/>
      <c r="DB53" s="1228"/>
      <c r="DC53" s="1228"/>
    </row>
    <row r="54" spans="1:109" ht="13"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58"/>
      <c r="B55" s="259"/>
      <c r="G55" s="1234"/>
      <c r="H55" s="1234"/>
      <c r="I55" s="1234"/>
      <c r="J55" s="1234"/>
      <c r="K55" s="1235"/>
      <c r="L55" s="1235"/>
      <c r="M55" s="1235"/>
      <c r="N55" s="1235"/>
      <c r="AN55" s="1233" t="s">
        <v>623</v>
      </c>
      <c r="AO55" s="1233"/>
      <c r="AP55" s="1233"/>
      <c r="AQ55" s="1233"/>
      <c r="AR55" s="1233"/>
      <c r="AS55" s="1233"/>
      <c r="AT55" s="1233"/>
      <c r="AU55" s="1233"/>
      <c r="AV55" s="1233"/>
      <c r="AW55" s="1233"/>
      <c r="AX55" s="1233"/>
      <c r="AY55" s="1233"/>
      <c r="AZ55" s="1233"/>
      <c r="BA55" s="1233"/>
      <c r="BB55" s="1231" t="s">
        <v>621</v>
      </c>
      <c r="BC55" s="1231"/>
      <c r="BD55" s="1231"/>
      <c r="BE55" s="1231"/>
      <c r="BF55" s="1231"/>
      <c r="BG55" s="1231"/>
      <c r="BH55" s="1231"/>
      <c r="BI55" s="1231"/>
      <c r="BJ55" s="1231"/>
      <c r="BK55" s="1231"/>
      <c r="BL55" s="1231"/>
      <c r="BM55" s="1231"/>
      <c r="BN55" s="1231"/>
      <c r="BO55" s="1231"/>
      <c r="BP55" s="1228">
        <v>2.7</v>
      </c>
      <c r="BQ55" s="1228"/>
      <c r="BR55" s="1228"/>
      <c r="BS55" s="1228"/>
      <c r="BT55" s="1228"/>
      <c r="BU55" s="1228"/>
      <c r="BV55" s="1228"/>
      <c r="BW55" s="1228"/>
      <c r="BX55" s="1228">
        <v>0.5</v>
      </c>
      <c r="BY55" s="1228"/>
      <c r="BZ55" s="1228"/>
      <c r="CA55" s="1228"/>
      <c r="CB55" s="1228"/>
      <c r="CC55" s="1228"/>
      <c r="CD55" s="1228"/>
      <c r="CE55" s="1228"/>
      <c r="CF55" s="1228">
        <v>5.9</v>
      </c>
      <c r="CG55" s="1228"/>
      <c r="CH55" s="1228"/>
      <c r="CI55" s="1228"/>
      <c r="CJ55" s="1228"/>
      <c r="CK55" s="1228"/>
      <c r="CL55" s="1228"/>
      <c r="CM55" s="1228"/>
      <c r="CN55" s="1228">
        <v>4.0999999999999996</v>
      </c>
      <c r="CO55" s="1228"/>
      <c r="CP55" s="1228"/>
      <c r="CQ55" s="1228"/>
      <c r="CR55" s="1228"/>
      <c r="CS55" s="1228"/>
      <c r="CT55" s="1228"/>
      <c r="CU55" s="1228"/>
      <c r="CV55" s="1228">
        <v>0</v>
      </c>
      <c r="CW55" s="1228"/>
      <c r="CX55" s="1228"/>
      <c r="CY55" s="1228"/>
      <c r="CZ55" s="1228"/>
      <c r="DA55" s="1228"/>
      <c r="DB55" s="1228"/>
      <c r="DC55" s="1228"/>
    </row>
    <row r="56" spans="1:109" ht="13"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622</v>
      </c>
      <c r="BC57" s="1231"/>
      <c r="BD57" s="1231"/>
      <c r="BE57" s="1231"/>
      <c r="BF57" s="1231"/>
      <c r="BG57" s="1231"/>
      <c r="BH57" s="1231"/>
      <c r="BI57" s="1231"/>
      <c r="BJ57" s="1231"/>
      <c r="BK57" s="1231"/>
      <c r="BL57" s="1231"/>
      <c r="BM57" s="1231"/>
      <c r="BN57" s="1231"/>
      <c r="BO57" s="1231"/>
      <c r="BP57" s="1228">
        <v>60.2</v>
      </c>
      <c r="BQ57" s="1228"/>
      <c r="BR57" s="1228"/>
      <c r="BS57" s="1228"/>
      <c r="BT57" s="1228"/>
      <c r="BU57" s="1228"/>
      <c r="BV57" s="1228"/>
      <c r="BW57" s="1228"/>
      <c r="BX57" s="1228">
        <v>60.4</v>
      </c>
      <c r="BY57" s="1228"/>
      <c r="BZ57" s="1228"/>
      <c r="CA57" s="1228"/>
      <c r="CB57" s="1228"/>
      <c r="CC57" s="1228"/>
      <c r="CD57" s="1228"/>
      <c r="CE57" s="1228"/>
      <c r="CF57" s="1228">
        <v>61.9</v>
      </c>
      <c r="CG57" s="1228"/>
      <c r="CH57" s="1228"/>
      <c r="CI57" s="1228"/>
      <c r="CJ57" s="1228"/>
      <c r="CK57" s="1228"/>
      <c r="CL57" s="1228"/>
      <c r="CM57" s="1228"/>
      <c r="CN57" s="1228">
        <v>63</v>
      </c>
      <c r="CO57" s="1228"/>
      <c r="CP57" s="1228"/>
      <c r="CQ57" s="1228"/>
      <c r="CR57" s="1228"/>
      <c r="CS57" s="1228"/>
      <c r="CT57" s="1228"/>
      <c r="CU57" s="1228"/>
      <c r="CV57" s="1228">
        <v>64.2</v>
      </c>
      <c r="CW57" s="1228"/>
      <c r="CX57" s="1228"/>
      <c r="CY57" s="1228"/>
      <c r="CZ57" s="1228"/>
      <c r="DA57" s="1228"/>
      <c r="DB57" s="1228"/>
      <c r="DC57" s="1228"/>
      <c r="DD57" s="363"/>
      <c r="DE57" s="362"/>
    </row>
    <row r="58" spans="1:109" s="358" customFormat="1" ht="13"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624</v>
      </c>
    </row>
    <row r="64" spans="1:109" ht="13" x14ac:dyDescent="0.2">
      <c r="B64" s="259"/>
      <c r="G64" s="357"/>
      <c r="I64" s="369"/>
      <c r="J64" s="369"/>
      <c r="K64" s="369"/>
      <c r="L64" s="369"/>
      <c r="M64" s="369"/>
      <c r="N64" s="370"/>
      <c r="AM64" s="357"/>
      <c r="AN64" s="357" t="s">
        <v>617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40" t="s">
        <v>625</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619</v>
      </c>
    </row>
    <row r="72" spans="2:107" ht="13"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573</v>
      </c>
      <c r="BQ72" s="1233"/>
      <c r="BR72" s="1233"/>
      <c r="BS72" s="1233"/>
      <c r="BT72" s="1233"/>
      <c r="BU72" s="1233"/>
      <c r="BV72" s="1233"/>
      <c r="BW72" s="1233"/>
      <c r="BX72" s="1233" t="s">
        <v>574</v>
      </c>
      <c r="BY72" s="1233"/>
      <c r="BZ72" s="1233"/>
      <c r="CA72" s="1233"/>
      <c r="CB72" s="1233"/>
      <c r="CC72" s="1233"/>
      <c r="CD72" s="1233"/>
      <c r="CE72" s="1233"/>
      <c r="CF72" s="1233" t="s">
        <v>575</v>
      </c>
      <c r="CG72" s="1233"/>
      <c r="CH72" s="1233"/>
      <c r="CI72" s="1233"/>
      <c r="CJ72" s="1233"/>
      <c r="CK72" s="1233"/>
      <c r="CL72" s="1233"/>
      <c r="CM72" s="1233"/>
      <c r="CN72" s="1233" t="s">
        <v>576</v>
      </c>
      <c r="CO72" s="1233"/>
      <c r="CP72" s="1233"/>
      <c r="CQ72" s="1233"/>
      <c r="CR72" s="1233"/>
      <c r="CS72" s="1233"/>
      <c r="CT72" s="1233"/>
      <c r="CU72" s="1233"/>
      <c r="CV72" s="1233" t="s">
        <v>577</v>
      </c>
      <c r="CW72" s="1233"/>
      <c r="CX72" s="1233"/>
      <c r="CY72" s="1233"/>
      <c r="CZ72" s="1233"/>
      <c r="DA72" s="1233"/>
      <c r="DB72" s="1233"/>
      <c r="DC72" s="1233"/>
    </row>
    <row r="73" spans="2:107" ht="13" x14ac:dyDescent="0.2">
      <c r="B73" s="259"/>
      <c r="G73" s="1236"/>
      <c r="H73" s="1236"/>
      <c r="I73" s="1236"/>
      <c r="J73" s="1236"/>
      <c r="K73" s="1232"/>
      <c r="L73" s="1232"/>
      <c r="M73" s="1232"/>
      <c r="N73" s="1232"/>
      <c r="AM73" s="359"/>
      <c r="AN73" s="1231" t="s">
        <v>620</v>
      </c>
      <c r="AO73" s="1231"/>
      <c r="AP73" s="1231"/>
      <c r="AQ73" s="1231"/>
      <c r="AR73" s="1231"/>
      <c r="AS73" s="1231"/>
      <c r="AT73" s="1231"/>
      <c r="AU73" s="1231"/>
      <c r="AV73" s="1231"/>
      <c r="AW73" s="1231"/>
      <c r="AX73" s="1231"/>
      <c r="AY73" s="1231"/>
      <c r="AZ73" s="1231"/>
      <c r="BA73" s="1231"/>
      <c r="BB73" s="1231" t="s">
        <v>621</v>
      </c>
      <c r="BC73" s="1231"/>
      <c r="BD73" s="1231"/>
      <c r="BE73" s="1231"/>
      <c r="BF73" s="1231"/>
      <c r="BG73" s="1231"/>
      <c r="BH73" s="1231"/>
      <c r="BI73" s="1231"/>
      <c r="BJ73" s="1231"/>
      <c r="BK73" s="1231"/>
      <c r="BL73" s="1231"/>
      <c r="BM73" s="1231"/>
      <c r="BN73" s="1231"/>
      <c r="BO73" s="1231"/>
      <c r="BP73" s="1228">
        <v>150.6</v>
      </c>
      <c r="BQ73" s="1228"/>
      <c r="BR73" s="1228"/>
      <c r="BS73" s="1228"/>
      <c r="BT73" s="1228"/>
      <c r="BU73" s="1228"/>
      <c r="BV73" s="1228"/>
      <c r="BW73" s="1228"/>
      <c r="BX73" s="1228">
        <v>142.19999999999999</v>
      </c>
      <c r="BY73" s="1228"/>
      <c r="BZ73" s="1228"/>
      <c r="CA73" s="1228"/>
      <c r="CB73" s="1228"/>
      <c r="CC73" s="1228"/>
      <c r="CD73" s="1228"/>
      <c r="CE73" s="1228"/>
      <c r="CF73" s="1228">
        <v>137.6</v>
      </c>
      <c r="CG73" s="1228"/>
      <c r="CH73" s="1228"/>
      <c r="CI73" s="1228"/>
      <c r="CJ73" s="1228"/>
      <c r="CK73" s="1228"/>
      <c r="CL73" s="1228"/>
      <c r="CM73" s="1228"/>
      <c r="CN73" s="1228">
        <v>118.8</v>
      </c>
      <c r="CO73" s="1228"/>
      <c r="CP73" s="1228"/>
      <c r="CQ73" s="1228"/>
      <c r="CR73" s="1228"/>
      <c r="CS73" s="1228"/>
      <c r="CT73" s="1228"/>
      <c r="CU73" s="1228"/>
      <c r="CV73" s="1228">
        <v>112.3</v>
      </c>
      <c r="CW73" s="1228"/>
      <c r="CX73" s="1228"/>
      <c r="CY73" s="1228"/>
      <c r="CZ73" s="1228"/>
      <c r="DA73" s="1228"/>
      <c r="DB73" s="1228"/>
      <c r="DC73" s="1228"/>
    </row>
    <row r="74" spans="2:107" ht="13"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626</v>
      </c>
      <c r="BC75" s="1231"/>
      <c r="BD75" s="1231"/>
      <c r="BE75" s="1231"/>
      <c r="BF75" s="1231"/>
      <c r="BG75" s="1231"/>
      <c r="BH75" s="1231"/>
      <c r="BI75" s="1231"/>
      <c r="BJ75" s="1231"/>
      <c r="BK75" s="1231"/>
      <c r="BL75" s="1231"/>
      <c r="BM75" s="1231"/>
      <c r="BN75" s="1231"/>
      <c r="BO75" s="1231"/>
      <c r="BP75" s="1228">
        <v>15.6</v>
      </c>
      <c r="BQ75" s="1228"/>
      <c r="BR75" s="1228"/>
      <c r="BS75" s="1228"/>
      <c r="BT75" s="1228"/>
      <c r="BU75" s="1228"/>
      <c r="BV75" s="1228"/>
      <c r="BW75" s="1228"/>
      <c r="BX75" s="1228">
        <v>14.3</v>
      </c>
      <c r="BY75" s="1228"/>
      <c r="BZ75" s="1228"/>
      <c r="CA75" s="1228"/>
      <c r="CB75" s="1228"/>
      <c r="CC75" s="1228"/>
      <c r="CD75" s="1228"/>
      <c r="CE75" s="1228"/>
      <c r="CF75" s="1228">
        <v>12.9</v>
      </c>
      <c r="CG75" s="1228"/>
      <c r="CH75" s="1228"/>
      <c r="CI75" s="1228"/>
      <c r="CJ75" s="1228"/>
      <c r="CK75" s="1228"/>
      <c r="CL75" s="1228"/>
      <c r="CM75" s="1228"/>
      <c r="CN75" s="1228">
        <v>11.9</v>
      </c>
      <c r="CO75" s="1228"/>
      <c r="CP75" s="1228"/>
      <c r="CQ75" s="1228"/>
      <c r="CR75" s="1228"/>
      <c r="CS75" s="1228"/>
      <c r="CT75" s="1228"/>
      <c r="CU75" s="1228"/>
      <c r="CV75" s="1228">
        <v>11.7</v>
      </c>
      <c r="CW75" s="1228"/>
      <c r="CX75" s="1228"/>
      <c r="CY75" s="1228"/>
      <c r="CZ75" s="1228"/>
      <c r="DA75" s="1228"/>
      <c r="DB75" s="1228"/>
      <c r="DC75" s="1228"/>
    </row>
    <row r="76" spans="2:107" ht="13"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4"/>
      <c r="H77" s="1234"/>
      <c r="I77" s="1234"/>
      <c r="J77" s="1234"/>
      <c r="K77" s="1232"/>
      <c r="L77" s="1232"/>
      <c r="M77" s="1232"/>
      <c r="N77" s="1232"/>
      <c r="AN77" s="1233" t="s">
        <v>623</v>
      </c>
      <c r="AO77" s="1233"/>
      <c r="AP77" s="1233"/>
      <c r="AQ77" s="1233"/>
      <c r="AR77" s="1233"/>
      <c r="AS77" s="1233"/>
      <c r="AT77" s="1233"/>
      <c r="AU77" s="1233"/>
      <c r="AV77" s="1233"/>
      <c r="AW77" s="1233"/>
      <c r="AX77" s="1233"/>
      <c r="AY77" s="1233"/>
      <c r="AZ77" s="1233"/>
      <c r="BA77" s="1233"/>
      <c r="BB77" s="1231" t="s">
        <v>621</v>
      </c>
      <c r="BC77" s="1231"/>
      <c r="BD77" s="1231"/>
      <c r="BE77" s="1231"/>
      <c r="BF77" s="1231"/>
      <c r="BG77" s="1231"/>
      <c r="BH77" s="1231"/>
      <c r="BI77" s="1231"/>
      <c r="BJ77" s="1231"/>
      <c r="BK77" s="1231"/>
      <c r="BL77" s="1231"/>
      <c r="BM77" s="1231"/>
      <c r="BN77" s="1231"/>
      <c r="BO77" s="1231"/>
      <c r="BP77" s="1228">
        <v>2.7</v>
      </c>
      <c r="BQ77" s="1228"/>
      <c r="BR77" s="1228"/>
      <c r="BS77" s="1228"/>
      <c r="BT77" s="1228"/>
      <c r="BU77" s="1228"/>
      <c r="BV77" s="1228"/>
      <c r="BW77" s="1228"/>
      <c r="BX77" s="1228">
        <v>0.5</v>
      </c>
      <c r="BY77" s="1228"/>
      <c r="BZ77" s="1228"/>
      <c r="CA77" s="1228"/>
      <c r="CB77" s="1228"/>
      <c r="CC77" s="1228"/>
      <c r="CD77" s="1228"/>
      <c r="CE77" s="1228"/>
      <c r="CF77" s="1228">
        <v>5.9</v>
      </c>
      <c r="CG77" s="1228"/>
      <c r="CH77" s="1228"/>
      <c r="CI77" s="1228"/>
      <c r="CJ77" s="1228"/>
      <c r="CK77" s="1228"/>
      <c r="CL77" s="1228"/>
      <c r="CM77" s="1228"/>
      <c r="CN77" s="1228">
        <v>4.0999999999999996</v>
      </c>
      <c r="CO77" s="1228"/>
      <c r="CP77" s="1228"/>
      <c r="CQ77" s="1228"/>
      <c r="CR77" s="1228"/>
      <c r="CS77" s="1228"/>
      <c r="CT77" s="1228"/>
      <c r="CU77" s="1228"/>
      <c r="CV77" s="1228">
        <v>0</v>
      </c>
      <c r="CW77" s="1228"/>
      <c r="CX77" s="1228"/>
      <c r="CY77" s="1228"/>
      <c r="CZ77" s="1228"/>
      <c r="DA77" s="1228"/>
      <c r="DB77" s="1228"/>
      <c r="DC77" s="1228"/>
    </row>
    <row r="78" spans="2:107" ht="13"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626</v>
      </c>
      <c r="BC79" s="1231"/>
      <c r="BD79" s="1231"/>
      <c r="BE79" s="1231"/>
      <c r="BF79" s="1231"/>
      <c r="BG79" s="1231"/>
      <c r="BH79" s="1231"/>
      <c r="BI79" s="1231"/>
      <c r="BJ79" s="1231"/>
      <c r="BK79" s="1231"/>
      <c r="BL79" s="1231"/>
      <c r="BM79" s="1231"/>
      <c r="BN79" s="1231"/>
      <c r="BO79" s="1231"/>
      <c r="BP79" s="1228">
        <v>5</v>
      </c>
      <c r="BQ79" s="1228"/>
      <c r="BR79" s="1228"/>
      <c r="BS79" s="1228"/>
      <c r="BT79" s="1228"/>
      <c r="BU79" s="1228"/>
      <c r="BV79" s="1228"/>
      <c r="BW79" s="1228"/>
      <c r="BX79" s="1228">
        <v>5.0999999999999996</v>
      </c>
      <c r="BY79" s="1228"/>
      <c r="BZ79" s="1228"/>
      <c r="CA79" s="1228"/>
      <c r="CB79" s="1228"/>
      <c r="CC79" s="1228"/>
      <c r="CD79" s="1228"/>
      <c r="CE79" s="1228"/>
      <c r="CF79" s="1228">
        <v>5.2</v>
      </c>
      <c r="CG79" s="1228"/>
      <c r="CH79" s="1228"/>
      <c r="CI79" s="1228"/>
      <c r="CJ79" s="1228"/>
      <c r="CK79" s="1228"/>
      <c r="CL79" s="1228"/>
      <c r="CM79" s="1228"/>
      <c r="CN79" s="1228">
        <v>5.0999999999999996</v>
      </c>
      <c r="CO79" s="1228"/>
      <c r="CP79" s="1228"/>
      <c r="CQ79" s="1228"/>
      <c r="CR79" s="1228"/>
      <c r="CS79" s="1228"/>
      <c r="CT79" s="1228"/>
      <c r="CU79" s="1228"/>
      <c r="CV79" s="1228">
        <v>5.2</v>
      </c>
      <c r="CW79" s="1228"/>
      <c r="CX79" s="1228"/>
      <c r="CY79" s="1228"/>
      <c r="CZ79" s="1228"/>
      <c r="DA79" s="1228"/>
      <c r="DB79" s="1228"/>
      <c r="DC79" s="1228"/>
    </row>
    <row r="80" spans="2:107" ht="13"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iGI/A4YUtWC7h7vj8UHtddVuOgJZ6JNMaCCoK8YPp03mFwFyMQnk4ofUuQpD906c4EqG4beDyzCoJA9KcfWeKQ==" saltValue="JlFzyp16fO4Zww+z7hdiU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98" zoomScaleNormal="98"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520</v>
      </c>
    </row>
  </sheetData>
  <sheetProtection algorithmName="SHA-512" hashValue="wcox8RiAl9voTpjViA19DoJ7pugAvEXSRa2yFtROG2N1LCqsgYNbe/fRaiZpZYLhy8nKkjXTo1KcUsMSLOvZPQ==" saltValue="Kj4lBCUgV/1JRCEE8ZJE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108" zoomScaleNormal="108"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520</v>
      </c>
    </row>
  </sheetData>
  <sheetProtection algorithmName="SHA-512" hashValue="QLaBp4SK6Ck8IBX24RYs02YP2qlgWkoP0mF6uqQKLvzMiwhYlkPEdSC7He/XHNW/9lYo7m6llWCKqRorwqsaoA==" saltValue="3oDb3U4WHsFZlJ2hvdAF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55</v>
      </c>
      <c r="E2" s="147"/>
      <c r="F2" s="148" t="s">
        <v>570</v>
      </c>
      <c r="G2" s="149"/>
      <c r="H2" s="150"/>
    </row>
    <row r="3" spans="1:8" x14ac:dyDescent="0.2">
      <c r="A3" s="146" t="s">
        <v>563</v>
      </c>
      <c r="B3" s="151"/>
      <c r="C3" s="152"/>
      <c r="D3" s="153">
        <v>84299</v>
      </c>
      <c r="E3" s="154"/>
      <c r="F3" s="155">
        <v>46402</v>
      </c>
      <c r="G3" s="156"/>
      <c r="H3" s="157"/>
    </row>
    <row r="4" spans="1:8" x14ac:dyDescent="0.2">
      <c r="A4" s="158"/>
      <c r="B4" s="159"/>
      <c r="C4" s="160"/>
      <c r="D4" s="161">
        <v>35273</v>
      </c>
      <c r="E4" s="162"/>
      <c r="F4" s="163">
        <v>26897</v>
      </c>
      <c r="G4" s="164"/>
      <c r="H4" s="165"/>
    </row>
    <row r="5" spans="1:8" x14ac:dyDescent="0.2">
      <c r="A5" s="146" t="s">
        <v>565</v>
      </c>
      <c r="B5" s="151"/>
      <c r="C5" s="152"/>
      <c r="D5" s="153">
        <v>59164</v>
      </c>
      <c r="E5" s="154"/>
      <c r="F5" s="155">
        <v>66343</v>
      </c>
      <c r="G5" s="156"/>
      <c r="H5" s="157"/>
    </row>
    <row r="6" spans="1:8" x14ac:dyDescent="0.2">
      <c r="A6" s="158"/>
      <c r="B6" s="159"/>
      <c r="C6" s="160"/>
      <c r="D6" s="161">
        <v>32075</v>
      </c>
      <c r="E6" s="162"/>
      <c r="F6" s="163">
        <v>34529</v>
      </c>
      <c r="G6" s="164"/>
      <c r="H6" s="165"/>
    </row>
    <row r="7" spans="1:8" x14ac:dyDescent="0.2">
      <c r="A7" s="146" t="s">
        <v>566</v>
      </c>
      <c r="B7" s="151"/>
      <c r="C7" s="152"/>
      <c r="D7" s="153">
        <v>65682</v>
      </c>
      <c r="E7" s="154"/>
      <c r="F7" s="155">
        <v>56416</v>
      </c>
      <c r="G7" s="156"/>
      <c r="H7" s="157"/>
    </row>
    <row r="8" spans="1:8" x14ac:dyDescent="0.2">
      <c r="A8" s="158"/>
      <c r="B8" s="159"/>
      <c r="C8" s="160"/>
      <c r="D8" s="161">
        <v>26030</v>
      </c>
      <c r="E8" s="162"/>
      <c r="F8" s="163">
        <v>32623</v>
      </c>
      <c r="G8" s="164"/>
      <c r="H8" s="165"/>
    </row>
    <row r="9" spans="1:8" x14ac:dyDescent="0.2">
      <c r="A9" s="146" t="s">
        <v>567</v>
      </c>
      <c r="B9" s="151"/>
      <c r="C9" s="152"/>
      <c r="D9" s="153">
        <v>79966</v>
      </c>
      <c r="E9" s="154"/>
      <c r="F9" s="155">
        <v>49217</v>
      </c>
      <c r="G9" s="156"/>
      <c r="H9" s="157"/>
    </row>
    <row r="10" spans="1:8" x14ac:dyDescent="0.2">
      <c r="A10" s="158"/>
      <c r="B10" s="159"/>
      <c r="C10" s="160"/>
      <c r="D10" s="161">
        <v>37684</v>
      </c>
      <c r="E10" s="162"/>
      <c r="F10" s="163">
        <v>27232</v>
      </c>
      <c r="G10" s="164"/>
      <c r="H10" s="165"/>
    </row>
    <row r="11" spans="1:8" x14ac:dyDescent="0.2">
      <c r="A11" s="146" t="s">
        <v>568</v>
      </c>
      <c r="B11" s="151"/>
      <c r="C11" s="152"/>
      <c r="D11" s="153">
        <v>85716</v>
      </c>
      <c r="E11" s="154"/>
      <c r="F11" s="155">
        <v>49211</v>
      </c>
      <c r="G11" s="156"/>
      <c r="H11" s="157"/>
    </row>
    <row r="12" spans="1:8" x14ac:dyDescent="0.2">
      <c r="A12" s="158"/>
      <c r="B12" s="159"/>
      <c r="C12" s="166"/>
      <c r="D12" s="161">
        <v>37623</v>
      </c>
      <c r="E12" s="162"/>
      <c r="F12" s="163">
        <v>28367</v>
      </c>
      <c r="G12" s="164"/>
      <c r="H12" s="165"/>
    </row>
    <row r="13" spans="1:8" x14ac:dyDescent="0.2">
      <c r="A13" s="146"/>
      <c r="B13" s="151"/>
      <c r="C13" s="152"/>
      <c r="D13" s="153">
        <v>74965</v>
      </c>
      <c r="E13" s="154"/>
      <c r="F13" s="155">
        <v>53518</v>
      </c>
      <c r="G13" s="167"/>
      <c r="H13" s="157"/>
    </row>
    <row r="14" spans="1:8" x14ac:dyDescent="0.2">
      <c r="A14" s="158"/>
      <c r="B14" s="159"/>
      <c r="C14" s="160"/>
      <c r="D14" s="161">
        <v>33737</v>
      </c>
      <c r="E14" s="162"/>
      <c r="F14" s="163">
        <v>29930</v>
      </c>
      <c r="G14" s="164"/>
      <c r="H14" s="165"/>
    </row>
    <row r="17" spans="1:11" x14ac:dyDescent="0.2">
      <c r="A17" s="142" t="s">
        <v>56</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57</v>
      </c>
      <c r="B19" s="168">
        <f>ROUND(VALUE(SUBSTITUTE(実質収支比率等に係る経年分析!F$48,"▲","-")),2)</f>
        <v>2.04</v>
      </c>
      <c r="C19" s="168">
        <f>ROUND(VALUE(SUBSTITUTE(実質収支比率等に係る経年分析!G$48,"▲","-")),2)</f>
        <v>2.69</v>
      </c>
      <c r="D19" s="168">
        <f>ROUND(VALUE(SUBSTITUTE(実質収支比率等に係る経年分析!H$48,"▲","-")),2)</f>
        <v>2.37</v>
      </c>
      <c r="E19" s="168">
        <f>ROUND(VALUE(SUBSTITUTE(実質収支比率等に係る経年分析!I$48,"▲","-")),2)</f>
        <v>2.36</v>
      </c>
      <c r="F19" s="168">
        <f>ROUND(VALUE(SUBSTITUTE(実質収支比率等に係る経年分析!J$48,"▲","-")),2)</f>
        <v>2.76</v>
      </c>
    </row>
    <row r="20" spans="1:11" x14ac:dyDescent="0.2">
      <c r="A20" s="168" t="s">
        <v>58</v>
      </c>
      <c r="B20" s="168">
        <f>ROUND(VALUE(SUBSTITUTE(実質収支比率等に係る経年分析!F$47,"▲","-")),2)</f>
        <v>7.62</v>
      </c>
      <c r="C20" s="168">
        <f>ROUND(VALUE(SUBSTITUTE(実質収支比率等に係る経年分析!G$47,"▲","-")),2)</f>
        <v>6.59</v>
      </c>
      <c r="D20" s="168">
        <f>ROUND(VALUE(SUBSTITUTE(実質収支比率等に係る経年分析!H$47,"▲","-")),2)</f>
        <v>6.37</v>
      </c>
      <c r="E20" s="168">
        <f>ROUND(VALUE(SUBSTITUTE(実質収支比率等に係る経年分析!I$47,"▲","-")),2)</f>
        <v>6.22</v>
      </c>
      <c r="F20" s="168">
        <f>ROUND(VALUE(SUBSTITUTE(実質収支比率等に係る経年分析!J$47,"▲","-")),2)</f>
        <v>5.78</v>
      </c>
    </row>
    <row r="21" spans="1:11" x14ac:dyDescent="0.2">
      <c r="A21" s="168" t="s">
        <v>59</v>
      </c>
      <c r="B21" s="168">
        <f>IF(ISNUMBER(VALUE(SUBSTITUTE(実質収支比率等に係る経年分析!F$49,"▲","-"))),ROUND(VALUE(SUBSTITUTE(実質収支比率等に係る経年分析!F$49,"▲","-")),2),NA())</f>
        <v>0.11</v>
      </c>
      <c r="C21" s="168">
        <f>IF(ISNUMBER(VALUE(SUBSTITUTE(実質収支比率等に係る経年分析!G$49,"▲","-"))),ROUND(VALUE(SUBSTITUTE(実質収支比率等に係る経年分析!G$49,"▲","-")),2),NA())</f>
        <v>-1.22</v>
      </c>
      <c r="D21" s="168">
        <f>IF(ISNUMBER(VALUE(SUBSTITUTE(実質収支比率等に係る経年分析!H$49,"▲","-"))),ROUND(VALUE(SUBSTITUTE(実質収支比率等に係る経年分析!H$49,"▲","-")),2),NA())</f>
        <v>-1.89</v>
      </c>
      <c r="E21" s="168">
        <f>IF(ISNUMBER(VALUE(SUBSTITUTE(実質収支比率等に係る経年分析!I$49,"▲","-"))),ROUND(VALUE(SUBSTITUTE(実質収支比率等に係る経年分析!I$49,"▲","-")),2),NA())</f>
        <v>-0.62</v>
      </c>
      <c r="F21" s="168">
        <f>IF(ISNUMBER(VALUE(SUBSTITUTE(実質収支比率等に係る経年分析!J$49,"▲","-"))),ROUND(VALUE(SUBSTITUTE(実質収支比率等に係る経年分析!J$49,"▲","-")),2),NA())</f>
        <v>0.53</v>
      </c>
    </row>
    <row r="24" spans="1:11" x14ac:dyDescent="0.2">
      <c r="A24" s="142" t="s">
        <v>60</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61</v>
      </c>
      <c r="C26" s="169" t="s">
        <v>62</v>
      </c>
      <c r="D26" s="169" t="s">
        <v>61</v>
      </c>
      <c r="E26" s="169" t="s">
        <v>62</v>
      </c>
      <c r="F26" s="169" t="s">
        <v>61</v>
      </c>
      <c r="G26" s="169" t="s">
        <v>62</v>
      </c>
      <c r="H26" s="169" t="s">
        <v>61</v>
      </c>
      <c r="I26" s="169" t="s">
        <v>62</v>
      </c>
      <c r="J26" s="169" t="s">
        <v>61</v>
      </c>
      <c r="K26" s="169" t="s">
        <v>62</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小松市国民健康保険事業特別会計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0.5</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0.25</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0.23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小松市公債管理特別会計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小松市後期高齢者医療特別会計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小松市介護保険事業特別会計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1.1499999999999999</v>
      </c>
    </row>
    <row r="33" spans="1:16" x14ac:dyDescent="0.2">
      <c r="A33" s="169" t="str">
        <f>IF(連結実質赤字比率に係る赤字・黒字の構成分析!C$37="",NA(),連結実質赤字比率に係る赤字・黒字の構成分析!C$37)</f>
        <v>小松市下水道事業会計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2.83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2.73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2.59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2.14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1.75</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2.69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2.37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2.35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2.75</v>
      </c>
    </row>
    <row r="35" spans="1:16" x14ac:dyDescent="0.2">
      <c r="A35" s="169" t="str">
        <f>IF(連結実質赤字比率に係る赤字・黒字の構成分析!C$35="",NA(),連結実質赤字比率に係る赤字・黒字の構成分析!C$35)</f>
        <v>小松市水道事業会計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9.52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9.5399999999999991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7.89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8.61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10.37</v>
      </c>
    </row>
    <row r="36" spans="1:16" x14ac:dyDescent="0.2">
      <c r="A36" s="169" t="str">
        <f>IF(連結実質赤字比率に係る赤字・黒字の構成分析!C$34="",NA(),連結実質赤字比率に係る赤字・黒字の構成分析!C$34)</f>
        <v>国民健康保険小松市民病院事業会計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9.2100000000000009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9.15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13.79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15.67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19.39</v>
      </c>
    </row>
    <row r="39" spans="1:16" x14ac:dyDescent="0.2">
      <c r="A39" s="142" t="s">
        <v>63</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64</v>
      </c>
      <c r="C41" s="170"/>
      <c r="D41" s="170" t="s">
        <v>65</v>
      </c>
      <c r="E41" s="170" t="s">
        <v>64</v>
      </c>
      <c r="F41" s="170"/>
      <c r="G41" s="170" t="s">
        <v>65</v>
      </c>
      <c r="H41" s="170" t="s">
        <v>64</v>
      </c>
      <c r="I41" s="170"/>
      <c r="J41" s="170" t="s">
        <v>65</v>
      </c>
      <c r="K41" s="170" t="s">
        <v>64</v>
      </c>
      <c r="L41" s="170"/>
      <c r="M41" s="170" t="s">
        <v>65</v>
      </c>
      <c r="N41" s="170" t="s">
        <v>64</v>
      </c>
      <c r="O41" s="170"/>
      <c r="P41" s="170" t="s">
        <v>65</v>
      </c>
    </row>
    <row r="42" spans="1:16" x14ac:dyDescent="0.2">
      <c r="A42" s="170" t="s">
        <v>66</v>
      </c>
      <c r="B42" s="170"/>
      <c r="C42" s="170"/>
      <c r="D42" s="170">
        <f>'実質公債費比率（分子）の構造'!K$52</f>
        <v>5661</v>
      </c>
      <c r="E42" s="170"/>
      <c r="F42" s="170"/>
      <c r="G42" s="170">
        <f>'実質公債費比率（分子）の構造'!L$52</f>
        <v>5546</v>
      </c>
      <c r="H42" s="170"/>
      <c r="I42" s="170"/>
      <c r="J42" s="170">
        <f>'実質公債費比率（分子）の構造'!M$52</f>
        <v>5392</v>
      </c>
      <c r="K42" s="170"/>
      <c r="L42" s="170"/>
      <c r="M42" s="170">
        <f>'実質公債費比率（分子）の構造'!N$52</f>
        <v>5783</v>
      </c>
      <c r="N42" s="170"/>
      <c r="O42" s="170"/>
      <c r="P42" s="170">
        <f>'実質公債費比率（分子）の構造'!O$52</f>
        <v>5325</v>
      </c>
    </row>
    <row r="43" spans="1:16" x14ac:dyDescent="0.2">
      <c r="A43" s="170" t="s">
        <v>67</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68</v>
      </c>
      <c r="B44" s="170">
        <f>'実質公債費比率（分子）の構造'!K$50</f>
        <v>26</v>
      </c>
      <c r="C44" s="170"/>
      <c r="D44" s="170"/>
      <c r="E44" s="170">
        <f>'実質公債費比率（分子）の構造'!L$50</f>
        <v>26</v>
      </c>
      <c r="F44" s="170"/>
      <c r="G44" s="170"/>
      <c r="H44" s="170">
        <f>'実質公債費比率（分子）の構造'!M$50</f>
        <v>22</v>
      </c>
      <c r="I44" s="170"/>
      <c r="J44" s="170"/>
      <c r="K44" s="170">
        <f>'実質公債費比率（分子）の構造'!N$50</f>
        <v>2</v>
      </c>
      <c r="L44" s="170"/>
      <c r="M44" s="170"/>
      <c r="N44" s="170">
        <f>'実質公債費比率（分子）の構造'!O$50</f>
        <v>2</v>
      </c>
      <c r="O44" s="170"/>
      <c r="P44" s="170"/>
    </row>
    <row r="45" spans="1:16" x14ac:dyDescent="0.2">
      <c r="A45" s="170" t="s">
        <v>69</v>
      </c>
      <c r="B45" s="170" t="str">
        <f>'実質公債費比率（分子）の構造'!K$49</f>
        <v>-</v>
      </c>
      <c r="C45" s="170"/>
      <c r="D45" s="170"/>
      <c r="E45" s="170" t="str">
        <f>'実質公債費比率（分子）の構造'!L$49</f>
        <v>-</v>
      </c>
      <c r="F45" s="170"/>
      <c r="G45" s="170"/>
      <c r="H45" s="170">
        <f>'実質公債費比率（分子）の構造'!M$49</f>
        <v>3</v>
      </c>
      <c r="I45" s="170"/>
      <c r="J45" s="170"/>
      <c r="K45" s="170">
        <f>'実質公債費比率（分子）の構造'!N$49</f>
        <v>1</v>
      </c>
      <c r="L45" s="170"/>
      <c r="M45" s="170"/>
      <c r="N45" s="170">
        <f>'実質公債費比率（分子）の構造'!O$49</f>
        <v>1</v>
      </c>
      <c r="O45" s="170"/>
      <c r="P45" s="170"/>
    </row>
    <row r="46" spans="1:16" x14ac:dyDescent="0.2">
      <c r="A46" s="170" t="s">
        <v>70</v>
      </c>
      <c r="B46" s="170">
        <f>'実質公債費比率（分子）の構造'!K$48</f>
        <v>2561</v>
      </c>
      <c r="C46" s="170"/>
      <c r="D46" s="170"/>
      <c r="E46" s="170">
        <f>'実質公債費比率（分子）の構造'!L$48</f>
        <v>2245</v>
      </c>
      <c r="F46" s="170"/>
      <c r="G46" s="170"/>
      <c r="H46" s="170">
        <f>'実質公債費比率（分子）の構造'!M$48</f>
        <v>2312</v>
      </c>
      <c r="I46" s="170"/>
      <c r="J46" s="170"/>
      <c r="K46" s="170">
        <f>'実質公債費比率（分子）の構造'!N$48</f>
        <v>2324</v>
      </c>
      <c r="L46" s="170"/>
      <c r="M46" s="170"/>
      <c r="N46" s="170">
        <f>'実質公債費比率（分子）の構造'!O$48</f>
        <v>2286</v>
      </c>
      <c r="O46" s="170"/>
      <c r="P46" s="170"/>
    </row>
    <row r="47" spans="1:16" x14ac:dyDescent="0.2">
      <c r="A47" s="170" t="s">
        <v>71</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72</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73</v>
      </c>
      <c r="B49" s="170">
        <f>'実質公債費比率（分子）の構造'!K$45</f>
        <v>6175</v>
      </c>
      <c r="C49" s="170"/>
      <c r="D49" s="170"/>
      <c r="E49" s="170">
        <f>'実質公債費比率（分子）の構造'!L$45</f>
        <v>5866</v>
      </c>
      <c r="F49" s="170"/>
      <c r="G49" s="170"/>
      <c r="H49" s="170">
        <f>'実質公債費比率（分子）の構造'!M$45</f>
        <v>5745</v>
      </c>
      <c r="I49" s="170"/>
      <c r="J49" s="170"/>
      <c r="K49" s="170">
        <f>'実質公債費比率（分子）の構造'!N$45</f>
        <v>6180</v>
      </c>
      <c r="L49" s="170"/>
      <c r="M49" s="170"/>
      <c r="N49" s="170">
        <f>'実質公債費比率（分子）の構造'!O$45</f>
        <v>5662</v>
      </c>
      <c r="O49" s="170"/>
      <c r="P49" s="170"/>
    </row>
    <row r="50" spans="1:16" x14ac:dyDescent="0.2">
      <c r="A50" s="170" t="s">
        <v>74</v>
      </c>
      <c r="B50" s="170" t="e">
        <f>NA()</f>
        <v>#N/A</v>
      </c>
      <c r="C50" s="170">
        <f>IF(ISNUMBER('実質公債費比率（分子）の構造'!K$53),'実質公債費比率（分子）の構造'!K$53,NA())</f>
        <v>3101</v>
      </c>
      <c r="D50" s="170" t="e">
        <f>NA()</f>
        <v>#N/A</v>
      </c>
      <c r="E50" s="170" t="e">
        <f>NA()</f>
        <v>#N/A</v>
      </c>
      <c r="F50" s="170">
        <f>IF(ISNUMBER('実質公債費比率（分子）の構造'!L$53),'実質公債費比率（分子）の構造'!L$53,NA())</f>
        <v>2591</v>
      </c>
      <c r="G50" s="170" t="e">
        <f>NA()</f>
        <v>#N/A</v>
      </c>
      <c r="H50" s="170" t="e">
        <f>NA()</f>
        <v>#N/A</v>
      </c>
      <c r="I50" s="170">
        <f>IF(ISNUMBER('実質公債費比率（分子）の構造'!M$53),'実質公債費比率（分子）の構造'!M$53,NA())</f>
        <v>2690</v>
      </c>
      <c r="J50" s="170" t="e">
        <f>NA()</f>
        <v>#N/A</v>
      </c>
      <c r="K50" s="170" t="e">
        <f>NA()</f>
        <v>#N/A</v>
      </c>
      <c r="L50" s="170">
        <f>IF(ISNUMBER('実質公債費比率（分子）の構造'!N$53),'実質公債費比率（分子）の構造'!N$53,NA())</f>
        <v>2724</v>
      </c>
      <c r="M50" s="170" t="e">
        <f>NA()</f>
        <v>#N/A</v>
      </c>
      <c r="N50" s="170" t="e">
        <f>NA()</f>
        <v>#N/A</v>
      </c>
      <c r="O50" s="170">
        <f>IF(ISNUMBER('実質公債費比率（分子）の構造'!O$53),'実質公債費比率（分子）の構造'!O$53,NA())</f>
        <v>2626</v>
      </c>
      <c r="P50" s="170" t="e">
        <f>NA()</f>
        <v>#N/A</v>
      </c>
    </row>
    <row r="53" spans="1:16" x14ac:dyDescent="0.2">
      <c r="A53" s="142" t="s">
        <v>75</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76</v>
      </c>
      <c r="C55" s="169"/>
      <c r="D55" s="169" t="s">
        <v>77</v>
      </c>
      <c r="E55" s="169" t="s">
        <v>76</v>
      </c>
      <c r="F55" s="169"/>
      <c r="G55" s="169" t="s">
        <v>77</v>
      </c>
      <c r="H55" s="169" t="s">
        <v>76</v>
      </c>
      <c r="I55" s="169"/>
      <c r="J55" s="169" t="s">
        <v>77</v>
      </c>
      <c r="K55" s="169" t="s">
        <v>76</v>
      </c>
      <c r="L55" s="169"/>
      <c r="M55" s="169" t="s">
        <v>77</v>
      </c>
      <c r="N55" s="169" t="s">
        <v>76</v>
      </c>
      <c r="O55" s="169"/>
      <c r="P55" s="169" t="s">
        <v>77</v>
      </c>
    </row>
    <row r="56" spans="1:16" x14ac:dyDescent="0.2">
      <c r="A56" s="169" t="s">
        <v>44</v>
      </c>
      <c r="B56" s="169"/>
      <c r="C56" s="169"/>
      <c r="D56" s="169">
        <f>'将来負担比率（分子）の構造'!I$52</f>
        <v>57266</v>
      </c>
      <c r="E56" s="169"/>
      <c r="F56" s="169"/>
      <c r="G56" s="169">
        <f>'将来負担比率（分子）の構造'!J$52</f>
        <v>56692</v>
      </c>
      <c r="H56" s="169"/>
      <c r="I56" s="169"/>
      <c r="J56" s="169">
        <f>'将来負担比率（分子）の構造'!K$52</f>
        <v>56642</v>
      </c>
      <c r="K56" s="169"/>
      <c r="L56" s="169"/>
      <c r="M56" s="169">
        <f>'将来負担比率（分子）の構造'!L$52</f>
        <v>56056</v>
      </c>
      <c r="N56" s="169"/>
      <c r="O56" s="169"/>
      <c r="P56" s="169">
        <f>'将来負担比率（分子）の構造'!M$52</f>
        <v>54250</v>
      </c>
    </row>
    <row r="57" spans="1:16" x14ac:dyDescent="0.2">
      <c r="A57" s="169" t="s">
        <v>43</v>
      </c>
      <c r="B57" s="169"/>
      <c r="C57" s="169"/>
      <c r="D57" s="169">
        <f>'将来負担比率（分子）の構造'!I$51</f>
        <v>14722</v>
      </c>
      <c r="E57" s="169"/>
      <c r="F57" s="169"/>
      <c r="G57" s="169">
        <f>'将来負担比率（分子）の構造'!J$51</f>
        <v>14667</v>
      </c>
      <c r="H57" s="169"/>
      <c r="I57" s="169"/>
      <c r="J57" s="169">
        <f>'将来負担比率（分子）の構造'!K$51</f>
        <v>14628</v>
      </c>
      <c r="K57" s="169"/>
      <c r="L57" s="169"/>
      <c r="M57" s="169">
        <f>'将来負担比率（分子）の構造'!L$51</f>
        <v>14366</v>
      </c>
      <c r="N57" s="169"/>
      <c r="O57" s="169"/>
      <c r="P57" s="169">
        <f>'将来負担比率（分子）の構造'!M$51</f>
        <v>13925</v>
      </c>
    </row>
    <row r="58" spans="1:16" x14ac:dyDescent="0.2">
      <c r="A58" s="169" t="s">
        <v>42</v>
      </c>
      <c r="B58" s="169"/>
      <c r="C58" s="169"/>
      <c r="D58" s="169">
        <f>'将来負担比率（分子）の構造'!I$50</f>
        <v>4847</v>
      </c>
      <c r="E58" s="169"/>
      <c r="F58" s="169"/>
      <c r="G58" s="169">
        <f>'将来負担比率（分子）の構造'!J$50</f>
        <v>4611</v>
      </c>
      <c r="H58" s="169"/>
      <c r="I58" s="169"/>
      <c r="J58" s="169">
        <f>'将来負担比率（分子）の構造'!K$50</f>
        <v>4833</v>
      </c>
      <c r="K58" s="169"/>
      <c r="L58" s="169"/>
      <c r="M58" s="169">
        <f>'将来負担比率（分子）の構造'!L$50</f>
        <v>6002</v>
      </c>
      <c r="N58" s="169"/>
      <c r="O58" s="169"/>
      <c r="P58" s="169">
        <f>'将来負担比率（分子）の構造'!M$50</f>
        <v>6237</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f>'将来負担比率（分子）の構造'!I$46</f>
        <v>189</v>
      </c>
      <c r="C61" s="169"/>
      <c r="D61" s="169"/>
      <c r="E61" s="169">
        <f>'将来負担比率（分子）の構造'!J$46</f>
        <v>176</v>
      </c>
      <c r="F61" s="169"/>
      <c r="G61" s="169"/>
      <c r="H61" s="169">
        <f>'将来負担比率（分子）の構造'!K$46</f>
        <v>246</v>
      </c>
      <c r="I61" s="169"/>
      <c r="J61" s="169"/>
      <c r="K61" s="169">
        <f>'将来負担比率（分子）の構造'!L$46</f>
        <v>229</v>
      </c>
      <c r="L61" s="169"/>
      <c r="M61" s="169"/>
      <c r="N61" s="169">
        <f>'将来負担比率（分子）の構造'!M$46</f>
        <v>205</v>
      </c>
      <c r="O61" s="169"/>
      <c r="P61" s="169"/>
    </row>
    <row r="62" spans="1:16" x14ac:dyDescent="0.2">
      <c r="A62" s="169" t="s">
        <v>36</v>
      </c>
      <c r="B62" s="169">
        <f>'将来負担比率（分子）の構造'!I$45</f>
        <v>4274</v>
      </c>
      <c r="C62" s="169"/>
      <c r="D62" s="169"/>
      <c r="E62" s="169">
        <f>'将来負担比率（分子）の構造'!J$45</f>
        <v>3954</v>
      </c>
      <c r="F62" s="169"/>
      <c r="G62" s="169"/>
      <c r="H62" s="169">
        <f>'将来負担比率（分子）の構造'!K$45</f>
        <v>4276</v>
      </c>
      <c r="I62" s="169"/>
      <c r="J62" s="169"/>
      <c r="K62" s="169">
        <f>'将来負担比率（分子）の構造'!L$45</f>
        <v>4523</v>
      </c>
      <c r="L62" s="169"/>
      <c r="M62" s="169"/>
      <c r="N62" s="169">
        <f>'将来負担比率（分子）の構造'!M$45</f>
        <v>4551</v>
      </c>
      <c r="O62" s="169"/>
      <c r="P62" s="169"/>
    </row>
    <row r="63" spans="1:16" x14ac:dyDescent="0.2">
      <c r="A63" s="169" t="s">
        <v>35</v>
      </c>
      <c r="B63" s="169">
        <f>'将来負担比率（分子）の構造'!I$44</f>
        <v>1</v>
      </c>
      <c r="C63" s="169"/>
      <c r="D63" s="169"/>
      <c r="E63" s="169">
        <f>'将来負担比率（分子）の構造'!J$44</f>
        <v>96</v>
      </c>
      <c r="F63" s="169"/>
      <c r="G63" s="169"/>
      <c r="H63" s="169">
        <f>'将来負担比率（分子）の構造'!K$44</f>
        <v>578</v>
      </c>
      <c r="I63" s="169"/>
      <c r="J63" s="169"/>
      <c r="K63" s="169">
        <f>'将来負担比率（分子）の構造'!L$44</f>
        <v>649</v>
      </c>
      <c r="L63" s="169"/>
      <c r="M63" s="169"/>
      <c r="N63" s="169">
        <f>'将来負担比率（分子）の構造'!M$44</f>
        <v>649</v>
      </c>
      <c r="O63" s="169"/>
      <c r="P63" s="169"/>
    </row>
    <row r="64" spans="1:16" x14ac:dyDescent="0.2">
      <c r="A64" s="169" t="s">
        <v>34</v>
      </c>
      <c r="B64" s="169">
        <f>'将来負担比率（分子）の構造'!I$43</f>
        <v>37182</v>
      </c>
      <c r="C64" s="169"/>
      <c r="D64" s="169"/>
      <c r="E64" s="169">
        <f>'将来負担比率（分子）の構造'!J$43</f>
        <v>35980</v>
      </c>
      <c r="F64" s="169"/>
      <c r="G64" s="169"/>
      <c r="H64" s="169">
        <f>'将来負担比率（分子）の構造'!K$43</f>
        <v>34547</v>
      </c>
      <c r="I64" s="169"/>
      <c r="J64" s="169"/>
      <c r="K64" s="169">
        <f>'将来負担比率（分子）の構造'!L$43</f>
        <v>32118</v>
      </c>
      <c r="L64" s="169"/>
      <c r="M64" s="169"/>
      <c r="N64" s="169">
        <f>'将来負担比率（分子）の構造'!M$43</f>
        <v>30700</v>
      </c>
      <c r="O64" s="169"/>
      <c r="P64" s="169"/>
    </row>
    <row r="65" spans="1:16" x14ac:dyDescent="0.2">
      <c r="A65" s="169" t="s">
        <v>33</v>
      </c>
      <c r="B65" s="169">
        <f>'将来負担比率（分子）の構造'!I$42</f>
        <v>1400</v>
      </c>
      <c r="C65" s="169"/>
      <c r="D65" s="169"/>
      <c r="E65" s="169">
        <f>'将来負担比率（分子）の構造'!J$42</f>
        <v>1639</v>
      </c>
      <c r="F65" s="169"/>
      <c r="G65" s="169"/>
      <c r="H65" s="169">
        <f>'将来負担比率（分子）の構造'!K$42</f>
        <v>2148</v>
      </c>
      <c r="I65" s="169"/>
      <c r="J65" s="169"/>
      <c r="K65" s="169">
        <f>'将来負担比率（分子）の構造'!L$42</f>
        <v>1570</v>
      </c>
      <c r="L65" s="169"/>
      <c r="M65" s="169"/>
      <c r="N65" s="169">
        <f>'将来負担比率（分子）の構造'!M$42</f>
        <v>471</v>
      </c>
      <c r="O65" s="169"/>
      <c r="P65" s="169"/>
    </row>
    <row r="66" spans="1:16" x14ac:dyDescent="0.2">
      <c r="A66" s="169" t="s">
        <v>32</v>
      </c>
      <c r="B66" s="169">
        <f>'将来負担比率（分子）の構造'!I$41</f>
        <v>65487</v>
      </c>
      <c r="C66" s="169"/>
      <c r="D66" s="169"/>
      <c r="E66" s="169">
        <f>'将来負担比率（分子）の構造'!J$41</f>
        <v>64992</v>
      </c>
      <c r="F66" s="169"/>
      <c r="G66" s="169"/>
      <c r="H66" s="169">
        <f>'将来負担比率（分子）の構造'!K$41</f>
        <v>64967</v>
      </c>
      <c r="I66" s="169"/>
      <c r="J66" s="169"/>
      <c r="K66" s="169">
        <f>'将来負担比率（分子）の構造'!L$41</f>
        <v>65040</v>
      </c>
      <c r="L66" s="169"/>
      <c r="M66" s="169"/>
      <c r="N66" s="169">
        <f>'将来負担比率（分子）の構造'!M$41</f>
        <v>63312</v>
      </c>
      <c r="O66" s="169"/>
      <c r="P66" s="169"/>
    </row>
    <row r="67" spans="1:16" x14ac:dyDescent="0.2">
      <c r="A67" s="169" t="s">
        <v>78</v>
      </c>
      <c r="B67" s="169" t="e">
        <f>NA()</f>
        <v>#N/A</v>
      </c>
      <c r="C67" s="169">
        <f>IF(ISNUMBER('将来負担比率（分子）の構造'!I$53), IF('将来負担比率（分子）の構造'!I$53 &lt; 0, 0, '将来負担比率（分子）の構造'!I$53), NA())</f>
        <v>31699</v>
      </c>
      <c r="D67" s="169" t="e">
        <f>NA()</f>
        <v>#N/A</v>
      </c>
      <c r="E67" s="169" t="e">
        <f>NA()</f>
        <v>#N/A</v>
      </c>
      <c r="F67" s="169">
        <f>IF(ISNUMBER('将来負担比率（分子）の構造'!J$53), IF('将来負担比率（分子）の構造'!J$53 &lt; 0, 0, '将来負担比率（分子）の構造'!J$53), NA())</f>
        <v>30867</v>
      </c>
      <c r="G67" s="169" t="e">
        <f>NA()</f>
        <v>#N/A</v>
      </c>
      <c r="H67" s="169" t="e">
        <f>NA()</f>
        <v>#N/A</v>
      </c>
      <c r="I67" s="169">
        <f>IF(ISNUMBER('将来負担比率（分子）の構造'!K$53), IF('将来負担比率（分子）の構造'!K$53 &lt; 0, 0, '将来負担比率（分子）の構造'!K$53), NA())</f>
        <v>30659</v>
      </c>
      <c r="J67" s="169" t="e">
        <f>NA()</f>
        <v>#N/A</v>
      </c>
      <c r="K67" s="169" t="e">
        <f>NA()</f>
        <v>#N/A</v>
      </c>
      <c r="L67" s="169">
        <f>IF(ISNUMBER('将来負担比率（分子）の構造'!L$53), IF('将来負担比率（分子）の構造'!L$53 &lt; 0, 0, '将来負担比率（分子）の構造'!L$53), NA())</f>
        <v>27707</v>
      </c>
      <c r="M67" s="169" t="e">
        <f>NA()</f>
        <v>#N/A</v>
      </c>
      <c r="N67" s="169" t="e">
        <f>NA()</f>
        <v>#N/A</v>
      </c>
      <c r="O67" s="169">
        <f>IF(ISNUMBER('将来負担比率（分子）の構造'!M$53), IF('将来負担比率（分子）の構造'!M$53 &lt; 0, 0, '将来負担比率（分子）の構造'!M$53), NA())</f>
        <v>25475</v>
      </c>
      <c r="P67" s="169" t="e">
        <f>NA()</f>
        <v>#N/A</v>
      </c>
    </row>
    <row r="70" spans="1:16" x14ac:dyDescent="0.2">
      <c r="A70" s="171" t="s">
        <v>79</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80</v>
      </c>
      <c r="B72" s="173">
        <f>基金残高に係る経年分析!F55</f>
        <v>1693</v>
      </c>
      <c r="C72" s="173">
        <f>基金残高に係る経年分析!G55</f>
        <v>1713</v>
      </c>
      <c r="D72" s="173">
        <f>基金残高に係る経年分析!H55</f>
        <v>1554</v>
      </c>
    </row>
    <row r="73" spans="1:16" x14ac:dyDescent="0.2">
      <c r="A73" s="172" t="s">
        <v>81</v>
      </c>
      <c r="B73" s="173">
        <f>基金残高に係る経年分析!F56</f>
        <v>112</v>
      </c>
      <c r="C73" s="173">
        <f>基金残高に係る経年分析!G56</f>
        <v>619</v>
      </c>
      <c r="D73" s="173">
        <f>基金残高に係る経年分析!H56</f>
        <v>219</v>
      </c>
    </row>
    <row r="74" spans="1:16" x14ac:dyDescent="0.2">
      <c r="A74" s="172" t="s">
        <v>82</v>
      </c>
      <c r="B74" s="173">
        <f>基金残高に係る経年分析!F57</f>
        <v>1544</v>
      </c>
      <c r="C74" s="173">
        <f>基金残高に係る経年分析!G57</f>
        <v>2006</v>
      </c>
      <c r="D74" s="173">
        <f>基金残高に係る経年分析!H57</f>
        <v>2800</v>
      </c>
    </row>
  </sheetData>
  <sheetProtection algorithmName="SHA-512" hashValue="6c3W/UNDDNwk9P7pDZZzDDDVYlpBtwmFd7mpG+3VmCwEOCi9nAIyapTrJDP27eBYOqoGavMaiP0LbTmGTtgOnA==" saltValue="nCqeZJ2AHEi47T7LZOh/Pw=="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HW54524</cp:lastModifiedBy>
  <dcterms:created xsi:type="dcterms:W3CDTF">2024-02-05T01:11:27Z</dcterms:created>
  <dcterms:modified xsi:type="dcterms:W3CDTF">2024-09-20T04:58:39Z</dcterms:modified>
  <cp:category/>
</cp:coreProperties>
</file>