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lsv\1113000_市町支援課\OLD\111300-25646\e\R5財政共有\07 市町財政\08令和３年度財政状況資料集（公会計分）\07 ホームページ用\"/>
    </mc:Choice>
  </mc:AlternateContent>
  <xr:revisionPtr revIDLastSave="0" documentId="13_ncr:1_{9A11C6C1-DF3F-4134-B422-40A09564D671}" xr6:coauthVersionLast="47" xr6:coauthVersionMax="47" xr10:uidLastSave="{00000000-0000-0000-0000-000000000000}"/>
  <bookViews>
    <workbookView xWindow="0" yWindow="1215" windowWidth="18015" windowHeight="12060" tabRatio="87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C36" i="10"/>
  <c r="BE35"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 r="AM36" i="10" s="1"/>
  <c r="BE34" i="10" l="1"/>
  <c r="BW34" i="10"/>
  <c r="BW35" i="10" s="1"/>
  <c r="BW36" i="10" s="1"/>
  <c r="BW37" i="10" s="1"/>
  <c r="BW38" i="10" s="1"/>
  <c r="BW39" i="10" s="1"/>
  <c r="BW40" i="10" s="1"/>
  <c r="BW41" i="10" s="1"/>
  <c r="BW42" i="10" s="1"/>
  <c r="BW43" i="10" s="1"/>
  <c r="CO34" i="10" l="1"/>
  <c r="CO35" i="10" s="1"/>
  <c r="CO36" i="10" s="1"/>
  <c r="CO37" i="10" s="1"/>
  <c r="CO38" i="10" s="1"/>
  <c r="CO39" i="10" s="1"/>
</calcChain>
</file>

<file path=xl/sharedStrings.xml><?xml version="1.0" encoding="utf-8"?>
<sst xmlns="http://schemas.openxmlformats.org/spreadsheetml/2006/main" count="1130" uniqueCount="626">
  <si>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</si>
  <si>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</si>
  <si>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</si>
  <si>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</si>
  <si>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</si>
  <si>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</si>
  <si>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</si>
  <si>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</si>
  <si>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</si>
  <si>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</si>
  <si>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</si>
  <si>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</si>
  <si>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</si>
  <si>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</si>
  <si>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</si>
  <si>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</si>
  <si>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</si>
  <si>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</si>
  <si>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</si>
  <si>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</si>
  <si>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</si>
  <si>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</si>
  <si>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</si>
  <si>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</si>
  <si>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</si>
  <si>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</si>
  <si>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</si>
  <si>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</si>
  <si>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</si>
  <si>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</si>
  <si>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</si>
  <si>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</si>
  <si>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</si>
  <si>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</si>
  <si>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</si>
  <si>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</si>
  <si>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</si>
  <si>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</si>
  <si>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</si>
  <si>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</si>
  <si>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</si>
  <si>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</si>
  <si>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</si>
  <si>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</si>
  <si>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</si>
  <si>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</si>
  <si>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</si>
  <si>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</si>
  <si>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</si>
  <si>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</si>
  <si>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</si>
  <si>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</si>
  <si>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</si>
  <si>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</si>
  <si>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</si>
  <si>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</si>
  <si>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</si>
  <si>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</si>
  <si>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</si>
  <si>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</si>
  <si>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</si>
  <si>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</si>
  <si>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</si>
  <si>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</si>
  <si>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</si>
  <si>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</si>
  <si>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</si>
  <si>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</si>
  <si>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</si>
  <si>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</si>
  <si>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</si>
  <si>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</si>
  <si>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</si>
  <si>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</si>
  <si>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</si>
  <si>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</si>
  <si>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</si>
  <si>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</si>
  <si>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</si>
  <si>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</si>
  <si>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</si>
  <si>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</si>
  <si>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</si>
  <si>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</si>
  <si>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</si>
  <si>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</si>
  <si>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</si>
  <si>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</si>
  <si>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</si>
  <si>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</si>
  <si>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</si>
  <si>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</si>
  <si>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</si>
  <si>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</si>
  <si>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</si>
  <si>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</si>
  <si>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</si>
  <si>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</si>
  <si>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小松市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</si>
  <si>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</si>
  <si>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</si>
  <si>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</si>
  <si>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</si>
  <si>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</si>
  <si>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</si>
  <si>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</si>
  <si>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</si>
  <si>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</si>
  <si>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</si>
  <si>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</si>
  <si>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</si>
  <si>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</si>
  <si>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</si>
  <si>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</si>
  <si>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</si>
  <si>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</si>
  <si>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</si>
  <si>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</si>
  <si>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</si>
  <si>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</si>
  <si>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</si>
  <si>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</si>
  <si>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</si>
  <si>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</si>
  <si>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</si>
  <si>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</si>
  <si>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</si>
  <si>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</si>
  <si>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</si>
  <si>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</si>
  <si>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</si>
  <si>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</si>
  <si>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</si>
  <si>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</si>
  <si>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</si>
  <si>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</si>
  <si>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</si>
  <si>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</si>
  <si>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</si>
  <si>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</si>
  <si>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</si>
  <si>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</si>
  <si>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</si>
  <si>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</si>
  <si>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</si>
  <si>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</si>
  <si>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</si>
  <si>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</si>
  <si>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</si>
  <si>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</si>
  <si>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</si>
  <si>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</si>
  <si>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</si>
  <si>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</si>
  <si>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</si>
  <si>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</si>
  <si>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</si>
  <si>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</si>
  <si>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</si>
  <si>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</si>
  <si>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</si>
  <si>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</si>
  <si>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</si>
  <si>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</si>
  <si>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</si>
  <si>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</si>
  <si>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</si>
  <si>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</si>
  <si>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</si>
  <si>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</si>
  <si>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</si>
  <si>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</si>
  <si>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</si>
  <si>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</si>
  <si>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</si>
  <si>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</si>
  <si>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</si>
  <si>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</si>
  <si>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</si>
  <si>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</si>
  <si>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</si>
  <si>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</si>
  <si>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</si>
  <si>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</si>
  <si>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</si>
  <si>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</si>
  <si>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</si>
  <si>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</si>
  <si>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</si>
  <si>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</si>
  <si>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</si>
  <si>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</si>
  <si>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</si>
  <si>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</si>
  <si>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</si>
  <si>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</si>
  <si>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</si>
  <si>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</si>
  <si>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</si>
  <si>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</si>
  <si>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</si>
  <si>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</si>
  <si>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</si>
  <si>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</si>
  <si>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</si>
  <si>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</si>
  <si>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</si>
  <si>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</si>
  <si>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</si>
  <si>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</si>
  <si>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</si>
  <si>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</si>
  <si>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</si>
  <si>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</si>
  <si>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石川県小松市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</si>
  <si>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</si>
  <si>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</si>
  <si>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</si>
  <si>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</si>
  <si>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</si>
  <si>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</si>
  <si>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</si>
  <si>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</si>
  <si>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</si>
  <si>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</si>
  <si>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</si>
  <si>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</si>
  <si>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</si>
  <si>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</si>
  <si>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</si>
  <si>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</si>
  <si>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</si>
  <si>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</si>
  <si>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</si>
  <si>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</si>
  <si>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</si>
  <si>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</si>
  <si>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</si>
  <si>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</si>
  <si>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</si>
  <si>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</si>
  <si>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</si>
  <si>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</si>
  <si>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</si>
  <si>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</si>
  <si>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</si>
  <si>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</si>
  <si>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</si>
  <si>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</si>
  <si>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</si>
  <si>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</si>
  <si>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</si>
  <si>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</si>
  <si>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</si>
  <si>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</si>
  <si>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</si>
  <si>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</si>
  <si>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</si>
  <si>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</si>
  <si>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</si>
  <si>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</si>
  <si>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</si>
  <si>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</si>
  <si>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</si>
  <si>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</si>
  <si>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</si>
  <si>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</si>
  <si>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</si>
  <si>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</si>
  <si>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</si>
  <si>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</si>
  <si>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</si>
  <si>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</si>
  <si>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</si>
  <si>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</si>
  <si>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</si>
  <si>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</si>
  <si>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</si>
  <si>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</si>
  <si>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</si>
  <si>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</si>
  <si>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</si>
  <si>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</si>
  <si>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</si>
  <si>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</si>
  <si>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</si>
  <si>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</si>
  <si>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</si>
  <si>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</si>
  <si>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</si>
  <si>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</si>
  <si>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</si>
  <si>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</si>
  <si>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</si>
  <si>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</si>
  <si>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</si>
  <si>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</si>
  <si>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</si>
  <si>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</si>
  <si>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</si>
  <si>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</si>
  <si>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</si>
  <si>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</si>
  <si>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</si>
  <si>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</si>
  <si>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</si>
  <si>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</si>
  <si>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</si>
  <si>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</si>
  <si>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</si>
  <si>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</si>
  <si>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</si>
  <si>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</si>
  <si>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</si>
  <si>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</si>
  <si>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</si>
  <si>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</si>
  <si>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</si>
  <si>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</si>
  <si>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</si>
  <si>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</si>
  <si>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</si>
  <si>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</si>
  <si>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</si>
  <si>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</si>
  <si>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</si>
  <si>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</si>
  <si>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</si>
  <si>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</si>
  <si>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</si>
  <si>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</si>
  <si>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</si>
  <si>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</si>
  <si>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</si>
  <si>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</si>
  <si>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</si>
  <si>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</si>
  <si>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</si>
  <si>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</si>
  <si>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</si>
  <si>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</si>
  <si>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</si>
  <si>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簡易水道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</si>
  <si>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</si>
  <si>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</si>
  <si>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</si>
  <si>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</si>
  <si>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</si>
  <si>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</si>
  <si>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</si>
  <si>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</si>
  <si>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</si>
  <si>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</si>
  <si>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</si>
  <si>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</si>
  <si>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</si>
  <si>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</si>
  <si>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</si>
  <si>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</si>
  <si>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</si>
  <si>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</si>
  <si>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</si>
  <si>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</si>
  <si>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</si>
  <si>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</si>
  <si>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</si>
  <si>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</si>
  <si>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</si>
  <si>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石川県小松市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</si>
  <si>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</si>
  <si>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</si>
  <si>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</si>
  <si>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</si>
  <si>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</si>
  <si>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</si>
  <si>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</si>
  <si>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</si>
  <si>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</si>
  <si>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</si>
  <si>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</si>
  <si>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</si>
  <si>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</si>
  <si>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</si>
  <si>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</si>
  <si>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</si>
  <si>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</si>
  <si>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</si>
  <si>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</si>
  <si>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</si>
  <si>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小松市公債管理特別会計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</si>
  <si>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</si>
  <si>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</si>
  <si>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</si>
  <si>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</si>
  <si>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</si>
  <si>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</si>
  <si>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</si>
  <si>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</si>
  <si>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</si>
  <si>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</si>
  <si>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</si>
  <si>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</si>
  <si>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</si>
  <si>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</si>
  <si>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小松市国民健康保険事業特別会計</t>
    <phoneticPr fontId="5"/>
  </si>
  <si>
    <t>小松市介護保険事業特別会計</t>
    <phoneticPr fontId="5"/>
  </si>
  <si>
    <t>小松市後期高齢者医療特別会計</t>
    <phoneticPr fontId="5"/>
  </si>
  <si>
    <t>小松市水道事業会計</t>
    <phoneticPr fontId="5"/>
  </si>
  <si>
    <t>法適用企業</t>
    <phoneticPr fontId="5"/>
  </si>
  <si>
    <t>小松市下水道事業会計</t>
    <phoneticPr fontId="5"/>
  </si>
  <si>
    <t>法適用企業</t>
    <phoneticPr fontId="5"/>
  </si>
  <si>
    <t>国民健康保険小松市民病院事業会計</t>
    <phoneticPr fontId="5"/>
  </si>
  <si>
    <t>法適用企業</t>
    <phoneticPr fontId="5"/>
  </si>
  <si>
    <t>小松市産業団地事業特別会計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</si>
  <si>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</si>
  <si>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</si>
  <si>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</si>
  <si>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</si>
  <si>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</si>
  <si>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</si>
  <si>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</si>
  <si>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</si>
  <si>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</si>
  <si>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</si>
  <si>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</si>
  <si>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</si>
  <si>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</si>
  <si>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</si>
  <si>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</si>
  <si>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</si>
  <si>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</si>
  <si>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</si>
  <si>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</si>
  <si>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</si>
  <si>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</si>
  <si>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</si>
  <si>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</si>
  <si>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</si>
  <si>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</si>
  <si>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</si>
  <si>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</si>
  <si>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</si>
  <si>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</si>
  <si>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</si>
  <si>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</si>
  <si>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</si>
  <si>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</si>
  <si>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</si>
  <si>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</si>
  <si>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</si>
  <si>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</si>
  <si>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</si>
  <si>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</si>
  <si>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</si>
  <si>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</si>
  <si>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</si>
  <si>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</si>
  <si>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</si>
  <si>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</si>
  <si>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</si>
  <si>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</si>
  <si>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</si>
  <si>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</si>
  <si>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</si>
  <si>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</si>
  <si>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</si>
  <si>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</si>
  <si>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</si>
  <si>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</si>
  <si>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</si>
  <si>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</si>
  <si>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</si>
  <si>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</si>
  <si>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</si>
  <si>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</si>
  <si>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</si>
  <si>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</si>
  <si>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小松市下水道事業会計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</si>
  <si>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</si>
  <si>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</si>
  <si>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国民健康保険小松市民病院事業会計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</si>
  <si>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</si>
  <si>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小松市水道事業会計</t>
    <phoneticPr fontId="5"/>
  </si>
  <si>
    <t>(Ｆ)</t>
    <phoneticPr fontId="5"/>
  </si>
  <si>
    <t>小松市介護保険事業特別会計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</si>
  <si>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</si>
  <si>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</si>
  <si>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</si>
  <si>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</si>
  <si>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</si>
  <si>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</si>
  <si>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</si>
  <si>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</si>
  <si>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</si>
  <si>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</si>
  <si>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</si>
  <si>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</si>
  <si>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</si>
  <si>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</si>
  <si>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</si>
  <si>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</si>
  <si>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</si>
  <si>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</si>
  <si>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</si>
  <si>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</si>
  <si>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</si>
  <si>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</si>
  <si>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</si>
  <si>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</si>
  <si>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</si>
  <si>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</si>
  <si>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</si>
  <si>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</si>
  <si>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</si>
  <si>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</si>
  <si>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</si>
  <si>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</si>
  <si>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</si>
  <si>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</si>
  <si>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</si>
  <si>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</si>
  <si>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</si>
  <si>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</si>
  <si>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</si>
  <si>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</si>
  <si>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</si>
  <si>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</si>
  <si>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</si>
  <si>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</si>
  <si>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</si>
  <si>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</si>
  <si>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</si>
  <si>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</si>
  <si>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</si>
  <si>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</si>
  <si>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</si>
  <si>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</si>
  <si>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</si>
  <si>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</si>
  <si>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</si>
  <si>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</si>
  <si>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</si>
  <si>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</si>
  <si>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</si>
  <si>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</si>
  <si>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</si>
  <si>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</si>
  <si>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</si>
  <si>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</si>
  <si>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</si>
  <si>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</si>
  <si>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</si>
  <si>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</si>
  <si>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</si>
  <si>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</si>
  <si>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</si>
  <si>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</si>
  <si>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</si>
  <si>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</si>
  <si>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</si>
  <si>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</si>
  <si>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</si>
  <si>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</si>
  <si>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</si>
  <si>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</si>
  <si>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</si>
  <si>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</si>
  <si>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</si>
  <si>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1.57</t>
  </si>
  <si>
    <t>▲ 1.22</t>
  </si>
  <si>
    <t>▲ 1.89</t>
  </si>
  <si>
    <t>▲ 0.62</t>
  </si>
  <si>
    <t>国民健康保険小松市民病院事業会計</t>
  </si>
  <si>
    <t>小松市水道事業会計</t>
  </si>
  <si>
    <t>一般会計</t>
  </si>
  <si>
    <t>小松市下水道事業会計</t>
  </si>
  <si>
    <t>小松市介護保険事業特別会計</t>
  </si>
  <si>
    <t>小松市国民健康保険事業特別会計</t>
  </si>
  <si>
    <t>小松市後期高齢者医療特別会計</t>
  </si>
  <si>
    <t>小松市公債管理特別会計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</si>
  <si>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</si>
  <si>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</si>
  <si>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</si>
  <si>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</si>
  <si>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</si>
  <si>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</si>
  <si>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</si>
  <si>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</si>
  <si>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〇</t>
  </si>
  <si>
    <t>小松市土地開発公社</t>
    <rPh sb="0" eb="3">
      <t>コマツシ</t>
    </rPh>
    <rPh sb="3" eb="5">
      <t>トチ</t>
    </rPh>
    <rPh sb="5" eb="7">
      <t>カイハツ</t>
    </rPh>
    <rPh sb="7" eb="9">
      <t>コウシャ</t>
    </rPh>
    <phoneticPr fontId="34"/>
  </si>
  <si>
    <t>小松市開発公社</t>
    <rPh sb="0" eb="3">
      <t>コマツシ</t>
    </rPh>
    <rPh sb="3" eb="5">
      <t>カイハツ</t>
    </rPh>
    <rPh sb="5" eb="7">
      <t>コウシャ</t>
    </rPh>
    <phoneticPr fontId="34"/>
  </si>
  <si>
    <t>小松市まちづくり市民財団</t>
    <rPh sb="0" eb="3">
      <t>コマツシ</t>
    </rPh>
    <rPh sb="8" eb="10">
      <t>シミン</t>
    </rPh>
    <rPh sb="10" eb="12">
      <t>ザイダン</t>
    </rPh>
    <phoneticPr fontId="34"/>
  </si>
  <si>
    <t>こまつ賑わいセンター</t>
    <rPh sb="3" eb="4">
      <t>ニギ</t>
    </rPh>
    <phoneticPr fontId="34"/>
  </si>
  <si>
    <t>公立小松大学</t>
    <rPh sb="0" eb="2">
      <t>コウリツ</t>
    </rPh>
    <rPh sb="2" eb="4">
      <t>コマツ</t>
    </rPh>
    <rPh sb="4" eb="6">
      <t>ダイガク</t>
    </rPh>
    <phoneticPr fontId="2"/>
  </si>
  <si>
    <t>木場潟公園協会</t>
  </si>
  <si>
    <t>南加賀広域圏事務組合(一般会計)</t>
    <rPh sb="0" eb="1">
      <t>ミナミ</t>
    </rPh>
    <rPh sb="1" eb="3">
      <t>カガ</t>
    </rPh>
    <rPh sb="3" eb="5">
      <t>コウイキ</t>
    </rPh>
    <rPh sb="5" eb="6">
      <t>ケン</t>
    </rPh>
    <rPh sb="6" eb="8">
      <t>ジム</t>
    </rPh>
    <rPh sb="8" eb="10">
      <t>クミアイ</t>
    </rPh>
    <rPh sb="11" eb="13">
      <t>イッパン</t>
    </rPh>
    <rPh sb="13" eb="15">
      <t>カイケイ</t>
    </rPh>
    <phoneticPr fontId="2"/>
  </si>
  <si>
    <t>南加賀広域圏事務組合(ふるさと振興事業会計)</t>
    <rPh sb="0" eb="1">
      <t>ミナミ</t>
    </rPh>
    <rPh sb="1" eb="3">
      <t>カガ</t>
    </rPh>
    <rPh sb="3" eb="5">
      <t>コウイキ</t>
    </rPh>
    <rPh sb="5" eb="6">
      <t>ケン</t>
    </rPh>
    <rPh sb="6" eb="8">
      <t>ジム</t>
    </rPh>
    <rPh sb="8" eb="10">
      <t>クミアイ</t>
    </rPh>
    <rPh sb="15" eb="17">
      <t>シンコウ</t>
    </rPh>
    <rPh sb="17" eb="19">
      <t>ジギョウ</t>
    </rPh>
    <rPh sb="19" eb="21">
      <t>カイケイ</t>
    </rPh>
    <phoneticPr fontId="2"/>
  </si>
  <si>
    <t>南加賀広域圏事務組合(急病センター事業会計)</t>
    <rPh sb="0" eb="1">
      <t>ミナミ</t>
    </rPh>
    <rPh sb="1" eb="3">
      <t>カガ</t>
    </rPh>
    <rPh sb="3" eb="5">
      <t>コウイキ</t>
    </rPh>
    <rPh sb="5" eb="6">
      <t>ケン</t>
    </rPh>
    <rPh sb="6" eb="8">
      <t>ジム</t>
    </rPh>
    <rPh sb="8" eb="10">
      <t>クミアイ</t>
    </rPh>
    <rPh sb="11" eb="13">
      <t>キュウビョウ</t>
    </rPh>
    <rPh sb="17" eb="19">
      <t>ジギョウ</t>
    </rPh>
    <rPh sb="19" eb="21">
      <t>カイケイ</t>
    </rPh>
    <phoneticPr fontId="2"/>
  </si>
  <si>
    <t>南加賀広域圏事務組合(公設地方卸売市場事業会計)</t>
    <rPh sb="0" eb="1">
      <t>ミナミ</t>
    </rPh>
    <rPh sb="1" eb="3">
      <t>カガ</t>
    </rPh>
    <rPh sb="3" eb="5">
      <t>コウイキ</t>
    </rPh>
    <rPh sb="5" eb="6">
      <t>ケン</t>
    </rPh>
    <rPh sb="6" eb="8">
      <t>ジム</t>
    </rPh>
    <rPh sb="8" eb="10">
      <t>クミアイ</t>
    </rPh>
    <rPh sb="11" eb="13">
      <t>コウセツ</t>
    </rPh>
    <rPh sb="13" eb="15">
      <t>チホウ</t>
    </rPh>
    <rPh sb="15" eb="17">
      <t>オロシウリ</t>
    </rPh>
    <rPh sb="17" eb="19">
      <t>シジョウ</t>
    </rPh>
    <rPh sb="19" eb="21">
      <t>ジギョウ</t>
    </rPh>
    <rPh sb="21" eb="23">
      <t>カイケイ</t>
    </rPh>
    <phoneticPr fontId="2"/>
  </si>
  <si>
    <t>南加賀広域圏事務組合(獣肉処理加工施設事業会計)</t>
    <rPh sb="0" eb="1">
      <t>ミナミ</t>
    </rPh>
    <rPh sb="1" eb="3">
      <t>カガ</t>
    </rPh>
    <rPh sb="3" eb="5">
      <t>コウイキ</t>
    </rPh>
    <rPh sb="5" eb="6">
      <t>ケン</t>
    </rPh>
    <rPh sb="6" eb="8">
      <t>ジム</t>
    </rPh>
    <rPh sb="8" eb="10">
      <t>クミアイ</t>
    </rPh>
    <rPh sb="11" eb="13">
      <t>ジュウニク</t>
    </rPh>
    <rPh sb="13" eb="15">
      <t>ショリ</t>
    </rPh>
    <rPh sb="15" eb="17">
      <t>カコウ</t>
    </rPh>
    <rPh sb="17" eb="19">
      <t>シセツ</t>
    </rPh>
    <rPh sb="19" eb="21">
      <t>ジギョウ</t>
    </rPh>
    <rPh sb="21" eb="23">
      <t>カイケイ</t>
    </rPh>
    <phoneticPr fontId="2"/>
  </si>
  <si>
    <t>手取川水防事務組合</t>
    <rPh sb="0" eb="2">
      <t>テドリ</t>
    </rPh>
    <rPh sb="2" eb="3">
      <t>ガワ</t>
    </rPh>
    <rPh sb="3" eb="5">
      <t>スイボウ</t>
    </rPh>
    <rPh sb="5" eb="7">
      <t>ジム</t>
    </rPh>
    <rPh sb="7" eb="9">
      <t>クミアイ</t>
    </rPh>
    <phoneticPr fontId="2"/>
  </si>
  <si>
    <t>石川県後期高齢者医療広域連合(一般会計)</t>
    <rPh sb="0" eb="3">
      <t>イシカワケン</t>
    </rPh>
    <rPh sb="3" eb="5">
      <t>コウキ</t>
    </rPh>
    <rPh sb="5" eb="8">
      <t>コウレイシャ</t>
    </rPh>
    <rPh sb="8" eb="10">
      <t>イリョウ</t>
    </rPh>
    <rPh sb="10" eb="12">
      <t>コウイキ</t>
    </rPh>
    <rPh sb="12" eb="14">
      <t>レンゴウ</t>
    </rPh>
    <rPh sb="15" eb="17">
      <t>イッパン</t>
    </rPh>
    <rPh sb="17" eb="19">
      <t>カイケイ</t>
    </rPh>
    <phoneticPr fontId="2"/>
  </si>
  <si>
    <t>石川県後期高齢者医療広域連合(後期高齢者医療特別会計)</t>
    <rPh sb="0" eb="3">
      <t>イシカワケン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</si>
  <si>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</si>
  <si>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南加賀広域圏事務組合(斎場事業特別会計）</t>
    <rPh sb="0" eb="1">
      <t>ミナミ</t>
    </rPh>
    <rPh sb="1" eb="3">
      <t>カガ</t>
    </rPh>
    <rPh sb="3" eb="6">
      <t>コウイキケン</t>
    </rPh>
    <rPh sb="6" eb="8">
      <t>ジム</t>
    </rPh>
    <rPh sb="8" eb="10">
      <t>クミアイ</t>
    </rPh>
    <rPh sb="11" eb="13">
      <t>サイジョウ</t>
    </rPh>
    <rPh sb="13" eb="15">
      <t>ジギョウ</t>
    </rPh>
    <rPh sb="15" eb="17">
      <t>トクベツ</t>
    </rPh>
    <rPh sb="17" eb="19">
      <t>カイケイ</t>
    </rPh>
    <phoneticPr fontId="2"/>
  </si>
  <si>
    <t>石川県市町村消防賞じゅつ金組合</t>
    <phoneticPr fontId="2"/>
  </si>
  <si>
    <t>南加賀広域圏事務組合(し尿処理事業特別会計）</t>
    <rPh sb="0" eb="1">
      <t>ミナミ</t>
    </rPh>
    <rPh sb="1" eb="3">
      <t>カガ</t>
    </rPh>
    <rPh sb="3" eb="6">
      <t>コウイキケン</t>
    </rPh>
    <rPh sb="6" eb="8">
      <t>ジム</t>
    </rPh>
    <rPh sb="8" eb="10">
      <t>クミアイ</t>
    </rPh>
    <rPh sb="12" eb="13">
      <t>ニョウ</t>
    </rPh>
    <rPh sb="13" eb="15">
      <t>ショリ</t>
    </rPh>
    <rPh sb="15" eb="17">
      <t>ジギョウ</t>
    </rPh>
    <rPh sb="17" eb="19">
      <t>トクベツ</t>
    </rPh>
    <rPh sb="19" eb="21">
      <t>カイケイ</t>
    </rPh>
    <phoneticPr fontId="2"/>
  </si>
  <si>
    <t>-</t>
    <phoneticPr fontId="2"/>
  </si>
  <si>
    <t>美術品購入基金</t>
    <rPh sb="0" eb="2">
      <t>ビジュツ</t>
    </rPh>
    <rPh sb="2" eb="3">
      <t>ヒン</t>
    </rPh>
    <rPh sb="3" eb="5">
      <t>コウニュウ</t>
    </rPh>
    <rPh sb="5" eb="7">
      <t>キキン</t>
    </rPh>
    <phoneticPr fontId="5"/>
  </si>
  <si>
    <t>地域経済活性化対策基金</t>
    <rPh sb="0" eb="2">
      <t>チイキ</t>
    </rPh>
    <rPh sb="2" eb="4">
      <t>ケイザイ</t>
    </rPh>
    <rPh sb="4" eb="7">
      <t>カッセイカ</t>
    </rPh>
    <rPh sb="7" eb="9">
      <t>タイサク</t>
    </rPh>
    <rPh sb="9" eb="11">
      <t>キキン</t>
    </rPh>
    <phoneticPr fontId="5"/>
  </si>
  <si>
    <t>エコロジーパークこまつ基金</t>
    <rPh sb="11" eb="13">
      <t>キキン</t>
    </rPh>
    <phoneticPr fontId="5"/>
  </si>
  <si>
    <t>未来教育推進基金</t>
    <rPh sb="0" eb="2">
      <t>ミライ</t>
    </rPh>
    <rPh sb="2" eb="4">
      <t>キョウイク</t>
    </rPh>
    <rPh sb="4" eb="6">
      <t>スイシン</t>
    </rPh>
    <rPh sb="6" eb="8">
      <t>キキン</t>
    </rPh>
    <phoneticPr fontId="5"/>
  </si>
  <si>
    <t>子ども・子育て応援基金</t>
    <rPh sb="0" eb="1">
      <t>コ</t>
    </rPh>
    <rPh sb="4" eb="6">
      <t>コソダ</t>
    </rPh>
    <rPh sb="7" eb="9">
      <t>オウエン</t>
    </rPh>
    <rPh sb="9" eb="11">
      <t>キキン</t>
    </rPh>
    <phoneticPr fontId="5"/>
  </si>
  <si>
    <t xml:space="preserve">※8：職員の状況については、令和3年地方公務員給与実態調査に基づいている。 </t>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</si>
  <si>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</si>
  <si>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</si>
  <si>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</si>
  <si>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</si>
  <si>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</si>
  <si>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</si>
  <si>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</si>
  <si>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</si>
  <si>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</si>
  <si>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</si>
  <si>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有形固定資産減価償却率は，前述したとおり，クリーンセンター建設により平成29年度から平成30年度にかけての伸びは抑えられているが，令和元年度以降は当該施設の減価償却も始まったことから類似団体内平均値並みの伸びとなっている。
　今後は他の施設の更新等も控えている状況にあるので，施設の統廃合等の適切な配置，長寿命化，更新費用の積立等，適切なマネジメントが必要となる。
　なお，将来負担比率は，地方債残高の着実な圧縮に伴い，減少を続けている。</t>
    <rPh sb="1" eb="3">
      <t>ユウケイ</t>
    </rPh>
    <rPh sb="96" eb="97">
      <t>ナイ</t>
    </rPh>
    <phoneticPr fontId="5"/>
  </si>
  <si>
    <t>　将来負担比率，実質公債費比率ともに類似団体を大きく上回る状況に変わりはない。
　将来負担比率は，普通会計・企業会計ともに地方債残高の圧縮に努めており，年々減少を続けている。
　実質公債費比率についても，過去に投資した下水道事業における大型事業の償還完了が着実に進んでいることや，繰上償還，借換による利子負担の軽減等により，減少傾向にある。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</si>
</sst>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4" fillId="0" borderId="109" xfId="15"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Border="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177" fontId="34" fillId="8" borderId="44" xfId="12" quotePrefix="1"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52308</c:v>
                </c:pt>
                <c:pt idx="1">
                  <c:v>46402</c:v>
                </c:pt>
                <c:pt idx="2">
                  <c:v>66343</c:v>
                </c:pt>
                <c:pt idx="3">
                  <c:v>56416</c:v>
                </c:pt>
                <c:pt idx="4">
                  <c:v>49217</c:v>
                </c:pt>
              </c:numCache>
            </c:numRef>
          </c:val>
          <c:smooth val="0"/>
          <c:extLst>
            <c:ext xmlns:c16="http://schemas.microsoft.com/office/drawing/2014/chart" uri="{C3380CC4-5D6E-409C-BE32-E72D297353CC}">
              <c16:uniqueId val="{00000000-255B-4BD9-BB97-565DB6A2B00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101010</c:v>
                </c:pt>
                <c:pt idx="1">
                  <c:v>84299</c:v>
                </c:pt>
                <c:pt idx="2">
                  <c:v>59164</c:v>
                </c:pt>
                <c:pt idx="3">
                  <c:v>65682</c:v>
                </c:pt>
                <c:pt idx="4">
                  <c:v>79966</c:v>
                </c:pt>
              </c:numCache>
            </c:numRef>
          </c:val>
          <c:smooth val="0"/>
          <c:extLst>
            <c:ext xmlns:c16="http://schemas.microsoft.com/office/drawing/2014/chart" uri="{C3380CC4-5D6E-409C-BE32-E72D297353CC}">
              <c16:uniqueId val="{00000001-255B-4BD9-BB97-565DB6A2B00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2.25</c:v>
                </c:pt>
                <c:pt idx="1">
                  <c:v>2.04</c:v>
                </c:pt>
                <c:pt idx="2">
                  <c:v>2.69</c:v>
                </c:pt>
                <c:pt idx="3">
                  <c:v>2.37</c:v>
                </c:pt>
                <c:pt idx="4">
                  <c:v>2.36</c:v>
                </c:pt>
              </c:numCache>
            </c:numRef>
          </c:val>
          <c:extLst>
            <c:ext xmlns:c16="http://schemas.microsoft.com/office/drawing/2014/chart" uri="{C3380CC4-5D6E-409C-BE32-E72D297353CC}">
              <c16:uniqueId val="{00000000-11C2-45E9-9B01-1F926312088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8.11</c:v>
                </c:pt>
                <c:pt idx="1">
                  <c:v>7.62</c:v>
                </c:pt>
                <c:pt idx="2">
                  <c:v>6.59</c:v>
                </c:pt>
                <c:pt idx="3">
                  <c:v>6.37</c:v>
                </c:pt>
                <c:pt idx="4">
                  <c:v>6.22</c:v>
                </c:pt>
              </c:numCache>
            </c:numRef>
          </c:val>
          <c:extLst>
            <c:ext xmlns:c16="http://schemas.microsoft.com/office/drawing/2014/chart" uri="{C3380CC4-5D6E-409C-BE32-E72D297353CC}">
              <c16:uniqueId val="{00000001-11C2-45E9-9B01-1F926312088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-1.57</c:v>
                </c:pt>
                <c:pt idx="1">
                  <c:v>0.11</c:v>
                </c:pt>
                <c:pt idx="2">
                  <c:v>-1.22</c:v>
                </c:pt>
                <c:pt idx="3">
                  <c:v>-1.89</c:v>
                </c:pt>
                <c:pt idx="4">
                  <c:v>-0.62</c:v>
                </c:pt>
              </c:numCache>
            </c:numRef>
          </c:val>
          <c:smooth val="0"/>
          <c:extLst>
            <c:ext xmlns:c16="http://schemas.microsoft.com/office/drawing/2014/chart" uri="{C3380CC4-5D6E-409C-BE32-E72D297353CC}">
              <c16:uniqueId val="{00000002-11C2-45E9-9B01-1F926312088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761-4E24-9AEE-5EDE07320F5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761-4E24-9AEE-5EDE07320F5D}"/>
            </c:ext>
          </c:extLst>
        </c:ser>
        <c:ser>
          <c:idx val="2"/>
          <c:order val="2"/>
          <c:tx>
            <c:strRef>
              <c:f>データシート!$A$29</c:f>
              <c:strCache>
                <c:ptCount val="1"/>
                <c:pt idx="0">
                  <c:v>小松市公債管理特別会計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761-4E24-9AEE-5EDE07320F5D}"/>
            </c:ext>
          </c:extLst>
        </c:ser>
        <c:ser>
          <c:idx val="3"/>
          <c:order val="3"/>
          <c:tx>
            <c:strRef>
              <c:f>データシート!$A$30</c:f>
              <c:strCache>
                <c:ptCount val="1"/>
                <c:pt idx="0">
                  <c:v>小松市後期高齢者医療特別会計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0.13</c:v>
                </c:pt>
                <c:pt idx="2">
                  <c:v>#N/A</c:v>
                </c:pt>
                <c:pt idx="3">
                  <c:v>0.13</c:v>
                </c:pt>
                <c:pt idx="4">
                  <c:v>#N/A</c:v>
                </c:pt>
                <c:pt idx="5">
                  <c:v>0.01</c:v>
                </c:pt>
                <c:pt idx="6">
                  <c:v>#N/A</c:v>
                </c:pt>
                <c:pt idx="7">
                  <c:v>0.01</c:v>
                </c:pt>
                <c:pt idx="8">
                  <c:v>#N/A</c:v>
                </c:pt>
                <c:pt idx="9">
                  <c:v>0.01</c:v>
                </c:pt>
              </c:numCache>
            </c:numRef>
          </c:val>
          <c:extLst>
            <c:ext xmlns:c16="http://schemas.microsoft.com/office/drawing/2014/chart" uri="{C3380CC4-5D6E-409C-BE32-E72D297353CC}">
              <c16:uniqueId val="{00000003-8761-4E24-9AEE-5EDE07320F5D}"/>
            </c:ext>
          </c:extLst>
        </c:ser>
        <c:ser>
          <c:idx val="4"/>
          <c:order val="4"/>
          <c:tx>
            <c:strRef>
              <c:f>データシート!$A$31</c:f>
              <c:strCache>
                <c:ptCount val="1"/>
                <c:pt idx="0">
                  <c:v>小松市国民健康保険事業特別会計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0.93</c:v>
                </c:pt>
                <c:pt idx="2">
                  <c:v>#N/A</c:v>
                </c:pt>
                <c:pt idx="3">
                  <c:v>0.5</c:v>
                </c:pt>
                <c:pt idx="4">
                  <c:v>#N/A</c:v>
                </c:pt>
                <c:pt idx="5">
                  <c:v>0.25</c:v>
                </c:pt>
                <c:pt idx="6">
                  <c:v>#N/A</c:v>
                </c:pt>
                <c:pt idx="7">
                  <c:v>0.23</c:v>
                </c:pt>
                <c:pt idx="8">
                  <c:v>#N/A</c:v>
                </c:pt>
                <c:pt idx="9">
                  <c:v>0.23</c:v>
                </c:pt>
              </c:numCache>
            </c:numRef>
          </c:val>
          <c:extLst>
            <c:ext xmlns:c16="http://schemas.microsoft.com/office/drawing/2014/chart" uri="{C3380CC4-5D6E-409C-BE32-E72D297353CC}">
              <c16:uniqueId val="{00000004-8761-4E24-9AEE-5EDE07320F5D}"/>
            </c:ext>
          </c:extLst>
        </c:ser>
        <c:ser>
          <c:idx val="5"/>
          <c:order val="5"/>
          <c:tx>
            <c:strRef>
              <c:f>データシート!$A$32</c:f>
              <c:strCache>
                <c:ptCount val="1"/>
                <c:pt idx="0">
                  <c:v>小松市介護保険事業特別会計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0.83</c:v>
                </c:pt>
                <c:pt idx="2">
                  <c:v>#N/A</c:v>
                </c:pt>
                <c:pt idx="3">
                  <c:v>1.04</c:v>
                </c:pt>
                <c:pt idx="4">
                  <c:v>#N/A</c:v>
                </c:pt>
                <c:pt idx="5">
                  <c:v>0.69</c:v>
                </c:pt>
                <c:pt idx="6">
                  <c:v>#N/A</c:v>
                </c:pt>
                <c:pt idx="7">
                  <c:v>0.68</c:v>
                </c:pt>
                <c:pt idx="8">
                  <c:v>#N/A</c:v>
                </c:pt>
                <c:pt idx="9">
                  <c:v>0.67</c:v>
                </c:pt>
              </c:numCache>
            </c:numRef>
          </c:val>
          <c:extLst>
            <c:ext xmlns:c16="http://schemas.microsoft.com/office/drawing/2014/chart" uri="{C3380CC4-5D6E-409C-BE32-E72D297353CC}">
              <c16:uniqueId val="{00000005-8761-4E24-9AEE-5EDE07320F5D}"/>
            </c:ext>
          </c:extLst>
        </c:ser>
        <c:ser>
          <c:idx val="6"/>
          <c:order val="6"/>
          <c:tx>
            <c:strRef>
              <c:f>データシート!$A$33</c:f>
              <c:strCache>
                <c:ptCount val="1"/>
                <c:pt idx="0">
                  <c:v>小松市下水道事業会計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2.63</c:v>
                </c:pt>
                <c:pt idx="2">
                  <c:v>#N/A</c:v>
                </c:pt>
                <c:pt idx="3">
                  <c:v>2.83</c:v>
                </c:pt>
                <c:pt idx="4">
                  <c:v>#N/A</c:v>
                </c:pt>
                <c:pt idx="5">
                  <c:v>2.73</c:v>
                </c:pt>
                <c:pt idx="6">
                  <c:v>#N/A</c:v>
                </c:pt>
                <c:pt idx="7">
                  <c:v>2.59</c:v>
                </c:pt>
                <c:pt idx="8">
                  <c:v>#N/A</c:v>
                </c:pt>
                <c:pt idx="9">
                  <c:v>2.14</c:v>
                </c:pt>
              </c:numCache>
            </c:numRef>
          </c:val>
          <c:extLst>
            <c:ext xmlns:c16="http://schemas.microsoft.com/office/drawing/2014/chart" uri="{C3380CC4-5D6E-409C-BE32-E72D297353CC}">
              <c16:uniqueId val="{00000006-8761-4E24-9AEE-5EDE07320F5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2.2400000000000002</c:v>
                </c:pt>
                <c:pt idx="2">
                  <c:v>#N/A</c:v>
                </c:pt>
                <c:pt idx="3">
                  <c:v>2.04</c:v>
                </c:pt>
                <c:pt idx="4">
                  <c:v>#N/A</c:v>
                </c:pt>
                <c:pt idx="5">
                  <c:v>2.69</c:v>
                </c:pt>
                <c:pt idx="6">
                  <c:v>#N/A</c:v>
                </c:pt>
                <c:pt idx="7">
                  <c:v>2.37</c:v>
                </c:pt>
                <c:pt idx="8">
                  <c:v>#N/A</c:v>
                </c:pt>
                <c:pt idx="9">
                  <c:v>2.35</c:v>
                </c:pt>
              </c:numCache>
            </c:numRef>
          </c:val>
          <c:extLst>
            <c:ext xmlns:c16="http://schemas.microsoft.com/office/drawing/2014/chart" uri="{C3380CC4-5D6E-409C-BE32-E72D297353CC}">
              <c16:uniqueId val="{00000007-8761-4E24-9AEE-5EDE07320F5D}"/>
            </c:ext>
          </c:extLst>
        </c:ser>
        <c:ser>
          <c:idx val="8"/>
          <c:order val="8"/>
          <c:tx>
            <c:strRef>
              <c:f>データシート!$A$35</c:f>
              <c:strCache>
                <c:ptCount val="1"/>
                <c:pt idx="0">
                  <c:v>小松市水道事業会計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9.7200000000000006</c:v>
                </c:pt>
                <c:pt idx="2">
                  <c:v>#N/A</c:v>
                </c:pt>
                <c:pt idx="3">
                  <c:v>9.52</c:v>
                </c:pt>
                <c:pt idx="4">
                  <c:v>#N/A</c:v>
                </c:pt>
                <c:pt idx="5">
                  <c:v>9.5399999999999991</c:v>
                </c:pt>
                <c:pt idx="6">
                  <c:v>#N/A</c:v>
                </c:pt>
                <c:pt idx="7">
                  <c:v>7.89</c:v>
                </c:pt>
                <c:pt idx="8">
                  <c:v>#N/A</c:v>
                </c:pt>
                <c:pt idx="9">
                  <c:v>8.61</c:v>
                </c:pt>
              </c:numCache>
            </c:numRef>
          </c:val>
          <c:extLst>
            <c:ext xmlns:c16="http://schemas.microsoft.com/office/drawing/2014/chart" uri="{C3380CC4-5D6E-409C-BE32-E72D297353CC}">
              <c16:uniqueId val="{00000008-8761-4E24-9AEE-5EDE07320F5D}"/>
            </c:ext>
          </c:extLst>
        </c:ser>
        <c:ser>
          <c:idx val="9"/>
          <c:order val="9"/>
          <c:tx>
            <c:strRef>
              <c:f>データシート!$A$36</c:f>
              <c:strCache>
                <c:ptCount val="1"/>
                <c:pt idx="0">
                  <c:v>国民健康保険小松市民病院事業会計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10.33</c:v>
                </c:pt>
                <c:pt idx="2">
                  <c:v>#N/A</c:v>
                </c:pt>
                <c:pt idx="3">
                  <c:v>9.2100000000000009</c:v>
                </c:pt>
                <c:pt idx="4">
                  <c:v>#N/A</c:v>
                </c:pt>
                <c:pt idx="5">
                  <c:v>9.15</c:v>
                </c:pt>
                <c:pt idx="6">
                  <c:v>#N/A</c:v>
                </c:pt>
                <c:pt idx="7">
                  <c:v>13.79</c:v>
                </c:pt>
                <c:pt idx="8">
                  <c:v>#N/A</c:v>
                </c:pt>
                <c:pt idx="9">
                  <c:v>15.67</c:v>
                </c:pt>
              </c:numCache>
            </c:numRef>
          </c:val>
          <c:extLst>
            <c:ext xmlns:c16="http://schemas.microsoft.com/office/drawing/2014/chart" uri="{C3380CC4-5D6E-409C-BE32-E72D297353CC}">
              <c16:uniqueId val="{00000009-8761-4E24-9AEE-5EDE07320F5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5780</c:v>
                </c:pt>
                <c:pt idx="5">
                  <c:v>5661</c:v>
                </c:pt>
                <c:pt idx="8">
                  <c:v>5546</c:v>
                </c:pt>
                <c:pt idx="11">
                  <c:v>5392</c:v>
                </c:pt>
                <c:pt idx="14">
                  <c:v>5783</c:v>
                </c:pt>
              </c:numCache>
            </c:numRef>
          </c:val>
          <c:extLst>
            <c:ext xmlns:c16="http://schemas.microsoft.com/office/drawing/2014/chart" uri="{C3380CC4-5D6E-409C-BE32-E72D297353CC}">
              <c16:uniqueId val="{00000000-5CE1-4886-B176-A5788AAA181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CE1-4886-B176-A5788AAA181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27</c:v>
                </c:pt>
                <c:pt idx="3">
                  <c:v>26</c:v>
                </c:pt>
                <c:pt idx="6">
                  <c:v>26</c:v>
                </c:pt>
                <c:pt idx="9">
                  <c:v>22</c:v>
                </c:pt>
                <c:pt idx="12">
                  <c:v>2</c:v>
                </c:pt>
              </c:numCache>
            </c:numRef>
          </c:val>
          <c:extLst>
            <c:ext xmlns:c16="http://schemas.microsoft.com/office/drawing/2014/chart" uri="{C3380CC4-5D6E-409C-BE32-E72D297353CC}">
              <c16:uniqueId val="{00000002-5CE1-4886-B176-A5788AAA181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3</c:v>
                </c:pt>
                <c:pt idx="12">
                  <c:v>1</c:v>
                </c:pt>
              </c:numCache>
            </c:numRef>
          </c:val>
          <c:extLst>
            <c:ext xmlns:c16="http://schemas.microsoft.com/office/drawing/2014/chart" uri="{C3380CC4-5D6E-409C-BE32-E72D297353CC}">
              <c16:uniqueId val="{00000003-5CE1-4886-B176-A5788AAA181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2603</c:v>
                </c:pt>
                <c:pt idx="3">
                  <c:v>2561</c:v>
                </c:pt>
                <c:pt idx="6">
                  <c:v>2245</c:v>
                </c:pt>
                <c:pt idx="9">
                  <c:v>2312</c:v>
                </c:pt>
                <c:pt idx="12">
                  <c:v>2324</c:v>
                </c:pt>
              </c:numCache>
            </c:numRef>
          </c:val>
          <c:extLst>
            <c:ext xmlns:c16="http://schemas.microsoft.com/office/drawing/2014/chart" uri="{C3380CC4-5D6E-409C-BE32-E72D297353CC}">
              <c16:uniqueId val="{00000004-5CE1-4886-B176-A5788AAA181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CE1-4886-B176-A5788AAA181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CE1-4886-B176-A5788AAA181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6419</c:v>
                </c:pt>
                <c:pt idx="3">
                  <c:v>6175</c:v>
                </c:pt>
                <c:pt idx="6">
                  <c:v>5866</c:v>
                </c:pt>
                <c:pt idx="9">
                  <c:v>5745</c:v>
                </c:pt>
                <c:pt idx="12">
                  <c:v>6180</c:v>
                </c:pt>
              </c:numCache>
            </c:numRef>
          </c:val>
          <c:extLst>
            <c:ext xmlns:c16="http://schemas.microsoft.com/office/drawing/2014/chart" uri="{C3380CC4-5D6E-409C-BE32-E72D297353CC}">
              <c16:uniqueId val="{00000007-5CE1-4886-B176-A5788AAA181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3269</c:v>
                </c:pt>
                <c:pt idx="2">
                  <c:v>#N/A</c:v>
                </c:pt>
                <c:pt idx="3">
                  <c:v>#N/A</c:v>
                </c:pt>
                <c:pt idx="4">
                  <c:v>3101</c:v>
                </c:pt>
                <c:pt idx="5">
                  <c:v>#N/A</c:v>
                </c:pt>
                <c:pt idx="6">
                  <c:v>#N/A</c:v>
                </c:pt>
                <c:pt idx="7">
                  <c:v>2591</c:v>
                </c:pt>
                <c:pt idx="8">
                  <c:v>#N/A</c:v>
                </c:pt>
                <c:pt idx="9">
                  <c:v>#N/A</c:v>
                </c:pt>
                <c:pt idx="10">
                  <c:v>2690</c:v>
                </c:pt>
                <c:pt idx="11">
                  <c:v>#N/A</c:v>
                </c:pt>
                <c:pt idx="12">
                  <c:v>#N/A</c:v>
                </c:pt>
                <c:pt idx="13">
                  <c:v>2724</c:v>
                </c:pt>
                <c:pt idx="14">
                  <c:v>#N/A</c:v>
                </c:pt>
              </c:numCache>
            </c:numRef>
          </c:val>
          <c:smooth val="0"/>
          <c:extLst>
            <c:ext xmlns:c16="http://schemas.microsoft.com/office/drawing/2014/chart" uri="{C3380CC4-5D6E-409C-BE32-E72D297353CC}">
              <c16:uniqueId val="{00000008-5CE1-4886-B176-A5788AAA181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57660</c:v>
                </c:pt>
                <c:pt idx="5">
                  <c:v>57266</c:v>
                </c:pt>
                <c:pt idx="8">
                  <c:v>56692</c:v>
                </c:pt>
                <c:pt idx="11">
                  <c:v>56642</c:v>
                </c:pt>
                <c:pt idx="14">
                  <c:v>56056</c:v>
                </c:pt>
              </c:numCache>
            </c:numRef>
          </c:val>
          <c:extLst>
            <c:ext xmlns:c16="http://schemas.microsoft.com/office/drawing/2014/chart" uri="{C3380CC4-5D6E-409C-BE32-E72D297353CC}">
              <c16:uniqueId val="{00000000-1537-4564-AAD6-9E644C51BE2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14193</c:v>
                </c:pt>
                <c:pt idx="5">
                  <c:v>14722</c:v>
                </c:pt>
                <c:pt idx="8">
                  <c:v>14667</c:v>
                </c:pt>
                <c:pt idx="11">
                  <c:v>14628</c:v>
                </c:pt>
                <c:pt idx="14">
                  <c:v>14366</c:v>
                </c:pt>
              </c:numCache>
            </c:numRef>
          </c:val>
          <c:extLst>
            <c:ext xmlns:c16="http://schemas.microsoft.com/office/drawing/2014/chart" uri="{C3380CC4-5D6E-409C-BE32-E72D297353CC}">
              <c16:uniqueId val="{00000001-1537-4564-AAD6-9E644C51BE2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4965</c:v>
                </c:pt>
                <c:pt idx="5">
                  <c:v>4847</c:v>
                </c:pt>
                <c:pt idx="8">
                  <c:v>4611</c:v>
                </c:pt>
                <c:pt idx="11">
                  <c:v>4833</c:v>
                </c:pt>
                <c:pt idx="14">
                  <c:v>6002</c:v>
                </c:pt>
              </c:numCache>
            </c:numRef>
          </c:val>
          <c:extLst>
            <c:ext xmlns:c16="http://schemas.microsoft.com/office/drawing/2014/chart" uri="{C3380CC4-5D6E-409C-BE32-E72D297353CC}">
              <c16:uniqueId val="{00000002-1537-4564-AAD6-9E644C51BE2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537-4564-AAD6-9E644C51BE2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537-4564-AAD6-9E644C51BE2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332</c:v>
                </c:pt>
                <c:pt idx="3">
                  <c:v>189</c:v>
                </c:pt>
                <c:pt idx="6">
                  <c:v>176</c:v>
                </c:pt>
                <c:pt idx="9">
                  <c:v>246</c:v>
                </c:pt>
                <c:pt idx="12">
                  <c:v>229</c:v>
                </c:pt>
              </c:numCache>
            </c:numRef>
          </c:val>
          <c:extLst>
            <c:ext xmlns:c16="http://schemas.microsoft.com/office/drawing/2014/chart" uri="{C3380CC4-5D6E-409C-BE32-E72D297353CC}">
              <c16:uniqueId val="{00000005-1537-4564-AAD6-9E644C51BE2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4340</c:v>
                </c:pt>
                <c:pt idx="3">
                  <c:v>4274</c:v>
                </c:pt>
                <c:pt idx="6">
                  <c:v>3954</c:v>
                </c:pt>
                <c:pt idx="9">
                  <c:v>4276</c:v>
                </c:pt>
                <c:pt idx="12">
                  <c:v>4523</c:v>
                </c:pt>
              </c:numCache>
            </c:numRef>
          </c:val>
          <c:extLst>
            <c:ext xmlns:c16="http://schemas.microsoft.com/office/drawing/2014/chart" uri="{C3380CC4-5D6E-409C-BE32-E72D297353CC}">
              <c16:uniqueId val="{00000006-1537-4564-AAD6-9E644C51BE2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c:v>
                </c:pt>
                <c:pt idx="3">
                  <c:v>1</c:v>
                </c:pt>
                <c:pt idx="6">
                  <c:v>96</c:v>
                </c:pt>
                <c:pt idx="9">
                  <c:v>578</c:v>
                </c:pt>
                <c:pt idx="12">
                  <c:v>649</c:v>
                </c:pt>
              </c:numCache>
            </c:numRef>
          </c:val>
          <c:extLst>
            <c:ext xmlns:c16="http://schemas.microsoft.com/office/drawing/2014/chart" uri="{C3380CC4-5D6E-409C-BE32-E72D297353CC}">
              <c16:uniqueId val="{00000007-1537-4564-AAD6-9E644C51BE2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37685</c:v>
                </c:pt>
                <c:pt idx="3">
                  <c:v>37182</c:v>
                </c:pt>
                <c:pt idx="6">
                  <c:v>35980</c:v>
                </c:pt>
                <c:pt idx="9">
                  <c:v>34547</c:v>
                </c:pt>
                <c:pt idx="12">
                  <c:v>32118</c:v>
                </c:pt>
              </c:numCache>
            </c:numRef>
          </c:val>
          <c:extLst>
            <c:ext xmlns:c16="http://schemas.microsoft.com/office/drawing/2014/chart" uri="{C3380CC4-5D6E-409C-BE32-E72D297353CC}">
              <c16:uniqueId val="{00000008-1537-4564-AAD6-9E644C51BE2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1535</c:v>
                </c:pt>
                <c:pt idx="3">
                  <c:v>1400</c:v>
                </c:pt>
                <c:pt idx="6">
                  <c:v>1639</c:v>
                </c:pt>
                <c:pt idx="9">
                  <c:v>2148</c:v>
                </c:pt>
                <c:pt idx="12">
                  <c:v>1570</c:v>
                </c:pt>
              </c:numCache>
            </c:numRef>
          </c:val>
          <c:extLst>
            <c:ext xmlns:c16="http://schemas.microsoft.com/office/drawing/2014/chart" uri="{C3380CC4-5D6E-409C-BE32-E72D297353CC}">
              <c16:uniqueId val="{00000009-1537-4564-AAD6-9E644C51BE2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65507</c:v>
                </c:pt>
                <c:pt idx="3">
                  <c:v>65487</c:v>
                </c:pt>
                <c:pt idx="6">
                  <c:v>64992</c:v>
                </c:pt>
                <c:pt idx="9">
                  <c:v>64967</c:v>
                </c:pt>
                <c:pt idx="12">
                  <c:v>65040</c:v>
                </c:pt>
              </c:numCache>
            </c:numRef>
          </c:val>
          <c:extLst>
            <c:ext xmlns:c16="http://schemas.microsoft.com/office/drawing/2014/chart" uri="{C3380CC4-5D6E-409C-BE32-E72D297353CC}">
              <c16:uniqueId val="{0000000A-1537-4564-AAD6-9E644C51BE2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32585</c:v>
                </c:pt>
                <c:pt idx="2">
                  <c:v>#N/A</c:v>
                </c:pt>
                <c:pt idx="3">
                  <c:v>#N/A</c:v>
                </c:pt>
                <c:pt idx="4">
                  <c:v>31699</c:v>
                </c:pt>
                <c:pt idx="5">
                  <c:v>#N/A</c:v>
                </c:pt>
                <c:pt idx="6">
                  <c:v>#N/A</c:v>
                </c:pt>
                <c:pt idx="7">
                  <c:v>30867</c:v>
                </c:pt>
                <c:pt idx="8">
                  <c:v>#N/A</c:v>
                </c:pt>
                <c:pt idx="9">
                  <c:v>#N/A</c:v>
                </c:pt>
                <c:pt idx="10">
                  <c:v>30659</c:v>
                </c:pt>
                <c:pt idx="11">
                  <c:v>#N/A</c:v>
                </c:pt>
                <c:pt idx="12">
                  <c:v>#N/A</c:v>
                </c:pt>
                <c:pt idx="13">
                  <c:v>27707</c:v>
                </c:pt>
                <c:pt idx="14">
                  <c:v>#N/A</c:v>
                </c:pt>
              </c:numCache>
            </c:numRef>
          </c:val>
          <c:smooth val="0"/>
          <c:extLst>
            <c:ext xmlns:c16="http://schemas.microsoft.com/office/drawing/2014/chart" uri="{C3380CC4-5D6E-409C-BE32-E72D297353CC}">
              <c16:uniqueId val="{0000000B-1537-4564-AAD6-9E644C51BE2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1723</c:v>
                </c:pt>
                <c:pt idx="1">
                  <c:v>1693</c:v>
                </c:pt>
                <c:pt idx="2">
                  <c:v>1713</c:v>
                </c:pt>
              </c:numCache>
            </c:numRef>
          </c:val>
          <c:extLst>
            <c:ext xmlns:c16="http://schemas.microsoft.com/office/drawing/2014/chart" uri="{C3380CC4-5D6E-409C-BE32-E72D297353CC}">
              <c16:uniqueId val="{00000000-9EAA-49BC-B22E-D67E88945C2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112</c:v>
                </c:pt>
                <c:pt idx="1">
                  <c:v>112</c:v>
                </c:pt>
                <c:pt idx="2">
                  <c:v>619</c:v>
                </c:pt>
              </c:numCache>
            </c:numRef>
          </c:val>
          <c:extLst>
            <c:ext xmlns:c16="http://schemas.microsoft.com/office/drawing/2014/chart" uri="{C3380CC4-5D6E-409C-BE32-E72D297353CC}">
              <c16:uniqueId val="{00000001-9EAA-49BC-B22E-D67E88945C2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1451</c:v>
                </c:pt>
                <c:pt idx="1">
                  <c:v>1544</c:v>
                </c:pt>
                <c:pt idx="2">
                  <c:v>2006</c:v>
                </c:pt>
              </c:numCache>
            </c:numRef>
          </c:val>
          <c:extLst>
            <c:ext xmlns:c16="http://schemas.microsoft.com/office/drawing/2014/chart" uri="{C3380CC4-5D6E-409C-BE32-E72D297353CC}">
              <c16:uniqueId val="{00000002-9EAA-49BC-B22E-D67E88945C2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{09BE48CA-80F7-4A69-AD1E-663E178CF2C4}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3B2-4F64-A7BA-A20423AD551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{AC4ADEF8-A459-4526-AFDE-5F99614920CA}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3B2-4F64-A7BA-A20423AD551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{18137E57-9E61-4D64-ADA8-5D67B035CFF2}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3B2-4F64-A7BA-A20423AD551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{AD49D69E-C47D-4920-B20F-5EB0840D6D41}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3B2-4F64-A7BA-A20423AD551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{32228506-53D0-43A4-84DD-F582A19106D0}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3B2-4F64-A7BA-A20423AD551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{3AA58843-FD32-4F20-967A-8E4D735AEF68}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3B2-4F64-A7BA-A20423AD551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{E0CF78B7-304A-413C-B948-F4598D4C5776}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3B2-4F64-A7BA-A20423AD551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{24F67619-A90A-4215-8F8A-97B77B28CD85}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3B2-4F64-A7BA-A20423AD551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{588A21A3-950C-4A06-8627-137A910A5165}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3B2-4F64-A7BA-A20423AD551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58.4</c:v>
                </c:pt>
                <c:pt idx="8">
                  <c:v>59</c:v>
                </c:pt>
                <c:pt idx="16">
                  <c:v>60.5</c:v>
                </c:pt>
                <c:pt idx="24">
                  <c:v>61.6</c:v>
                </c:pt>
                <c:pt idx="32">
                  <c:v>62.9</c:v>
                </c:pt>
              </c:numCache>
            </c:numRef>
          </c:xVal>
          <c:yVal>
            <c:numRef>
              <c:f>公会計指標分析・財政指標組合せ分析表!$BP$51:$DC$51</c:f>
              <c:numCache>
                <c:formatCode>#,##0.0;"▲ "#,##0.0</c:formatCode>
                <c:ptCount val="40"/>
                <c:pt idx="0">
                  <c:v>162</c:v>
                </c:pt>
                <c:pt idx="8">
                  <c:v>150.6</c:v>
                </c:pt>
                <c:pt idx="16">
                  <c:v>142.19999999999999</c:v>
                </c:pt>
                <c:pt idx="24">
                  <c:v>137.6</c:v>
                </c:pt>
                <c:pt idx="32">
                  <c:v>118.8</c:v>
                </c:pt>
              </c:numCache>
            </c:numRef>
          </c:yVal>
          <c:smooth val="0"/>
          <c:extLst>
            <c:ext xmlns:c16="http://schemas.microsoft.com/office/drawing/2014/chart" uri="{C3380CC4-5D6E-409C-BE32-E72D297353CC}">
              <c16:uniqueId val="{00000009-43B2-4F64-A7BA-A20423AD551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{933F474B-8B8C-4D68-A1FB-34AB50F308B9}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3B2-4F64-A7BA-A20423AD551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{89E0352E-3558-4226-B335-26DD132A31AA}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3B2-4F64-A7BA-A20423AD551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{1B1B9E57-22B8-4D56-97F3-000350D649EF}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3B2-4F64-A7BA-A20423AD551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{93325EEC-FB96-4951-8FDB-19DCD8C6E83F}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3B2-4F64-A7BA-A20423AD551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{6714C697-550A-40CF-B3CA-8C1BB8A43B74}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3B2-4F64-A7BA-A20423AD551C}"/>
                </c:ext>
              </c:extLst>
            </c:dLbl>
            <c:dLbl>
              <c:idx val="8"/>
              <c:layout>
                <c:manualLayout>
                  <c:x val="-3.0681864182239785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{43D9CA65-F4A1-452C-95CC-EFBB5E9C97B2}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3B2-4F64-A7BA-A20423AD551C}"/>
                </c:ext>
              </c:extLst>
            </c:dLbl>
            <c:dLbl>
              <c:idx val="16"/>
              <c:layout>
                <c:manualLayout>
                  <c:x val="-3.3479086937566814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{8A6BEB91-CB42-4F1B-BF20-4818818753CF}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3B2-4F64-A7BA-A20423AD551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{4B4E2385-6AB2-41FF-BEB8-08B52AE18338}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3B2-4F64-A7BA-A20423AD551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{C7E86D12-A830-4786-B5E5-A3F70E174520}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3B2-4F64-A7BA-A20423AD551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60.2</c:v>
                </c:pt>
                <c:pt idx="16">
                  <c:v>60.4</c:v>
                </c:pt>
                <c:pt idx="24">
                  <c:v>61.9</c:v>
                </c:pt>
                <c:pt idx="32">
                  <c:v>63</c:v>
                </c:pt>
              </c:numCache>
            </c:numRef>
          </c:xVal>
          <c:yVal>
            <c:numRef>
              <c:f>公会計指標分析・財政指標組合せ分析表!$BP$55:$DC$55</c:f>
              <c:numCache>
                <c:formatCode>#,##0.0;"▲ "#,##0.0</c:formatCode>
                <c:ptCount val="40"/>
                <c:pt idx="0">
                  <c:v>5.8</c:v>
                </c:pt>
                <c:pt idx="8">
                  <c:v>2.7</c:v>
                </c:pt>
                <c:pt idx="16">
                  <c:v>0.5</c:v>
                </c:pt>
                <c:pt idx="24">
                  <c:v>5.9</c:v>
                </c:pt>
                <c:pt idx="32">
                  <c:v>4.0999999999999996</c:v>
                </c:pt>
              </c:numCache>
            </c:numRef>
          </c:yVal>
          <c:smooth val="0"/>
          <c:extLst>
            <c:ext xmlns:c16="http://schemas.microsoft.com/office/drawing/2014/chart" uri="{C3380CC4-5D6E-409C-BE32-E72D297353CC}">
              <c16:uniqueId val="{00000013-43B2-4F64-A7BA-A20423AD551C}"/>
            </c:ext>
          </c:extLst>
        </c:ser>
        <c:dLbls>
          <c:showLegendKey val="0"/>
          <c:showVal val="1"/>
          <c:showCatName val="0"/>
          <c:showSerName val="0"/>
          <c:showPercent val="0"/>
          <c:showBubbleSize val="0"/>
        </c:dLbls>
        <c:axId val="46179840"/>
        <c:axId val="46181760"/>
      </c:scatterChart>
      <c:valAx>
        <c:axId val="46179840"/>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90"/>
          <c:min val="-4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4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{CC562518-55CA-4F33-A249-88E34AB540F0}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246-42F5-89E5-3D617405801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{83596CF3-216C-4601-BE08-C79CC8BA939E}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246-42F5-89E5-3D617405801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{90E32F97-8EAA-42CB-9922-CB141595809C}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246-42F5-89E5-3D617405801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{42F650A4-69DD-4F86-90F4-D8A5EAF47648}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246-42F5-89E5-3D617405801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{61A71473-07DE-4931-A64D-89B45DDF1C6B}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246-42F5-89E5-3D6174058019}"/>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{54BC0ECD-0197-4F48-A663-D8AD7F271DC1}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246-42F5-89E5-3D6174058019}"/>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{F6D24FD0-F287-4339-BCC7-40DC8B7E590C}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246-42F5-89E5-3D6174058019}"/>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{AA293FA3-B1ED-42C2-8F0C-8DA290DFC7F5}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246-42F5-89E5-3D6174058019}"/>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{1F5785AD-84C7-4589-A495-7F01D6EE751D}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246-42F5-89E5-3D617405801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c:v>
                </c:pt>
                <c:pt idx="8">
                  <c:v>15.6</c:v>
                </c:pt>
                <c:pt idx="16">
                  <c:v>14.3</c:v>
                </c:pt>
                <c:pt idx="24">
                  <c:v>12.9</c:v>
                </c:pt>
                <c:pt idx="32">
                  <c:v>11.9</c:v>
                </c:pt>
              </c:numCache>
            </c:numRef>
          </c:xVal>
          <c:yVal>
            <c:numRef>
              <c:f>公会計指標分析・財政指標組合せ分析表!$BP$73:$DC$73</c:f>
              <c:numCache>
                <c:formatCode>#,##0.0;"▲ "#,##0.0</c:formatCode>
                <c:ptCount val="40"/>
                <c:pt idx="0">
                  <c:v>162</c:v>
                </c:pt>
                <c:pt idx="8">
                  <c:v>150.6</c:v>
                </c:pt>
                <c:pt idx="16">
                  <c:v>142.19999999999999</c:v>
                </c:pt>
                <c:pt idx="24">
                  <c:v>137.6</c:v>
                </c:pt>
                <c:pt idx="32">
                  <c:v>118.8</c:v>
                </c:pt>
              </c:numCache>
            </c:numRef>
          </c:yVal>
          <c:smooth val="0"/>
          <c:extLst>
            <c:ext xmlns:c16="http://schemas.microsoft.com/office/drawing/2014/chart" uri="{C3380CC4-5D6E-409C-BE32-E72D297353CC}">
              <c16:uniqueId val="{00000009-9246-42F5-89E5-3D617405801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8803827916080828E-2"/>
                  <c:y val="-2.5225579437594292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{1902BFA5-3BFB-4CFA-AFD7-64D1EB10A63E}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246-42F5-89E5-3D617405801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{83F19293-7B19-43F2-B10E-2A33793BB480}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246-42F5-89E5-3D617405801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{2C889EE7-69CB-4B66-9A4E-3AD8FEAEF86F}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246-42F5-89E5-3D617405801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{7F304909-0868-4F4F-86B0-0E9D88A83886}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246-42F5-89E5-3D617405801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{F6FDCB18-0C3B-4BC3-B8EA-61C2C55754A2}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246-42F5-89E5-3D6174058019}"/>
                </c:ext>
              </c:extLst>
            </c:dLbl>
            <c:dLbl>
              <c:idx val="8"/>
              <c:layout>
                <c:manualLayout>
                  <c:x val="-2.4592155322140569E-2"/>
                  <c:y val="-1.749495002078899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{D45AD417-8604-452E-89D1-9DA3B82E2CB5}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246-42F5-89E5-3D6174058019}"/>
                </c:ext>
              </c:extLst>
            </c:dLbl>
            <c:dLbl>
              <c:idx val="16"/>
              <c:layout>
                <c:manualLayout>
                  <c:x val="-3.1570342725075584E-2"/>
                  <c:y val="-0.1104411102899020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{B0307FE1-3C0F-4F3F-A711-99EB63438C78}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246-42F5-89E5-3D6174058019}"/>
                </c:ext>
              </c:extLst>
            </c:dLbl>
            <c:dLbl>
              <c:idx val="24"/>
              <c:layout>
                <c:manualLayout>
                  <c:x val="-3.1570342725075584E-2"/>
                  <c:y val="-0.10142923487592018"/>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{BC1BC6DC-85D5-46B8-9483-FB422E6B7622}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246-42F5-89E5-3D6174058019}"/>
                </c:ext>
              </c:extLst>
            </c:dLbl>
            <c:dLbl>
              <c:idx val="32"/>
              <c:layout>
                <c:manualLayout>
                  <c:x val="-3.1570342725075584E-2"/>
                  <c:y val="-5.749013464556306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{9F58C60B-F09F-4FBD-AEEA-91BDEA4E3248}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246-42F5-89E5-3D617405801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5.3</c:v>
                </c:pt>
                <c:pt idx="8">
                  <c:v>5</c:v>
                </c:pt>
                <c:pt idx="16">
                  <c:v>5.0999999999999996</c:v>
                </c:pt>
                <c:pt idx="24">
                  <c:v>5.2</c:v>
                </c:pt>
                <c:pt idx="32">
                  <c:v>5.0999999999999996</c:v>
                </c:pt>
              </c:numCache>
            </c:numRef>
          </c:xVal>
          <c:yVal>
            <c:numRef>
              <c:f>公会計指標分析・財政指標組合せ分析表!$BP$77:$DC$77</c:f>
              <c:numCache>
                <c:formatCode>#,##0.0;"▲ "#,##0.0</c:formatCode>
                <c:ptCount val="40"/>
                <c:pt idx="0">
                  <c:v>5.8</c:v>
                </c:pt>
                <c:pt idx="8">
                  <c:v>2.7</c:v>
                </c:pt>
                <c:pt idx="16">
                  <c:v>0.5</c:v>
                </c:pt>
                <c:pt idx="24">
                  <c:v>5.9</c:v>
                </c:pt>
                <c:pt idx="32">
                  <c:v>4.0999999999999996</c:v>
                </c:pt>
              </c:numCache>
            </c:numRef>
          </c:yVal>
          <c:smooth val="0"/>
          <c:extLst>
            <c:ext xmlns:c16="http://schemas.microsoft.com/office/drawing/2014/chart" uri="{C3380CC4-5D6E-409C-BE32-E72D297353CC}">
              <c16:uniqueId val="{00000013-9246-42F5-89E5-3D6174058019}"/>
            </c:ext>
          </c:extLst>
        </c:ser>
        <c:dLbls>
          <c:showLegendKey val="0"/>
          <c:showVal val="1"/>
          <c:showCatName val="0"/>
          <c:showSerName val="0"/>
          <c:showPercent val="0"/>
          <c:showBubbleSize val="0"/>
        </c:dLbls>
        <c:axId val="84219776"/>
        <c:axId val="84234240"/>
      </c:scatterChart>
      <c:valAx>
        <c:axId val="84219776"/>
        <c:scaling>
          <c:orientation val="maxMin"/>
          <c:max val="20"/>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90"/>
          <c:min val="-4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4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石川県小松市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元利償還金等については、事業の選択と集中による市債発行額の管理、財政状況に応じた繰上償還等の実施により年々減少しており、市債償還のピーク期は過ぎたと言える。</a:t>
          </a:r>
        </a:p>
        <a:p>
          <a:r>
            <a:rPr kumimoji="1" lang="ja-JP" altLang="en-US" sz="1400">
              <a:latin typeface="ＭＳ ゴシック" pitchFamily="49" charset="-128"/>
              <a:ea typeface="ＭＳ ゴシック" pitchFamily="49" charset="-128"/>
            </a:rPr>
            <a:t>　過去に実施した大型プロジェクトや国の経済対策に伴って発行した市債の償還の影響が依然として残っており、類似団体、全国平均及び県内平均を大きく上回っている状況となっているため、引続き、実質公債費比率の改善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石川県小松市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過去に実施した大型プロジェクト、道路や学校等の社会資本整備や国の数次にわたる経済対策に伴う市債発行により、全国平均、県内平均、類似団体内平均を大きく上回っている。</a:t>
          </a:r>
        </a:p>
        <a:p>
          <a:r>
            <a:rPr kumimoji="1" lang="ja-JP" altLang="en-US" sz="1400">
              <a:latin typeface="ＭＳ ゴシック" pitchFamily="49" charset="-128"/>
              <a:ea typeface="ＭＳ ゴシック" pitchFamily="49" charset="-128"/>
            </a:rPr>
            <a:t>　また、本市は人口規模に比べて市域が広く、集落が点在しているため、下水道事業を実施するにあたり、管渠延長が長くなるなど、整備に多大な経費を要していることも要因の一つである。</a:t>
          </a:r>
        </a:p>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令和３年度一般会計の増加については，臨時財政対策債発行が</a:t>
          </a:r>
          <a:r>
            <a:rPr kumimoji="1" lang="en-US" altLang="ja-JP" sz="1400">
              <a:solidFill>
                <a:sysClr val="windowText" lastClr="000000"/>
              </a:solidFill>
              <a:latin typeface="ＭＳ ゴシック" pitchFamily="49" charset="-128"/>
              <a:ea typeface="ＭＳ ゴシック" pitchFamily="49" charset="-128"/>
            </a:rPr>
            <a:t>7</a:t>
          </a:r>
          <a:r>
            <a:rPr kumimoji="1" lang="ja-JP" altLang="en-US" sz="1400">
              <a:solidFill>
                <a:sysClr val="windowText" lastClr="000000"/>
              </a:solidFill>
              <a:latin typeface="ＭＳ ゴシック" pitchFamily="49" charset="-128"/>
              <a:ea typeface="ＭＳ ゴシック" pitchFamily="49" charset="-128"/>
            </a:rPr>
            <a:t>億円増加したことが主な要因である。ただし、充当可能財源等も増加しているため比率としては低下している。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今後も、</a:t>
          </a:r>
          <a:r>
            <a:rPr kumimoji="1" lang="en-US" altLang="ja-JP" sz="1400">
              <a:solidFill>
                <a:sysClr val="windowText" lastClr="000000"/>
              </a:solidFill>
              <a:latin typeface="ＭＳ ゴシック" pitchFamily="49" charset="-128"/>
              <a:ea typeface="ＭＳ ゴシック" pitchFamily="49" charset="-128"/>
            </a:rPr>
            <a:t>NEXT10</a:t>
          </a:r>
          <a:r>
            <a:rPr kumimoji="1" lang="ja-JP" altLang="en-US" sz="1400">
              <a:solidFill>
                <a:sysClr val="windowText" lastClr="000000"/>
              </a:solidFill>
              <a:latin typeface="ＭＳ ゴシック" pitchFamily="49" charset="-128"/>
              <a:ea typeface="ＭＳ ゴシック" pitchFamily="49" charset="-128"/>
            </a:rPr>
            <a:t>年ビジョン</a:t>
          </a:r>
          <a:r>
            <a:rPr kumimoji="1" lang="ja-JP" altLang="en-US" sz="1400">
              <a:latin typeface="ＭＳ ゴシック" pitchFamily="49" charset="-128"/>
              <a:ea typeface="ＭＳ ゴシック" pitchFamily="49" charset="-128"/>
            </a:rPr>
            <a:t>・アクションプラン（平成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年度策定）の目標値として定めているとおり、全会計の市債残高を圧縮し、将来負担の軽減に努める。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石川県小松市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決算剰余金として財政調整基金に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億円を積み立て，税収の上振れの影響から交付金，交付税の増収分を地域活性化対策基金や減債基金に積み立てを行った。新型コロナウイルス感染症対策のために財政調整基金より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億円の取崩しや繰上償還のため減債基金から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億円の取崩しを行ったが，基金全体としては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財政調整基金・減債基金・地域経済活性化対策基金を合わせて主要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基金として位置づけ、標準財政規模の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億円程度）を目安に基金の確保に努めている。平成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年秋のリーマンショックの影響による歳入不足の補填や，市債の繰上返済を優先的に行っていたため、平成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年度末まで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億円を下回っていたが、近年の積み増しにより令和３年度末で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億円の基金残高となっている。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月の大雨災害の対応に早急に取り組むために財政調整基金の取り崩しを見込んでいる。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今後も、突発的な財政需要に対応できるよう基金を確保し、安定的な財政運営を図っていく。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地域経済活性化対策基金：都市基盤の整備、地域産業の振興、生活環境の整備、文化の向上等地域経済活性化を推進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美術品購入基金：博物館の美術品を円滑かつ効率的に購入</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エコロジーパークこまつ基金：ごみ処理施設の整備を図る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子ども・子育て応援基金：子どもに係る医療費や予防接種への助成、不妊・不育治療にかかる費用への助成、学校給食の無償化を実施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未来教育推進基金：科学教育･外国語教育等，地域と世界で活躍する人材育成教育の推進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地域経済活性化対策基金：交付金の増収となったことから今後進めていく地域産業の振興に資するため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憶円を積立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美術品購入基金：令和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年度開業予定の新幹線小松駅内の美術品制作のため取崩し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エコロジーパークこまつ基金：クリーンセンター売電収入分の一部積立てによる増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子ども・子育て応援基金：子どもに係る医療費や予防接種への助成や不妊治療助成、小・中学校全学年の給食無償化実施に向けて積立て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未来教育推進基金：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GIGA</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スクールタブレットの更新に備えて積み立て</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基金の設置目的に沿って活用していく。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令和３年度は、決算剰余金積立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億円に対し、新型コロナウイルス感染症対策のため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減債基金・地域経済活性化対策基金と合わせて主要３基金として位置づけており、標準財政規模の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％を目安に基金の確保に努める。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年度に地方債の繰上げ償還の財源とするため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憶円取崩したが，普通交付税の追加交付のあった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満期一括償還地方債を発行していないことから，減債基金は年度間の公債費負担平準化を図るための繰上償還財源として考えている。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実質公債費比率・将来負担比率とも類似団体中最も高い比率であり、本市における財政上の大きな課題となっている。今後も、ＮＥＸＴ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年ビジョン・アクションプラン（平成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年度策定）の目標値として定めているとおり、市債残高を圧縮するため、将来負担の軽減に努める。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石川県小松市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106,877
104,573
371.05
55,453,635
54,223,034
649,111
27,562,819
65,040,231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152525" y="414337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811514" y="45071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462014" y="44904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4924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4924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2960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2960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77946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77946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152525" y="48228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22287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22287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2800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年度にエコロジーパークこまつクリーンセンター</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新ごみ焼却施設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が完成し，有形固定資産額が大きく増加したため，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有形固定資産</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減価償却率の伸び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が一時的に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緩やかになっ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ているが，それ以降は類似団体内平均値と同程度で推移している。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今後も小松市公共施設マネジメント計画（公共施設総合管理計画）により，公共施設の適正配置，長寿命化等を通じて資産管理を進めていく必要がある。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1271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152525" y="68992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86781" y="6811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152525" y="63849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86781" y="6291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152525" y="5864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786781" y="5770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152525" y="5343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786781" y="5249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152525" y="4822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786781" y="4735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a:extLst>
            <a:ext uri="{FF2B5EF4-FFF2-40B4-BE49-F238E27FC236}">
              <a16:creationId xmlns:a16="http://schemas.microsoft.com/office/drawing/2014/main" id="{00000000-0008-0000-0D00-00003C000000}"/>
            </a:ext>
          </a:extLst>
        </xdr:cNvPr>
        <xdr:cNvSpPr/>
      </xdr:nvSpPr>
      <xdr:spPr>
        <a:xfrm>
          <a:off x="1152525" y="48228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117792</xdr:rowOff>
    </xdr:from>
    <xdr:to>
      <xdr:col>23</xdr:col>
      <xdr:colOff>85090</xdr:colOff>
      <xdr:row>33</xdr:row>
      <xdr:rowOff>169863</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flipV="1">
          <a:off x="4300220" y="5204142"/>
          <a:ext cx="1270" cy="1201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2240</xdr:rowOff>
    </xdr:from>
    <xdr:ext cx="405111" cy="259045"/>
    <xdr:sp macro="" textlink="">
      <xdr:nvSpPr>
        <xdr:cNvPr id="62" name="有形固定資産減価償却率最小値テキスト">
          <a:extLst>
            <a:ext uri="{FF2B5EF4-FFF2-40B4-BE49-F238E27FC236}">
              <a16:creationId xmlns:a16="http://schemas.microsoft.com/office/drawing/2014/main" id="{00000000-0008-0000-0D00-00003E000000}"/>
            </a:ext>
          </a:extLst>
        </xdr:cNvPr>
        <xdr:cNvSpPr txBox="1"/>
      </xdr:nvSpPr>
      <xdr:spPr>
        <a:xfrm>
          <a:off x="4352925" y="6409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169863</xdr:rowOff>
    </xdr:from>
    <xdr:to>
      <xdr:col>23</xdr:col>
      <xdr:colOff>174625</xdr:colOff>
      <xdr:row>33</xdr:row>
      <xdr:rowOff>169863</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4213225" y="6405563"/>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64469</xdr:rowOff>
    </xdr:from>
    <xdr:ext cx="405111" cy="259045"/>
    <xdr:sp macro="" textlink="">
      <xdr:nvSpPr>
        <xdr:cNvPr id="64" name="有形固定資産減価償却率最大値テキスト">
          <a:extLst>
            <a:ext uri="{FF2B5EF4-FFF2-40B4-BE49-F238E27FC236}">
              <a16:creationId xmlns:a16="http://schemas.microsoft.com/office/drawing/2014/main" id="{00000000-0008-0000-0D00-000040000000}"/>
            </a:ext>
          </a:extLst>
        </xdr:cNvPr>
        <xdr:cNvSpPr txBox="1"/>
      </xdr:nvSpPr>
      <xdr:spPr>
        <a:xfrm>
          <a:off x="4352925" y="4985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117792</xdr:rowOff>
    </xdr:from>
    <xdr:to>
      <xdr:col>23</xdr:col>
      <xdr:colOff>174625</xdr:colOff>
      <xdr:row>26</xdr:row>
      <xdr:rowOff>117792</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213225" y="520414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35577</xdr:rowOff>
    </xdr:from>
    <xdr:ext cx="405111" cy="259045"/>
    <xdr:sp macro="" textlink="">
      <xdr:nvSpPr>
        <xdr:cNvPr id="66" name="有形固定資産減価償却率平均値テキスト">
          <a:extLst>
            <a:ext uri="{FF2B5EF4-FFF2-40B4-BE49-F238E27FC236}">
              <a16:creationId xmlns:a16="http://schemas.microsoft.com/office/drawing/2014/main" id="{00000000-0008-0000-0D00-000042000000}"/>
            </a:ext>
          </a:extLst>
        </xdr:cNvPr>
        <xdr:cNvSpPr txBox="1"/>
      </xdr:nvSpPr>
      <xdr:spPr>
        <a:xfrm>
          <a:off x="4352925" y="5947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57150</xdr:rowOff>
    </xdr:from>
    <xdr:to>
      <xdr:col>23</xdr:col>
      <xdr:colOff>136525</xdr:colOff>
      <xdr:row>31</xdr:row>
      <xdr:rowOff>158750</xdr:rowOff>
    </xdr:to>
    <xdr:sp macro="" textlink="">
      <xdr:nvSpPr>
        <xdr:cNvPr id="67" name="フローチャート: 判断 66">
          <a:extLst>
            <a:ext uri="{FF2B5EF4-FFF2-40B4-BE49-F238E27FC236}">
              <a16:creationId xmlns:a16="http://schemas.microsoft.com/office/drawing/2014/main" id="{00000000-0008-0000-0D00-000043000000}"/>
            </a:ext>
          </a:extLst>
        </xdr:cNvPr>
        <xdr:cNvSpPr/>
      </xdr:nvSpPr>
      <xdr:spPr>
        <a:xfrm>
          <a:off x="4251325"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169228</xdr:rowOff>
    </xdr:from>
    <xdr:to>
      <xdr:col>19</xdr:col>
      <xdr:colOff>187325</xdr:colOff>
      <xdr:row>31</xdr:row>
      <xdr:rowOff>99378</xdr:rowOff>
    </xdr:to>
    <xdr:sp macro="" textlink="">
      <xdr:nvSpPr>
        <xdr:cNvPr id="68" name="フローチャート: 判断 67">
          <a:extLst>
            <a:ext uri="{FF2B5EF4-FFF2-40B4-BE49-F238E27FC236}">
              <a16:creationId xmlns:a16="http://schemas.microsoft.com/office/drawing/2014/main" id="{00000000-0008-0000-0D00-000044000000}"/>
            </a:ext>
          </a:extLst>
        </xdr:cNvPr>
        <xdr:cNvSpPr/>
      </xdr:nvSpPr>
      <xdr:spPr>
        <a:xfrm>
          <a:off x="3616325" y="59096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2930525" y="58350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77470</xdr:rowOff>
    </xdr:from>
    <xdr:to>
      <xdr:col>11</xdr:col>
      <xdr:colOff>187325</xdr:colOff>
      <xdr:row>31</xdr:row>
      <xdr:rowOff>7620</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2244725" y="58242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162560</xdr:rowOff>
    </xdr:from>
    <xdr:to>
      <xdr:col>7</xdr:col>
      <xdr:colOff>187325</xdr:colOff>
      <xdr:row>30</xdr:row>
      <xdr:rowOff>92710</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1558925" y="57442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00000000-0008-0000-0D00-000048000000}"/>
            </a:ext>
          </a:extLst>
        </xdr:cNvPr>
        <xdr:cNvSpPr txBox="1"/>
      </xdr:nvSpPr>
      <xdr:spPr>
        <a:xfrm>
          <a:off x="4143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3508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28225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21367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14509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51753</xdr:rowOff>
    </xdr:from>
    <xdr:to>
      <xdr:col>23</xdr:col>
      <xdr:colOff>136525</xdr:colOff>
      <xdr:row>31</xdr:row>
      <xdr:rowOff>153353</xdr:rowOff>
    </xdr:to>
    <xdr:sp macro="" textlink="">
      <xdr:nvSpPr>
        <xdr:cNvPr id="77" name="楕円 76">
          <a:extLst>
            <a:ext uri="{FF2B5EF4-FFF2-40B4-BE49-F238E27FC236}">
              <a16:creationId xmlns:a16="http://schemas.microsoft.com/office/drawing/2014/main" id="{00000000-0008-0000-0D00-00004D000000}"/>
            </a:ext>
          </a:extLst>
        </xdr:cNvPr>
        <xdr:cNvSpPr/>
      </xdr:nvSpPr>
      <xdr:spPr>
        <a:xfrm>
          <a:off x="4251325" y="596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74630</xdr:rowOff>
    </xdr:from>
    <xdr:ext cx="405111" cy="259045"/>
    <xdr:sp macro="" textlink="">
      <xdr:nvSpPr>
        <xdr:cNvPr id="78" name="有形固定資産減価償却率該当値テキスト">
          <a:extLst>
            <a:ext uri="{FF2B5EF4-FFF2-40B4-BE49-F238E27FC236}">
              <a16:creationId xmlns:a16="http://schemas.microsoft.com/office/drawing/2014/main" id="{00000000-0008-0000-0D00-00004E000000}"/>
            </a:ext>
          </a:extLst>
        </xdr:cNvPr>
        <xdr:cNvSpPr txBox="1"/>
      </xdr:nvSpPr>
      <xdr:spPr>
        <a:xfrm>
          <a:off x="4352925" y="5821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153035</xdr:rowOff>
    </xdr:from>
    <xdr:to>
      <xdr:col>19</xdr:col>
      <xdr:colOff>187325</xdr:colOff>
      <xdr:row>31</xdr:row>
      <xdr:rowOff>83185</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3616325" y="589978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32385</xdr:rowOff>
    </xdr:from>
    <xdr:to>
      <xdr:col>23</xdr:col>
      <xdr:colOff>85725</xdr:colOff>
      <xdr:row>31</xdr:row>
      <xdr:rowOff>102553</xdr:rowOff>
    </xdr:to>
    <xdr:cxnSp macro="">
      <xdr:nvCxnSpPr>
        <xdr:cNvPr id="80" name="直線コネクタ 79">
          <a:extLst>
            <a:ext uri="{FF2B5EF4-FFF2-40B4-BE49-F238E27FC236}">
              <a16:creationId xmlns:a16="http://schemas.microsoft.com/office/drawing/2014/main" id="{00000000-0008-0000-0D00-000050000000}"/>
            </a:ext>
          </a:extLst>
        </xdr:cNvPr>
        <xdr:cNvCxnSpPr/>
      </xdr:nvCxnSpPr>
      <xdr:spPr>
        <a:xfrm>
          <a:off x="3667125" y="5944235"/>
          <a:ext cx="635000" cy="7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93663</xdr:rowOff>
    </xdr:from>
    <xdr:to>
      <xdr:col>15</xdr:col>
      <xdr:colOff>187325</xdr:colOff>
      <xdr:row>31</xdr:row>
      <xdr:rowOff>23813</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2930525" y="584041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144463</xdr:rowOff>
    </xdr:from>
    <xdr:to>
      <xdr:col>19</xdr:col>
      <xdr:colOff>136525</xdr:colOff>
      <xdr:row>31</xdr:row>
      <xdr:rowOff>32385</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2981325" y="5891213"/>
          <a:ext cx="685800" cy="5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12700</xdr:rowOff>
    </xdr:from>
    <xdr:to>
      <xdr:col>11</xdr:col>
      <xdr:colOff>187325</xdr:colOff>
      <xdr:row>30</xdr:row>
      <xdr:rowOff>114300</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2244725" y="57594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63500</xdr:rowOff>
    </xdr:from>
    <xdr:to>
      <xdr:col>15</xdr:col>
      <xdr:colOff>136525</xdr:colOff>
      <xdr:row>30</xdr:row>
      <xdr:rowOff>144463</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2295525" y="5810250"/>
          <a:ext cx="685800" cy="8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151765</xdr:rowOff>
    </xdr:from>
    <xdr:to>
      <xdr:col>7</xdr:col>
      <xdr:colOff>187325</xdr:colOff>
      <xdr:row>30</xdr:row>
      <xdr:rowOff>81915</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1558925" y="57334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31115</xdr:rowOff>
    </xdr:from>
    <xdr:to>
      <xdr:col>11</xdr:col>
      <xdr:colOff>136525</xdr:colOff>
      <xdr:row>30</xdr:row>
      <xdr:rowOff>63500</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1609725" y="5777865"/>
          <a:ext cx="6858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90505</xdr:rowOff>
    </xdr:from>
    <xdr:ext cx="405111" cy="259045"/>
    <xdr:sp macro="" textlink="">
      <xdr:nvSpPr>
        <xdr:cNvPr id="87" name="n_1aveValue有形固定資産減価償却率">
          <a:extLst>
            <a:ext uri="{FF2B5EF4-FFF2-40B4-BE49-F238E27FC236}">
              <a16:creationId xmlns:a16="http://schemas.microsoft.com/office/drawing/2014/main" id="{00000000-0008-0000-0D00-000057000000}"/>
            </a:ext>
          </a:extLst>
        </xdr:cNvPr>
        <xdr:cNvSpPr txBox="1"/>
      </xdr:nvSpPr>
      <xdr:spPr>
        <a:xfrm>
          <a:off x="3470919" y="6002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88" name="n_2aveValue有形固定資産減価償却率">
          <a:extLst>
            <a:ext uri="{FF2B5EF4-FFF2-40B4-BE49-F238E27FC236}">
              <a16:creationId xmlns:a16="http://schemas.microsoft.com/office/drawing/2014/main" id="{00000000-0008-0000-0D00-000058000000}"/>
            </a:ext>
          </a:extLst>
        </xdr:cNvPr>
        <xdr:cNvSpPr txBox="1"/>
      </xdr:nvSpPr>
      <xdr:spPr>
        <a:xfrm>
          <a:off x="2797819" y="56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170197</xdr:rowOff>
    </xdr:from>
    <xdr:ext cx="405111" cy="259045"/>
    <xdr:sp macro="" textlink="">
      <xdr:nvSpPr>
        <xdr:cNvPr id="89" name="n_3aveValue有形固定資産減価償却率">
          <a:extLst>
            <a:ext uri="{FF2B5EF4-FFF2-40B4-BE49-F238E27FC236}">
              <a16:creationId xmlns:a16="http://schemas.microsoft.com/office/drawing/2014/main" id="{00000000-0008-0000-0D00-000059000000}"/>
            </a:ext>
          </a:extLst>
        </xdr:cNvPr>
        <xdr:cNvSpPr txBox="1"/>
      </xdr:nvSpPr>
      <xdr:spPr>
        <a:xfrm>
          <a:off x="2112019" y="5910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83837</xdr:rowOff>
    </xdr:from>
    <xdr:ext cx="405111" cy="259045"/>
    <xdr:sp macro="" textlink="">
      <xdr:nvSpPr>
        <xdr:cNvPr id="90" name="n_4aveValue有形固定資産減価償却率">
          <a:extLst>
            <a:ext uri="{FF2B5EF4-FFF2-40B4-BE49-F238E27FC236}">
              <a16:creationId xmlns:a16="http://schemas.microsoft.com/office/drawing/2014/main" id="{00000000-0008-0000-0D00-00005A000000}"/>
            </a:ext>
          </a:extLst>
        </xdr:cNvPr>
        <xdr:cNvSpPr txBox="1"/>
      </xdr:nvSpPr>
      <xdr:spPr>
        <a:xfrm>
          <a:off x="1426219" y="5830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99712</xdr:rowOff>
    </xdr:from>
    <xdr:ext cx="405111" cy="259045"/>
    <xdr:sp macro="" textlink="">
      <xdr:nvSpPr>
        <xdr:cNvPr id="91" name="n_1mainValue有形固定資産減価償却率">
          <a:extLst>
            <a:ext uri="{FF2B5EF4-FFF2-40B4-BE49-F238E27FC236}">
              <a16:creationId xmlns:a16="http://schemas.microsoft.com/office/drawing/2014/main" id="{00000000-0008-0000-0D00-00005B000000}"/>
            </a:ext>
          </a:extLst>
        </xdr:cNvPr>
        <xdr:cNvSpPr txBox="1"/>
      </xdr:nvSpPr>
      <xdr:spPr>
        <a:xfrm>
          <a:off x="3470919"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14940</xdr:rowOff>
    </xdr:from>
    <xdr:ext cx="405111" cy="259045"/>
    <xdr:sp macro="" textlink="">
      <xdr:nvSpPr>
        <xdr:cNvPr id="92" name="n_2mainValue有形固定資産減価償却率">
          <a:extLst>
            <a:ext uri="{FF2B5EF4-FFF2-40B4-BE49-F238E27FC236}">
              <a16:creationId xmlns:a16="http://schemas.microsoft.com/office/drawing/2014/main" id="{00000000-0008-0000-0D00-00005C000000}"/>
            </a:ext>
          </a:extLst>
        </xdr:cNvPr>
        <xdr:cNvSpPr txBox="1"/>
      </xdr:nvSpPr>
      <xdr:spPr>
        <a:xfrm>
          <a:off x="2797819" y="5926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93" name="n_3mainValue有形固定資産減価償却率">
          <a:extLst>
            <a:ext uri="{FF2B5EF4-FFF2-40B4-BE49-F238E27FC236}">
              <a16:creationId xmlns:a16="http://schemas.microsoft.com/office/drawing/2014/main" id="{00000000-0008-0000-0D00-00005D000000}"/>
            </a:ext>
          </a:extLst>
        </xdr:cNvPr>
        <xdr:cNvSpPr txBox="1"/>
      </xdr:nvSpPr>
      <xdr:spPr>
        <a:xfrm>
          <a:off x="2112019" y="554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98442</xdr:rowOff>
    </xdr:from>
    <xdr:ext cx="405111" cy="259045"/>
    <xdr:sp macro="" textlink="">
      <xdr:nvSpPr>
        <xdr:cNvPr id="94" name="n_4mainValue有形固定資産減価償却率">
          <a:extLst>
            <a:ext uri="{FF2B5EF4-FFF2-40B4-BE49-F238E27FC236}">
              <a16:creationId xmlns:a16="http://schemas.microsoft.com/office/drawing/2014/main" id="{00000000-0008-0000-0D00-00005E000000}"/>
            </a:ext>
          </a:extLst>
        </xdr:cNvPr>
        <xdr:cNvSpPr txBox="1"/>
      </xdr:nvSpPr>
      <xdr:spPr>
        <a:xfrm>
          <a:off x="1426219"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0194925" y="414337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1150868" y="45071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2443365" y="44904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39668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39668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338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338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681797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681797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0194925" y="48228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424622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424622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143224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にかけては新</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型コロナウイルス感染症の影響による市税減収等により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悪化していた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が，新発債の抑制や繰上償還により，地方債残高の削減に努め，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債務償還比率は減少に転じた。しかし，類似団体と比較して地方債残高が多いため，平均値を大きく上回っていることから，引続き，財政運営の健全化を図っていきたい。</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01568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0194925" y="68992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9705751" y="68118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0194925" y="66035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9705751" y="651609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0194925" y="63078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9758836" y="62203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0194925" y="60120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9758836" y="59182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0194925" y="57163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9758836" y="56225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0194925" y="54142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9758836" y="53268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0194925" y="51185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9861428" y="5031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0194925" y="4822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00000000-0008-0000-0D00-00007C000000}"/>
            </a:ext>
          </a:extLst>
        </xdr:cNvPr>
        <xdr:cNvSpPr/>
      </xdr:nvSpPr>
      <xdr:spPr>
        <a:xfrm>
          <a:off x="10194925" y="48228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136398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flipV="1">
          <a:off x="13323570" y="5118553"/>
          <a:ext cx="1269" cy="1259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140225</xdr:rowOff>
    </xdr:from>
    <xdr:ext cx="469744" cy="259045"/>
    <xdr:sp macro="" textlink="">
      <xdr:nvSpPr>
        <xdr:cNvPr id="126" name="債務償還比率最小値テキスト">
          <a:extLst>
            <a:ext uri="{FF2B5EF4-FFF2-40B4-BE49-F238E27FC236}">
              <a16:creationId xmlns:a16="http://schemas.microsoft.com/office/drawing/2014/main" id="{00000000-0008-0000-0D00-00007E000000}"/>
            </a:ext>
          </a:extLst>
        </xdr:cNvPr>
        <xdr:cNvSpPr txBox="1"/>
      </xdr:nvSpPr>
      <xdr:spPr>
        <a:xfrm>
          <a:off x="13376275" y="6382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136398</xdr:rowOff>
    </xdr:from>
    <xdr:to>
      <xdr:col>76</xdr:col>
      <xdr:colOff>111125</xdr:colOff>
      <xdr:row>33</xdr:row>
      <xdr:rowOff>136398</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3255625" y="63784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8" name="債務償還比率最大値テキスト">
          <a:extLst>
            <a:ext uri="{FF2B5EF4-FFF2-40B4-BE49-F238E27FC236}">
              <a16:creationId xmlns:a16="http://schemas.microsoft.com/office/drawing/2014/main" id="{00000000-0008-0000-0D00-000080000000}"/>
            </a:ext>
          </a:extLst>
        </xdr:cNvPr>
        <xdr:cNvSpPr txBox="1"/>
      </xdr:nvSpPr>
      <xdr:spPr>
        <a:xfrm>
          <a:off x="13376275" y="49064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3255625" y="51185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17842</xdr:rowOff>
    </xdr:from>
    <xdr:ext cx="469744" cy="259045"/>
    <xdr:sp macro="" textlink="">
      <xdr:nvSpPr>
        <xdr:cNvPr id="130" name="債務償還比率平均値テキスト">
          <a:extLst>
            <a:ext uri="{FF2B5EF4-FFF2-40B4-BE49-F238E27FC236}">
              <a16:creationId xmlns:a16="http://schemas.microsoft.com/office/drawing/2014/main" id="{00000000-0008-0000-0D00-000082000000}"/>
            </a:ext>
          </a:extLst>
        </xdr:cNvPr>
        <xdr:cNvSpPr txBox="1"/>
      </xdr:nvSpPr>
      <xdr:spPr>
        <a:xfrm>
          <a:off x="13376275" y="5599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166415</xdr:rowOff>
    </xdr:from>
    <xdr:to>
      <xdr:col>76</xdr:col>
      <xdr:colOff>73025</xdr:colOff>
      <xdr:row>30</xdr:row>
      <xdr:rowOff>96565</xdr:rowOff>
    </xdr:to>
    <xdr:sp macro="" textlink="">
      <xdr:nvSpPr>
        <xdr:cNvPr id="131" name="フローチャート: 判断 130">
          <a:extLst>
            <a:ext uri="{FF2B5EF4-FFF2-40B4-BE49-F238E27FC236}">
              <a16:creationId xmlns:a16="http://schemas.microsoft.com/office/drawing/2014/main" id="{00000000-0008-0000-0D00-000083000000}"/>
            </a:ext>
          </a:extLst>
        </xdr:cNvPr>
        <xdr:cNvSpPr/>
      </xdr:nvSpPr>
      <xdr:spPr>
        <a:xfrm>
          <a:off x="13293725" y="57480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159975</xdr:rowOff>
    </xdr:from>
    <xdr:to>
      <xdr:col>72</xdr:col>
      <xdr:colOff>123825</xdr:colOff>
      <xdr:row>31</xdr:row>
      <xdr:rowOff>90125</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2639675" y="59067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122501</xdr:rowOff>
    </xdr:from>
    <xdr:to>
      <xdr:col>68</xdr:col>
      <xdr:colOff>123825</xdr:colOff>
      <xdr:row>31</xdr:row>
      <xdr:rowOff>52651</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1953875" y="586925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94433</xdr:rowOff>
    </xdr:from>
    <xdr:to>
      <xdr:col>64</xdr:col>
      <xdr:colOff>123825</xdr:colOff>
      <xdr:row>31</xdr:row>
      <xdr:rowOff>24583</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1268075" y="584118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125585</xdr:rowOff>
    </xdr:from>
    <xdr:to>
      <xdr:col>60</xdr:col>
      <xdr:colOff>123825</xdr:colOff>
      <xdr:row>31</xdr:row>
      <xdr:rowOff>55735</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0582275" y="58723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3166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2531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18459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11601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04743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140925</xdr:rowOff>
    </xdr:from>
    <xdr:to>
      <xdr:col>76</xdr:col>
      <xdr:colOff>73025</xdr:colOff>
      <xdr:row>33</xdr:row>
      <xdr:rowOff>71075</xdr:rowOff>
    </xdr:to>
    <xdr:sp macro="" textlink="">
      <xdr:nvSpPr>
        <xdr:cNvPr id="141" name="楕円 140">
          <a:extLst>
            <a:ext uri="{FF2B5EF4-FFF2-40B4-BE49-F238E27FC236}">
              <a16:creationId xmlns:a16="http://schemas.microsoft.com/office/drawing/2014/main" id="{00000000-0008-0000-0D00-00008D000000}"/>
            </a:ext>
          </a:extLst>
        </xdr:cNvPr>
        <xdr:cNvSpPr/>
      </xdr:nvSpPr>
      <xdr:spPr>
        <a:xfrm>
          <a:off x="13293725" y="621787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55852</xdr:rowOff>
    </xdr:from>
    <xdr:ext cx="469744" cy="259045"/>
    <xdr:sp macro="" textlink="">
      <xdr:nvSpPr>
        <xdr:cNvPr id="142" name="債務償還比率該当値テキスト">
          <a:extLst>
            <a:ext uri="{FF2B5EF4-FFF2-40B4-BE49-F238E27FC236}">
              <a16:creationId xmlns:a16="http://schemas.microsoft.com/office/drawing/2014/main" id="{00000000-0008-0000-0D00-00008E000000}"/>
            </a:ext>
          </a:extLst>
        </xdr:cNvPr>
        <xdr:cNvSpPr txBox="1"/>
      </xdr:nvSpPr>
      <xdr:spPr>
        <a:xfrm>
          <a:off x="13376275" y="613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33818</xdr:rowOff>
    </xdr:from>
    <xdr:to>
      <xdr:col>72</xdr:col>
      <xdr:colOff>123825</xdr:colOff>
      <xdr:row>34</xdr:row>
      <xdr:rowOff>135418</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2639675" y="644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20275</xdr:rowOff>
    </xdr:from>
    <xdr:to>
      <xdr:col>76</xdr:col>
      <xdr:colOff>22225</xdr:colOff>
      <xdr:row>34</xdr:row>
      <xdr:rowOff>84618</xdr:rowOff>
    </xdr:to>
    <xdr:cxnSp macro="">
      <xdr:nvCxnSpPr>
        <xdr:cNvPr id="144" name="直線コネクタ 143">
          <a:extLst>
            <a:ext uri="{FF2B5EF4-FFF2-40B4-BE49-F238E27FC236}">
              <a16:creationId xmlns:a16="http://schemas.microsoft.com/office/drawing/2014/main" id="{00000000-0008-0000-0D00-000090000000}"/>
            </a:ext>
          </a:extLst>
        </xdr:cNvPr>
        <xdr:cNvCxnSpPr/>
      </xdr:nvCxnSpPr>
      <xdr:spPr>
        <a:xfrm flipV="1">
          <a:off x="12690475" y="6262325"/>
          <a:ext cx="635000" cy="22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99205</xdr:rowOff>
    </xdr:from>
    <xdr:to>
      <xdr:col>68</xdr:col>
      <xdr:colOff>123825</xdr:colOff>
      <xdr:row>35</xdr:row>
      <xdr:rowOff>29355</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1953875" y="65063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84618</xdr:rowOff>
    </xdr:from>
    <xdr:to>
      <xdr:col>72</xdr:col>
      <xdr:colOff>73025</xdr:colOff>
      <xdr:row>34</xdr:row>
      <xdr:rowOff>150005</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2004675" y="6491768"/>
          <a:ext cx="685800" cy="6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82205</xdr:rowOff>
    </xdr:from>
    <xdr:to>
      <xdr:col>64</xdr:col>
      <xdr:colOff>123825</xdr:colOff>
      <xdr:row>34</xdr:row>
      <xdr:rowOff>12355</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1268075" y="63242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133005</xdr:rowOff>
    </xdr:from>
    <xdr:to>
      <xdr:col>68</xdr:col>
      <xdr:colOff>73025</xdr:colOff>
      <xdr:row>34</xdr:row>
      <xdr:rowOff>150005</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a:off x="11318875" y="6375055"/>
          <a:ext cx="685800" cy="18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43380</xdr:rowOff>
    </xdr:from>
    <xdr:to>
      <xdr:col>60</xdr:col>
      <xdr:colOff>123825</xdr:colOff>
      <xdr:row>34</xdr:row>
      <xdr:rowOff>144980</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0582275" y="645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133005</xdr:rowOff>
    </xdr:from>
    <xdr:to>
      <xdr:col>64</xdr:col>
      <xdr:colOff>73025</xdr:colOff>
      <xdr:row>34</xdr:row>
      <xdr:rowOff>94180</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0633075" y="6375055"/>
          <a:ext cx="685800" cy="12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106652</xdr:rowOff>
    </xdr:from>
    <xdr:ext cx="469744" cy="259045"/>
    <xdr:sp macro="" textlink="">
      <xdr:nvSpPr>
        <xdr:cNvPr id="151" name="n_1aveValue債務償還比率">
          <a:extLst>
            <a:ext uri="{FF2B5EF4-FFF2-40B4-BE49-F238E27FC236}">
              <a16:creationId xmlns:a16="http://schemas.microsoft.com/office/drawing/2014/main" id="{00000000-0008-0000-0D00-000097000000}"/>
            </a:ext>
          </a:extLst>
        </xdr:cNvPr>
        <xdr:cNvSpPr txBox="1"/>
      </xdr:nvSpPr>
      <xdr:spPr>
        <a:xfrm>
          <a:off x="12461952" y="5688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69178</xdr:rowOff>
    </xdr:from>
    <xdr:ext cx="469744" cy="259045"/>
    <xdr:sp macro="" textlink="">
      <xdr:nvSpPr>
        <xdr:cNvPr id="152" name="n_2aveValue債務償還比率">
          <a:extLst>
            <a:ext uri="{FF2B5EF4-FFF2-40B4-BE49-F238E27FC236}">
              <a16:creationId xmlns:a16="http://schemas.microsoft.com/office/drawing/2014/main" id="{00000000-0008-0000-0D00-000098000000}"/>
            </a:ext>
          </a:extLst>
        </xdr:cNvPr>
        <xdr:cNvSpPr txBox="1"/>
      </xdr:nvSpPr>
      <xdr:spPr>
        <a:xfrm>
          <a:off x="11788852" y="565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41110</xdr:rowOff>
    </xdr:from>
    <xdr:ext cx="469744" cy="259045"/>
    <xdr:sp macro="" textlink="">
      <xdr:nvSpPr>
        <xdr:cNvPr id="153" name="n_3aveValue債務償還比率">
          <a:extLst>
            <a:ext uri="{FF2B5EF4-FFF2-40B4-BE49-F238E27FC236}">
              <a16:creationId xmlns:a16="http://schemas.microsoft.com/office/drawing/2014/main" id="{00000000-0008-0000-0D00-000099000000}"/>
            </a:ext>
          </a:extLst>
        </xdr:cNvPr>
        <xdr:cNvSpPr txBox="1"/>
      </xdr:nvSpPr>
      <xdr:spPr>
        <a:xfrm>
          <a:off x="11103052" y="562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72262</xdr:rowOff>
    </xdr:from>
    <xdr:ext cx="469744" cy="259045"/>
    <xdr:sp macro="" textlink="">
      <xdr:nvSpPr>
        <xdr:cNvPr id="154" name="n_4aveValue債務償還比率">
          <a:extLst>
            <a:ext uri="{FF2B5EF4-FFF2-40B4-BE49-F238E27FC236}">
              <a16:creationId xmlns:a16="http://schemas.microsoft.com/office/drawing/2014/main" id="{00000000-0008-0000-0D00-00009A000000}"/>
            </a:ext>
          </a:extLst>
        </xdr:cNvPr>
        <xdr:cNvSpPr txBox="1"/>
      </xdr:nvSpPr>
      <xdr:spPr>
        <a:xfrm>
          <a:off x="10417252" y="565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126545</xdr:rowOff>
    </xdr:from>
    <xdr:ext cx="469744" cy="259045"/>
    <xdr:sp macro="" textlink="">
      <xdr:nvSpPr>
        <xdr:cNvPr id="155" name="n_1mainValue債務償還比率">
          <a:extLst>
            <a:ext uri="{FF2B5EF4-FFF2-40B4-BE49-F238E27FC236}">
              <a16:creationId xmlns:a16="http://schemas.microsoft.com/office/drawing/2014/main" id="{00000000-0008-0000-0D00-00009B000000}"/>
            </a:ext>
          </a:extLst>
        </xdr:cNvPr>
        <xdr:cNvSpPr txBox="1"/>
      </xdr:nvSpPr>
      <xdr:spPr>
        <a:xfrm>
          <a:off x="12461952" y="6533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35</xdr:row>
      <xdr:rowOff>20482</xdr:rowOff>
    </xdr:from>
    <xdr:ext cx="469744" cy="259045"/>
    <xdr:sp macro="" textlink="">
      <xdr:nvSpPr>
        <xdr:cNvPr id="156" name="n_2mainValue債務償還比率">
          <a:extLst>
            <a:ext uri="{FF2B5EF4-FFF2-40B4-BE49-F238E27FC236}">
              <a16:creationId xmlns:a16="http://schemas.microsoft.com/office/drawing/2014/main" id="{00000000-0008-0000-0D00-00009C000000}"/>
            </a:ext>
          </a:extLst>
        </xdr:cNvPr>
        <xdr:cNvSpPr txBox="1"/>
      </xdr:nvSpPr>
      <xdr:spPr>
        <a:xfrm>
          <a:off x="11788852" y="659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3482</xdr:rowOff>
    </xdr:from>
    <xdr:ext cx="469744" cy="259045"/>
    <xdr:sp macro="" textlink="">
      <xdr:nvSpPr>
        <xdr:cNvPr id="157" name="n_3mainValue債務償還比率">
          <a:extLst>
            <a:ext uri="{FF2B5EF4-FFF2-40B4-BE49-F238E27FC236}">
              <a16:creationId xmlns:a16="http://schemas.microsoft.com/office/drawing/2014/main" id="{00000000-0008-0000-0D00-00009D000000}"/>
            </a:ext>
          </a:extLst>
        </xdr:cNvPr>
        <xdr:cNvSpPr txBox="1"/>
      </xdr:nvSpPr>
      <xdr:spPr>
        <a:xfrm>
          <a:off x="11103052" y="641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136107</xdr:rowOff>
    </xdr:from>
    <xdr:ext cx="469744" cy="259045"/>
    <xdr:sp macro="" textlink="">
      <xdr:nvSpPr>
        <xdr:cNvPr id="158" name="n_4mainValue債務償還比率">
          <a:extLst>
            <a:ext uri="{FF2B5EF4-FFF2-40B4-BE49-F238E27FC236}">
              <a16:creationId xmlns:a16="http://schemas.microsoft.com/office/drawing/2014/main" id="{00000000-0008-0000-0D00-00009E000000}"/>
            </a:ext>
          </a:extLst>
        </xdr:cNvPr>
        <xdr:cNvSpPr txBox="1"/>
      </xdr:nvSpPr>
      <xdr:spPr>
        <a:xfrm>
          <a:off x="10417252" y="654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00000000-0008-0000-0D00-00009F000000}"/>
            </a:ext>
          </a:extLst>
        </xdr:cNvPr>
        <xdr:cNvSpPr/>
      </xdr:nvSpPr>
      <xdr:spPr>
        <a:xfrm>
          <a:off x="1152525" y="77597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00000000-0008-0000-0D00-0000A0000000}"/>
            </a:ext>
          </a:extLst>
        </xdr:cNvPr>
        <xdr:cNvSpPr/>
      </xdr:nvSpPr>
      <xdr:spPr>
        <a:xfrm>
          <a:off x="1152525" y="114395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00000000-0008-0000-0D00-0000A1000000}"/>
            </a:ext>
          </a:extLst>
        </xdr:cNvPr>
        <xdr:cNvSpPr txBox="1"/>
      </xdr:nvSpPr>
      <xdr:spPr>
        <a:xfrm>
          <a:off x="835025" y="8007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00000000-0008-0000-0D00-0000A2000000}"/>
            </a:ext>
          </a:extLst>
        </xdr:cNvPr>
        <xdr:cNvSpPr txBox="1"/>
      </xdr:nvSpPr>
      <xdr:spPr>
        <a:xfrm>
          <a:off x="6296025" y="10585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835025" y="116554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296025" y="14309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石川県小松市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106,877
104,573
371.05
55,453,635
54,223,034
649,111
27,562,819
65,040,231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133350</xdr:rowOff>
    </xdr:from>
    <xdr:to>
      <xdr:col>28</xdr:col>
      <xdr:colOff>114300</xdr:colOff>
      <xdr:row>42</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685800" y="7073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162577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75771" y="6938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19050</xdr:rowOff>
    </xdr:from>
    <xdr:to>
      <xdr:col>28</xdr:col>
      <xdr:colOff>114300</xdr:colOff>
      <xdr:row>41</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685800" y="679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39891" y="6658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76200</xdr:rowOff>
    </xdr:from>
    <xdr:to>
      <xdr:col>28</xdr:col>
      <xdr:colOff>114300</xdr:colOff>
      <xdr:row>39</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685800" y="6521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39891" y="6385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19050</xdr:rowOff>
    </xdr:from>
    <xdr:to>
      <xdr:col>28</xdr:col>
      <xdr:colOff>114300</xdr:colOff>
      <xdr:row>36</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685800" y="59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48277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39891" y="5833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76200</xdr:rowOff>
    </xdr:from>
    <xdr:to>
      <xdr:col>28</xdr:col>
      <xdr:colOff>114300</xdr:colOff>
      <xdr:row>34</xdr:row>
      <xdr:rowOff>76200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685800" y="569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33</xdr:row>
      <xdr:rowOff>105427</xdr:rowOff>
    </xdr:from>
    <xdr:ext cx="40305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39891" y="556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133350</xdr:rowOff>
    </xdr:from>
    <xdr:to>
      <xdr:col>28</xdr:col>
      <xdr:colOff>114300</xdr:colOff>
      <xdr:row>32</xdr:row>
      <xdr:rowOff>133350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685800" y="542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31</xdr:row>
      <xdr:rowOff>162577</xdr:rowOff>
    </xdr:from>
    <xdr:ext cx="403059" cy="259045"/>
    <xdr:sp macro="" textlink="">
      <xdr:nvSpPr>
        <xdr:cNvPr id="57" name="テキスト ボックス 56">
          <a:extLst>
            <a:ext uri="{FF2B5EF4-FFF2-40B4-BE49-F238E27FC236}">
              <a16:creationId xmlns:a16="http://schemas.microsoft.com/office/drawing/2014/main" id="{00000000-0008-0000-0E00-000039000000}"/>
            </a:ext>
          </a:extLst>
        </xdr:cNvPr>
        <xdr:cNvSpPr txBox="1"/>
      </xdr:nvSpPr>
      <xdr:spPr>
        <a:xfrm>
          <a:off x="339891" y="5287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9" name="テキスト ボックス 58">
          <a:extLst>
            <a:ext uri="{FF2B5EF4-FFF2-40B4-BE49-F238E27FC236}">
              <a16:creationId xmlns:a16="http://schemas.microsoft.com/office/drawing/2014/main" id="{00000000-0008-0000-0E00-00003B000000}"/>
            </a:ext>
          </a:extLst>
        </xdr:cNvPr>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60" name="【道路】&#10;有形固定資産減価償却率グラフ枠">
          <a:extLst>
            <a:ext uri="{FF2B5EF4-FFF2-40B4-BE49-F238E27FC236}">
              <a16:creationId xmlns:a16="http://schemas.microsoft.com/office/drawing/2014/main" id="{00000000-0008-0000-0E00-00003C000000}"/>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101917</xdr:rowOff>
    </xdr:from>
    <xdr:to>
      <xdr:col>24</xdr:col>
      <xdr:colOff>62865</xdr:colOff>
      <xdr:row>41</xdr:row>
      <xdr:rowOff>110490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flipV="1">
          <a:off x="4177665" y="5556567"/>
          <a:ext cx="0" cy="1329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62" name="【道路】&#10;有形固定資産減価償却率最小値テキスト">
          <a:extLst>
            <a:ext uri="{FF2B5EF4-FFF2-40B4-BE49-F238E27FC236}">
              <a16:creationId xmlns:a16="http://schemas.microsoft.com/office/drawing/2014/main" id="{00000000-0008-0000-0E00-00003E000000}"/>
            </a:ext>
          </a:extLst>
        </xdr:cNvPr>
        <xdr:cNvSpPr txBox="1"/>
      </xdr:nvSpPr>
      <xdr:spPr>
        <a:xfrm>
          <a:off x="4216400" y="688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63" name="直線コネクタ 62">
          <a:extLst>
            <a:ext uri="{FF2B5EF4-FFF2-40B4-BE49-F238E27FC236}">
              <a16:creationId xmlns:a16="http://schemas.microsoft.com/office/drawing/2014/main" id="{00000000-0008-0000-0E00-00003F000000}"/>
            </a:ext>
          </a:extLst>
        </xdr:cNvPr>
        <xdr:cNvCxnSpPr/>
      </xdr:nvCxnSpPr>
      <xdr:spPr>
        <a:xfrm>
          <a:off x="4108450" y="6885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48594</xdr:rowOff>
    </xdr:from>
    <xdr:ext cx="405111" cy="259045"/>
    <xdr:sp macro="" textlink="">
      <xdr:nvSpPr>
        <xdr:cNvPr id="64" name="【道路】&#10;有形固定資産減価償却率最大値テキスト">
          <a:extLst>
            <a:ext uri="{FF2B5EF4-FFF2-40B4-BE49-F238E27FC236}">
              <a16:creationId xmlns:a16="http://schemas.microsoft.com/office/drawing/2014/main" id="{00000000-0008-0000-0E00-000040000000}"/>
            </a:ext>
          </a:extLst>
        </xdr:cNvPr>
        <xdr:cNvSpPr txBox="1"/>
      </xdr:nvSpPr>
      <xdr:spPr>
        <a:xfrm>
          <a:off x="42164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101917</xdr:rowOff>
    </xdr:from>
    <xdr:to>
      <xdr:col>24</xdr:col>
      <xdr:colOff>152400</xdr:colOff>
      <xdr:row>33</xdr:row>
      <xdr:rowOff>101917</xdr:rowOff>
    </xdr:to>
    <xdr:cxnSp macro="">
      <xdr:nvCxnSpPr>
        <xdr:cNvPr id="65" name="直線コネクタ 64">
          <a:extLst>
            <a:ext uri="{FF2B5EF4-FFF2-40B4-BE49-F238E27FC236}">
              <a16:creationId xmlns:a16="http://schemas.microsoft.com/office/drawing/2014/main" id="{00000000-0008-0000-0E00-000041000000}"/>
            </a:ext>
          </a:extLst>
        </xdr:cNvPr>
        <xdr:cNvCxnSpPr/>
      </xdr:nvCxnSpPr>
      <xdr:spPr>
        <a:xfrm>
          <a:off x="4108450" y="55565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95267</xdr:rowOff>
    </xdr:from>
    <xdr:ext cx="405111" cy="259045"/>
    <xdr:sp macro="" textlink="">
      <xdr:nvSpPr>
        <xdr:cNvPr id="66" name="【道路】&#10;有形固定資産減価償却率平均値テキスト">
          <a:extLst>
            <a:ext uri="{FF2B5EF4-FFF2-40B4-BE49-F238E27FC236}">
              <a16:creationId xmlns:a16="http://schemas.microsoft.com/office/drawing/2014/main" id="{00000000-0008-0000-0E00-000042000000}"/>
            </a:ext>
          </a:extLst>
        </xdr:cNvPr>
        <xdr:cNvSpPr txBox="1"/>
      </xdr:nvSpPr>
      <xdr:spPr>
        <a:xfrm>
          <a:off x="4216400" y="6045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4127500" y="60667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71120</xdr:rowOff>
    </xdr:from>
    <xdr:to>
      <xdr:col>20</xdr:col>
      <xdr:colOff>38100</xdr:colOff>
      <xdr:row>37</xdr:row>
      <xdr:rowOff>1270</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3384550" y="60210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39688</xdr:rowOff>
    </xdr:from>
    <xdr:to>
      <xdr:col>15</xdr:col>
      <xdr:colOff>101600</xdr:colOff>
      <xdr:row>36</xdr:row>
      <xdr:rowOff>141288</xdr:rowOff>
    </xdr:to>
    <xdr:sp macro="" textlink="">
      <xdr:nvSpPr>
        <xdr:cNvPr id="69" name="フローチャート: 判断 68">
          <a:extLst>
            <a:ext uri="{FF2B5EF4-FFF2-40B4-BE49-F238E27FC236}">
              <a16:creationId xmlns:a16="http://schemas.microsoft.com/office/drawing/2014/main" id="{00000000-0008-0000-0E00-000045000000}"/>
            </a:ext>
          </a:extLst>
        </xdr:cNvPr>
        <xdr:cNvSpPr/>
      </xdr:nvSpPr>
      <xdr:spPr>
        <a:xfrm>
          <a:off x="2571750" y="598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165417</xdr:rowOff>
    </xdr:from>
    <xdr:to>
      <xdr:col>10</xdr:col>
      <xdr:colOff>165100</xdr:colOff>
      <xdr:row>36</xdr:row>
      <xdr:rowOff>95567</xdr:rowOff>
    </xdr:to>
    <xdr:sp macro="" textlink="">
      <xdr:nvSpPr>
        <xdr:cNvPr id="70" name="フローチャート: 判断 69">
          <a:extLst>
            <a:ext uri="{FF2B5EF4-FFF2-40B4-BE49-F238E27FC236}">
              <a16:creationId xmlns:a16="http://schemas.microsoft.com/office/drawing/2014/main" id="{00000000-0008-0000-0E00-000046000000}"/>
            </a:ext>
          </a:extLst>
        </xdr:cNvPr>
        <xdr:cNvSpPr/>
      </xdr:nvSpPr>
      <xdr:spPr>
        <a:xfrm>
          <a:off x="1778000" y="595026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116840</xdr:rowOff>
    </xdr:from>
    <xdr:to>
      <xdr:col>6</xdr:col>
      <xdr:colOff>38100</xdr:colOff>
      <xdr:row>36</xdr:row>
      <xdr:rowOff>46990</xdr:rowOff>
    </xdr:to>
    <xdr:sp macro="" textlink="">
      <xdr:nvSpPr>
        <xdr:cNvPr id="71" name="フローチャート: 判断 70">
          <a:extLst>
            <a:ext uri="{FF2B5EF4-FFF2-40B4-BE49-F238E27FC236}">
              <a16:creationId xmlns:a16="http://schemas.microsoft.com/office/drawing/2014/main" id="{00000000-0008-0000-0E00-000047000000}"/>
            </a:ext>
          </a:extLst>
        </xdr:cNvPr>
        <xdr:cNvSpPr/>
      </xdr:nvSpPr>
      <xdr:spPr>
        <a:xfrm>
          <a:off x="984250" y="59016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0000000-0008-0000-0E00-00004A000000}"/>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5" name="テキスト ボックス 74">
          <a:extLst>
            <a:ext uri="{FF2B5EF4-FFF2-40B4-BE49-F238E27FC236}">
              <a16:creationId xmlns:a16="http://schemas.microsoft.com/office/drawing/2014/main" id="{00000000-0008-0000-0E00-00004B000000}"/>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6" name="テキスト ボックス 75">
          <a:extLst>
            <a:ext uri="{FF2B5EF4-FFF2-40B4-BE49-F238E27FC236}">
              <a16:creationId xmlns:a16="http://schemas.microsoft.com/office/drawing/2014/main" id="{00000000-0008-0000-0E00-00004C000000}"/>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111125</xdr:rowOff>
    </xdr:from>
    <xdr:to>
      <xdr:col>24</xdr:col>
      <xdr:colOff>114300</xdr:colOff>
      <xdr:row>37</xdr:row>
      <xdr:rowOff>41275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4127500" y="60610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134002</xdr:rowOff>
    </xdr:from>
    <xdr:ext cx="405111" cy="259045"/>
    <xdr:sp macro="" textlink="">
      <xdr:nvSpPr>
        <xdr:cNvPr id="78" name="【道路】&#10;有形固定資産減価償却率該当値テキスト">
          <a:extLst>
            <a:ext uri="{FF2B5EF4-FFF2-40B4-BE49-F238E27FC236}">
              <a16:creationId xmlns:a16="http://schemas.microsoft.com/office/drawing/2014/main" id="{00000000-0008-0000-0E00-00004E000000}"/>
            </a:ext>
          </a:extLst>
        </xdr:cNvPr>
        <xdr:cNvSpPr txBox="1"/>
      </xdr:nvSpPr>
      <xdr:spPr>
        <a:xfrm>
          <a:off x="4216400" y="5918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82550</xdr:rowOff>
    </xdr:from>
    <xdr:to>
      <xdr:col>20</xdr:col>
      <xdr:colOff>38100</xdr:colOff>
      <xdr:row>37</xdr:row>
      <xdr:rowOff>12700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3384550" y="60325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133350</xdr:rowOff>
    </xdr:from>
    <xdr:to>
      <xdr:col>24</xdr:col>
      <xdr:colOff>63500</xdr:colOff>
      <xdr:row>36</xdr:row>
      <xdr:rowOff>161925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3429000" y="6083300"/>
          <a:ext cx="7493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51117</xdr:rowOff>
    </xdr:from>
    <xdr:to>
      <xdr:col>15</xdr:col>
      <xdr:colOff>101600</xdr:colOff>
      <xdr:row>36</xdr:row>
      <xdr:rowOff>152717</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2571750" y="600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101917</xdr:rowOff>
    </xdr:from>
    <xdr:to>
      <xdr:col>19</xdr:col>
      <xdr:colOff>177800</xdr:colOff>
      <xdr:row>36</xdr:row>
      <xdr:rowOff>133350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2622550" y="6051867"/>
          <a:ext cx="80645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22542</xdr:rowOff>
    </xdr:from>
    <xdr:to>
      <xdr:col>10</xdr:col>
      <xdr:colOff>165100</xdr:colOff>
      <xdr:row>36</xdr:row>
      <xdr:rowOff>124142</xdr:rowOff>
    </xdr:to>
    <xdr:sp macro="" textlink="">
      <xdr:nvSpPr>
        <xdr:cNvPr id="83" name="楕円 82">
          <a:extLst>
            <a:ext uri="{FF2B5EF4-FFF2-40B4-BE49-F238E27FC236}">
              <a16:creationId xmlns:a16="http://schemas.microsoft.com/office/drawing/2014/main" id="{00000000-0008-0000-0E00-000053000000}"/>
            </a:ext>
          </a:extLst>
        </xdr:cNvPr>
        <xdr:cNvSpPr/>
      </xdr:nvSpPr>
      <xdr:spPr>
        <a:xfrm>
          <a:off x="1778000" y="597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73342</xdr:rowOff>
    </xdr:from>
    <xdr:to>
      <xdr:col>15</xdr:col>
      <xdr:colOff>50800</xdr:colOff>
      <xdr:row>36</xdr:row>
      <xdr:rowOff>101917</xdr:rowOff>
    </xdr:to>
    <xdr:cxnSp macro="">
      <xdr:nvCxnSpPr>
        <xdr:cNvPr id="84" name="直線コネクタ 83">
          <a:extLst>
            <a:ext uri="{FF2B5EF4-FFF2-40B4-BE49-F238E27FC236}">
              <a16:creationId xmlns:a16="http://schemas.microsoft.com/office/drawing/2014/main" id="{00000000-0008-0000-0E00-000054000000}"/>
            </a:ext>
          </a:extLst>
        </xdr:cNvPr>
        <xdr:cNvCxnSpPr/>
      </xdr:nvCxnSpPr>
      <xdr:spPr>
        <a:xfrm>
          <a:off x="1828800" y="6023292"/>
          <a:ext cx="7937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159703</xdr:rowOff>
    </xdr:from>
    <xdr:to>
      <xdr:col>6</xdr:col>
      <xdr:colOff>38100</xdr:colOff>
      <xdr:row>36</xdr:row>
      <xdr:rowOff>89853</xdr:rowOff>
    </xdr:to>
    <xdr:sp macro="" textlink="">
      <xdr:nvSpPr>
        <xdr:cNvPr id="85" name="楕円 84">
          <a:extLst>
            <a:ext uri="{FF2B5EF4-FFF2-40B4-BE49-F238E27FC236}">
              <a16:creationId xmlns:a16="http://schemas.microsoft.com/office/drawing/2014/main" id="{00000000-0008-0000-0E00-000055000000}"/>
            </a:ext>
          </a:extLst>
        </xdr:cNvPr>
        <xdr:cNvSpPr/>
      </xdr:nvSpPr>
      <xdr:spPr>
        <a:xfrm>
          <a:off x="984250" y="594455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39053</xdr:rowOff>
    </xdr:from>
    <xdr:to>
      <xdr:col>10</xdr:col>
      <xdr:colOff>114300</xdr:colOff>
      <xdr:row>36</xdr:row>
      <xdr:rowOff>73342</xdr:rowOff>
    </xdr:to>
    <xdr:cxnSp macro="">
      <xdr:nvCxnSpPr>
        <xdr:cNvPr id="86" name="直線コネクタ 85">
          <a:extLst>
            <a:ext uri="{FF2B5EF4-FFF2-40B4-BE49-F238E27FC236}">
              <a16:creationId xmlns:a16="http://schemas.microsoft.com/office/drawing/2014/main" id="{00000000-0008-0000-0E00-000056000000}"/>
            </a:ext>
          </a:extLst>
        </xdr:cNvPr>
        <xdr:cNvCxnSpPr/>
      </xdr:nvCxnSpPr>
      <xdr:spPr>
        <a:xfrm>
          <a:off x="1028700" y="5989003"/>
          <a:ext cx="8001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17797</xdr:rowOff>
    </xdr:from>
    <xdr:ext cx="405111" cy="259045"/>
    <xdr:sp macro="" textlink="">
      <xdr:nvSpPr>
        <xdr:cNvPr id="87" name="n_1aveValue【道路】&#10;有形固定資産減価償却率">
          <a:extLst>
            <a:ext uri="{FF2B5EF4-FFF2-40B4-BE49-F238E27FC236}">
              <a16:creationId xmlns:a16="http://schemas.microsoft.com/office/drawing/2014/main" id="{00000000-0008-0000-0E00-000057000000}"/>
            </a:ext>
          </a:extLst>
        </xdr:cNvPr>
        <xdr:cNvSpPr txBox="1"/>
      </xdr:nvSpPr>
      <xdr:spPr>
        <a:xfrm>
          <a:off x="3239144" y="580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157815</xdr:rowOff>
    </xdr:from>
    <xdr:ext cx="405111" cy="259045"/>
    <xdr:sp macro="" textlink="">
      <xdr:nvSpPr>
        <xdr:cNvPr id="88" name="n_2aveValue【道路】&#10;有形固定資産減価償却率">
          <a:extLst>
            <a:ext uri="{FF2B5EF4-FFF2-40B4-BE49-F238E27FC236}">
              <a16:creationId xmlns:a16="http://schemas.microsoft.com/office/drawing/2014/main" id="{00000000-0008-0000-0E00-000058000000}"/>
            </a:ext>
          </a:extLst>
        </xdr:cNvPr>
        <xdr:cNvSpPr txBox="1"/>
      </xdr:nvSpPr>
      <xdr:spPr>
        <a:xfrm>
          <a:off x="2439044" y="577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112094</xdr:rowOff>
    </xdr:from>
    <xdr:ext cx="405111" cy="259045"/>
    <xdr:sp macro="" textlink="">
      <xdr:nvSpPr>
        <xdr:cNvPr id="89" name="n_3aveValue【道路】&#10;有形固定資産減価償却率">
          <a:extLst>
            <a:ext uri="{FF2B5EF4-FFF2-40B4-BE49-F238E27FC236}">
              <a16:creationId xmlns:a16="http://schemas.microsoft.com/office/drawing/2014/main" id="{00000000-0008-0000-0E00-000059000000}"/>
            </a:ext>
          </a:extLst>
        </xdr:cNvPr>
        <xdr:cNvSpPr txBox="1"/>
      </xdr:nvSpPr>
      <xdr:spPr>
        <a:xfrm>
          <a:off x="1645294" y="5731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63517</xdr:rowOff>
    </xdr:from>
    <xdr:ext cx="405111" cy="259045"/>
    <xdr:sp macro="" textlink="">
      <xdr:nvSpPr>
        <xdr:cNvPr id="90" name="n_4aveValue【道路】&#10;有形固定資産減価償却率">
          <a:extLst>
            <a:ext uri="{FF2B5EF4-FFF2-40B4-BE49-F238E27FC236}">
              <a16:creationId xmlns:a16="http://schemas.microsoft.com/office/drawing/2014/main" id="{00000000-0008-0000-0E00-00005A000000}"/>
            </a:ext>
          </a:extLst>
        </xdr:cNvPr>
        <xdr:cNvSpPr txBox="1"/>
      </xdr:nvSpPr>
      <xdr:spPr>
        <a:xfrm>
          <a:off x="851544" y="568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3827</xdr:rowOff>
    </xdr:from>
    <xdr:ext cx="405111" cy="259045"/>
    <xdr:sp macro="" textlink="">
      <xdr:nvSpPr>
        <xdr:cNvPr id="91" name="n_1mainValue【道路】&#10;有形固定資産減価償却率">
          <a:extLst>
            <a:ext uri="{FF2B5EF4-FFF2-40B4-BE49-F238E27FC236}">
              <a16:creationId xmlns:a16="http://schemas.microsoft.com/office/drawing/2014/main" id="{00000000-0008-0000-0E00-00005B000000}"/>
            </a:ext>
          </a:extLst>
        </xdr:cNvPr>
        <xdr:cNvSpPr txBox="1"/>
      </xdr:nvSpPr>
      <xdr:spPr>
        <a:xfrm>
          <a:off x="3239144" y="611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143844</xdr:rowOff>
    </xdr:from>
    <xdr:ext cx="405111" cy="259045"/>
    <xdr:sp macro="" textlink="">
      <xdr:nvSpPr>
        <xdr:cNvPr id="92" name="n_2mainValue【道路】&#10;有形固定資産減価償却率">
          <a:extLst>
            <a:ext uri="{FF2B5EF4-FFF2-40B4-BE49-F238E27FC236}">
              <a16:creationId xmlns:a16="http://schemas.microsoft.com/office/drawing/2014/main" id="{00000000-0008-0000-0E00-00005C000000}"/>
            </a:ext>
          </a:extLst>
        </xdr:cNvPr>
        <xdr:cNvSpPr txBox="1"/>
      </xdr:nvSpPr>
      <xdr:spPr>
        <a:xfrm>
          <a:off x="2439044" y="6093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115269</xdr:rowOff>
    </xdr:from>
    <xdr:ext cx="405111" cy="259045"/>
    <xdr:sp macro="" textlink="">
      <xdr:nvSpPr>
        <xdr:cNvPr id="93" name="n_3mainValue【道路】&#10;有形固定資産減価償却率">
          <a:extLst>
            <a:ext uri="{FF2B5EF4-FFF2-40B4-BE49-F238E27FC236}">
              <a16:creationId xmlns:a16="http://schemas.microsoft.com/office/drawing/2014/main" id="{00000000-0008-0000-0E00-00005D000000}"/>
            </a:ext>
          </a:extLst>
        </xdr:cNvPr>
        <xdr:cNvSpPr txBox="1"/>
      </xdr:nvSpPr>
      <xdr:spPr>
        <a:xfrm>
          <a:off x="1645294" y="6065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80980</xdr:rowOff>
    </xdr:from>
    <xdr:ext cx="405111" cy="259045"/>
    <xdr:sp macro="" textlink="">
      <xdr:nvSpPr>
        <xdr:cNvPr id="94" name="n_4mainValue【道路】&#10;有形固定資産減価償却率">
          <a:extLst>
            <a:ext uri="{FF2B5EF4-FFF2-40B4-BE49-F238E27FC236}">
              <a16:creationId xmlns:a16="http://schemas.microsoft.com/office/drawing/2014/main" id="{00000000-0008-0000-0E00-00005E000000}"/>
            </a:ext>
          </a:extLst>
        </xdr:cNvPr>
        <xdr:cNvSpPr txBox="1"/>
      </xdr:nvSpPr>
      <xdr:spPr>
        <a:xfrm>
          <a:off x="851544" y="6030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100" name="正方形/長方形 99">
          <a:extLst>
            <a:ext uri="{FF2B5EF4-FFF2-40B4-BE49-F238E27FC236}">
              <a16:creationId xmlns:a16="http://schemas.microsoft.com/office/drawing/2014/main" id="{00000000-0008-0000-0E00-000064000000}"/>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101" name="正方形/長方形 100">
          <a:extLst>
            <a:ext uri="{FF2B5EF4-FFF2-40B4-BE49-F238E27FC236}">
              <a16:creationId xmlns:a16="http://schemas.microsoft.com/office/drawing/2014/main" id="{00000000-0008-0000-0E00-000065000000}"/>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2" name="正方形/長方形 101">
          <a:extLst>
            <a:ext uri="{FF2B5EF4-FFF2-40B4-BE49-F238E27FC236}">
              <a16:creationId xmlns:a16="http://schemas.microsoft.com/office/drawing/2014/main" id="{00000000-0008-0000-0E00-000066000000}"/>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55272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5956300" y="70330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55272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5956300" y="67192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552722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5956300" y="64053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552722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5956300" y="60914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5482151" y="59492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5956300" y="57775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5482151" y="563537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5956300" y="54573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5482151" y="532149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20" name="【道路】&#10;一人当たり延長グラフ枠">
          <a:extLst>
            <a:ext uri="{FF2B5EF4-FFF2-40B4-BE49-F238E27FC236}">
              <a16:creationId xmlns:a16="http://schemas.microsoft.com/office/drawing/2014/main" id="{00000000-0008-0000-0E00-000078000000}"/>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28521</xdr:rowOff>
    </xdr:from>
    <xdr:to>
      <xdr:col>54</xdr:col>
      <xdr:colOff>189865</xdr:colOff>
      <xdr:row>41</xdr:row>
      <xdr:rowOff>103741</xdr:rowOff>
    </xdr:to>
    <xdr:cxnSp macro="">
      <xdr:nvCxnSpPr>
        <xdr:cNvPr id="121" name="直線コネクタ 120">
          <a:extLst>
            <a:ext uri="{FF2B5EF4-FFF2-40B4-BE49-F238E27FC236}">
              <a16:creationId xmlns:a16="http://schemas.microsoft.com/office/drawing/2014/main" id="{00000000-0008-0000-0E00-000079000000}"/>
            </a:ext>
          </a:extLst>
        </xdr:cNvPr>
        <xdr:cNvCxnSpPr/>
      </xdr:nvCxnSpPr>
      <xdr:spPr>
        <a:xfrm flipV="1">
          <a:off x="9429115" y="5483171"/>
          <a:ext cx="0" cy="139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107568</xdr:rowOff>
    </xdr:from>
    <xdr:ext cx="469744" cy="259045"/>
    <xdr:sp macro="" textlink="">
      <xdr:nvSpPr>
        <xdr:cNvPr id="122" name="【道路】&#10;一人当たり延長最小値テキスト">
          <a:extLst>
            <a:ext uri="{FF2B5EF4-FFF2-40B4-BE49-F238E27FC236}">
              <a16:creationId xmlns:a16="http://schemas.microsoft.com/office/drawing/2014/main" id="{00000000-0008-0000-0E00-00007A000000}"/>
            </a:ext>
          </a:extLst>
        </xdr:cNvPr>
        <xdr:cNvSpPr txBox="1"/>
      </xdr:nvSpPr>
      <xdr:spPr>
        <a:xfrm>
          <a:off x="9467850" y="688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103741</xdr:rowOff>
    </xdr:from>
    <xdr:to>
      <xdr:col>55</xdr:col>
      <xdr:colOff>88900</xdr:colOff>
      <xdr:row>41</xdr:row>
      <xdr:rowOff>103741</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a:off x="9359900" y="687919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146648</xdr:rowOff>
    </xdr:from>
    <xdr:ext cx="534377" cy="259045"/>
    <xdr:sp macro="" textlink="">
      <xdr:nvSpPr>
        <xdr:cNvPr id="124" name="【道路】&#10;一人当たり延長最大値テキスト">
          <a:extLst>
            <a:ext uri="{FF2B5EF4-FFF2-40B4-BE49-F238E27FC236}">
              <a16:creationId xmlns:a16="http://schemas.microsoft.com/office/drawing/2014/main" id="{00000000-0008-0000-0E00-00007C000000}"/>
            </a:ext>
          </a:extLst>
        </xdr:cNvPr>
        <xdr:cNvSpPr txBox="1"/>
      </xdr:nvSpPr>
      <xdr:spPr>
        <a:xfrm>
          <a:off x="9467850" y="527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28521</xdr:rowOff>
    </xdr:from>
    <xdr:to>
      <xdr:col>55</xdr:col>
      <xdr:colOff>88900</xdr:colOff>
      <xdr:row>33</xdr:row>
      <xdr:rowOff>28521</xdr:rowOff>
    </xdr:to>
    <xdr:cxnSp macro="">
      <xdr:nvCxnSpPr>
        <xdr:cNvPr id="125" name="直線コネクタ 124">
          <a:extLst>
            <a:ext uri="{FF2B5EF4-FFF2-40B4-BE49-F238E27FC236}">
              <a16:creationId xmlns:a16="http://schemas.microsoft.com/office/drawing/2014/main" id="{00000000-0008-0000-0E00-00007D000000}"/>
            </a:ext>
          </a:extLst>
        </xdr:cNvPr>
        <xdr:cNvCxnSpPr/>
      </xdr:nvCxnSpPr>
      <xdr:spPr>
        <a:xfrm>
          <a:off x="9359900" y="54831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128686</xdr:rowOff>
    </xdr:from>
    <xdr:ext cx="469744" cy="259045"/>
    <xdr:sp macro="" textlink="">
      <xdr:nvSpPr>
        <xdr:cNvPr id="126" name="【道路】&#10;一人当たり延長平均値テキスト">
          <a:extLst>
            <a:ext uri="{FF2B5EF4-FFF2-40B4-BE49-F238E27FC236}">
              <a16:creationId xmlns:a16="http://schemas.microsoft.com/office/drawing/2014/main" id="{00000000-0008-0000-0E00-00007E000000}"/>
            </a:ext>
          </a:extLst>
        </xdr:cNvPr>
        <xdr:cNvSpPr txBox="1"/>
      </xdr:nvSpPr>
      <xdr:spPr>
        <a:xfrm>
          <a:off x="9467850" y="6243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150259</xdr:rowOff>
    </xdr:from>
    <xdr:to>
      <xdr:col>55</xdr:col>
      <xdr:colOff>50800</xdr:colOff>
      <xdr:row>38</xdr:row>
      <xdr:rowOff>80409</xdr:rowOff>
    </xdr:to>
    <xdr:sp macro="" textlink="">
      <xdr:nvSpPr>
        <xdr:cNvPr id="127" name="フローチャート: 判断 126">
          <a:extLst>
            <a:ext uri="{FF2B5EF4-FFF2-40B4-BE49-F238E27FC236}">
              <a16:creationId xmlns:a16="http://schemas.microsoft.com/office/drawing/2014/main" id="{00000000-0008-0000-0E00-00007F000000}"/>
            </a:ext>
          </a:extLst>
        </xdr:cNvPr>
        <xdr:cNvSpPr/>
      </xdr:nvSpPr>
      <xdr:spPr>
        <a:xfrm>
          <a:off x="9398000" y="626530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83638</xdr:rowOff>
    </xdr:from>
    <xdr:to>
      <xdr:col>50</xdr:col>
      <xdr:colOff>165100</xdr:colOff>
      <xdr:row>39</xdr:row>
      <xdr:rowOff>13788</xdr:rowOff>
    </xdr:to>
    <xdr:sp macro="" textlink="">
      <xdr:nvSpPr>
        <xdr:cNvPr id="128" name="フローチャート: 判断 127">
          <a:extLst>
            <a:ext uri="{FF2B5EF4-FFF2-40B4-BE49-F238E27FC236}">
              <a16:creationId xmlns:a16="http://schemas.microsoft.com/office/drawing/2014/main" id="{00000000-0008-0000-0E00-000080000000}"/>
            </a:ext>
          </a:extLst>
        </xdr:cNvPr>
        <xdr:cNvSpPr/>
      </xdr:nvSpPr>
      <xdr:spPr>
        <a:xfrm>
          <a:off x="8636000" y="63637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83856</xdr:rowOff>
    </xdr:from>
    <xdr:to>
      <xdr:col>46</xdr:col>
      <xdr:colOff>38100</xdr:colOff>
      <xdr:row>39</xdr:row>
      <xdr:rowOff>14006</xdr:rowOff>
    </xdr:to>
    <xdr:sp macro="" textlink="">
      <xdr:nvSpPr>
        <xdr:cNvPr id="129" name="フローチャート: 判断 128">
          <a:extLst>
            <a:ext uri="{FF2B5EF4-FFF2-40B4-BE49-F238E27FC236}">
              <a16:creationId xmlns:a16="http://schemas.microsoft.com/office/drawing/2014/main" id="{00000000-0008-0000-0E00-000081000000}"/>
            </a:ext>
          </a:extLst>
        </xdr:cNvPr>
        <xdr:cNvSpPr/>
      </xdr:nvSpPr>
      <xdr:spPr>
        <a:xfrm>
          <a:off x="7842250" y="636400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81788</xdr:rowOff>
    </xdr:from>
    <xdr:to>
      <xdr:col>41</xdr:col>
      <xdr:colOff>101600</xdr:colOff>
      <xdr:row>39</xdr:row>
      <xdr:rowOff>11938</xdr:rowOff>
    </xdr:to>
    <xdr:sp macro="" textlink="">
      <xdr:nvSpPr>
        <xdr:cNvPr id="130" name="フローチャート: 判断 129">
          <a:extLst>
            <a:ext uri="{FF2B5EF4-FFF2-40B4-BE49-F238E27FC236}">
              <a16:creationId xmlns:a16="http://schemas.microsoft.com/office/drawing/2014/main" id="{00000000-0008-0000-0E00-000082000000}"/>
            </a:ext>
          </a:extLst>
        </xdr:cNvPr>
        <xdr:cNvSpPr/>
      </xdr:nvSpPr>
      <xdr:spPr>
        <a:xfrm>
          <a:off x="7029450" y="63619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109329</xdr:rowOff>
    </xdr:from>
    <xdr:to>
      <xdr:col>36</xdr:col>
      <xdr:colOff>165100</xdr:colOff>
      <xdr:row>39</xdr:row>
      <xdr:rowOff>39479</xdr:rowOff>
    </xdr:to>
    <xdr:sp macro="" textlink="">
      <xdr:nvSpPr>
        <xdr:cNvPr id="131" name="フローチャート: 判断 130">
          <a:extLst>
            <a:ext uri="{FF2B5EF4-FFF2-40B4-BE49-F238E27FC236}">
              <a16:creationId xmlns:a16="http://schemas.microsoft.com/office/drawing/2014/main" id="{00000000-0008-0000-0E00-000083000000}"/>
            </a:ext>
          </a:extLst>
        </xdr:cNvPr>
        <xdr:cNvSpPr/>
      </xdr:nvSpPr>
      <xdr:spPr>
        <a:xfrm>
          <a:off x="6235700" y="63894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E00-000084000000}"/>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E00-000085000000}"/>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00000000-0008-0000-0E00-000086000000}"/>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5" name="テキスト ボックス 134">
          <a:extLst>
            <a:ext uri="{FF2B5EF4-FFF2-40B4-BE49-F238E27FC236}">
              <a16:creationId xmlns:a16="http://schemas.microsoft.com/office/drawing/2014/main" id="{00000000-0008-0000-0E00-000087000000}"/>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6" name="テキスト ボックス 135">
          <a:extLst>
            <a:ext uri="{FF2B5EF4-FFF2-40B4-BE49-F238E27FC236}">
              <a16:creationId xmlns:a16="http://schemas.microsoft.com/office/drawing/2014/main" id="{00000000-0008-0000-0E00-000088000000}"/>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66984</xdr:rowOff>
    </xdr:from>
    <xdr:to>
      <xdr:col>55</xdr:col>
      <xdr:colOff>50800</xdr:colOff>
      <xdr:row>35</xdr:row>
      <xdr:rowOff>168584</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9398000" y="585183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89861</xdr:rowOff>
    </xdr:from>
    <xdr:ext cx="534377" cy="259045"/>
    <xdr:sp macro="" textlink="">
      <xdr:nvSpPr>
        <xdr:cNvPr id="138" name="【道路】&#10;一人当たり延長該当値テキスト">
          <a:extLst>
            <a:ext uri="{FF2B5EF4-FFF2-40B4-BE49-F238E27FC236}">
              <a16:creationId xmlns:a16="http://schemas.microsoft.com/office/drawing/2014/main" id="{00000000-0008-0000-0E00-00008A000000}"/>
            </a:ext>
          </a:extLst>
        </xdr:cNvPr>
        <xdr:cNvSpPr txBox="1"/>
      </xdr:nvSpPr>
      <xdr:spPr>
        <a:xfrm>
          <a:off x="9467850" y="57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78740</xdr:rowOff>
    </xdr:from>
    <xdr:to>
      <xdr:col>50</xdr:col>
      <xdr:colOff>165100</xdr:colOff>
      <xdr:row>36</xdr:row>
      <xdr:rowOff>8890</xdr:rowOff>
    </xdr:to>
    <xdr:sp macro="" textlink="">
      <xdr:nvSpPr>
        <xdr:cNvPr id="139" name="楕円 138">
          <a:extLst>
            <a:ext uri="{FF2B5EF4-FFF2-40B4-BE49-F238E27FC236}">
              <a16:creationId xmlns:a16="http://schemas.microsoft.com/office/drawing/2014/main" id="{00000000-0008-0000-0E00-00008B000000}"/>
            </a:ext>
          </a:extLst>
        </xdr:cNvPr>
        <xdr:cNvSpPr/>
      </xdr:nvSpPr>
      <xdr:spPr>
        <a:xfrm>
          <a:off x="8636000" y="58635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117784</xdr:rowOff>
    </xdr:from>
    <xdr:to>
      <xdr:col>55</xdr:col>
      <xdr:colOff>0</xdr:colOff>
      <xdr:row>35</xdr:row>
      <xdr:rowOff>129540</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flipV="1">
          <a:off x="8686800" y="5902634"/>
          <a:ext cx="74295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86251</xdr:rowOff>
    </xdr:from>
    <xdr:to>
      <xdr:col>46</xdr:col>
      <xdr:colOff>38100</xdr:colOff>
      <xdr:row>36</xdr:row>
      <xdr:rowOff>16401</xdr:rowOff>
    </xdr:to>
    <xdr:sp macro="" textlink="">
      <xdr:nvSpPr>
        <xdr:cNvPr id="141" name="楕円 140">
          <a:extLst>
            <a:ext uri="{FF2B5EF4-FFF2-40B4-BE49-F238E27FC236}">
              <a16:creationId xmlns:a16="http://schemas.microsoft.com/office/drawing/2014/main" id="{00000000-0008-0000-0E00-00008D000000}"/>
            </a:ext>
          </a:extLst>
        </xdr:cNvPr>
        <xdr:cNvSpPr/>
      </xdr:nvSpPr>
      <xdr:spPr>
        <a:xfrm>
          <a:off x="7842250" y="587110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129540</xdr:rowOff>
    </xdr:from>
    <xdr:to>
      <xdr:col>50</xdr:col>
      <xdr:colOff>114300</xdr:colOff>
      <xdr:row>35</xdr:row>
      <xdr:rowOff>137051</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flipV="1">
          <a:off x="7886700" y="5914390"/>
          <a:ext cx="8001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91912</xdr:rowOff>
    </xdr:from>
    <xdr:to>
      <xdr:col>41</xdr:col>
      <xdr:colOff>101600</xdr:colOff>
      <xdr:row>36</xdr:row>
      <xdr:rowOff>22062</xdr:rowOff>
    </xdr:to>
    <xdr:sp macro="" textlink="">
      <xdr:nvSpPr>
        <xdr:cNvPr id="143" name="楕円 142">
          <a:extLst>
            <a:ext uri="{FF2B5EF4-FFF2-40B4-BE49-F238E27FC236}">
              <a16:creationId xmlns:a16="http://schemas.microsoft.com/office/drawing/2014/main" id="{00000000-0008-0000-0E00-00008F000000}"/>
            </a:ext>
          </a:extLst>
        </xdr:cNvPr>
        <xdr:cNvSpPr/>
      </xdr:nvSpPr>
      <xdr:spPr>
        <a:xfrm>
          <a:off x="7029450" y="58767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137051</xdr:rowOff>
    </xdr:from>
    <xdr:to>
      <xdr:col>45</xdr:col>
      <xdr:colOff>177800</xdr:colOff>
      <xdr:row>35</xdr:row>
      <xdr:rowOff>142712</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flipV="1">
          <a:off x="7080250" y="5921901"/>
          <a:ext cx="806450" cy="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87340</xdr:rowOff>
    </xdr:from>
    <xdr:to>
      <xdr:col>36</xdr:col>
      <xdr:colOff>165100</xdr:colOff>
      <xdr:row>36</xdr:row>
      <xdr:rowOff>17490</xdr:rowOff>
    </xdr:to>
    <xdr:sp macro="" textlink="">
      <xdr:nvSpPr>
        <xdr:cNvPr id="145" name="楕円 144">
          <a:extLst>
            <a:ext uri="{FF2B5EF4-FFF2-40B4-BE49-F238E27FC236}">
              <a16:creationId xmlns:a16="http://schemas.microsoft.com/office/drawing/2014/main" id="{00000000-0008-0000-0E00-000091000000}"/>
            </a:ext>
          </a:extLst>
        </xdr:cNvPr>
        <xdr:cNvSpPr/>
      </xdr:nvSpPr>
      <xdr:spPr>
        <a:xfrm>
          <a:off x="6235700" y="58721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138140</xdr:rowOff>
    </xdr:from>
    <xdr:to>
      <xdr:col>41</xdr:col>
      <xdr:colOff>50800</xdr:colOff>
      <xdr:row>35</xdr:row>
      <xdr:rowOff>142712</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6286500" y="5922990"/>
          <a:ext cx="7937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4915</xdr:rowOff>
    </xdr:from>
    <xdr:ext cx="469744" cy="259045"/>
    <xdr:sp macro="" textlink="">
      <xdr:nvSpPr>
        <xdr:cNvPr id="147" name="n_1aveValue【道路】&#10;一人当たり延長">
          <a:extLst>
            <a:ext uri="{FF2B5EF4-FFF2-40B4-BE49-F238E27FC236}">
              <a16:creationId xmlns:a16="http://schemas.microsoft.com/office/drawing/2014/main" id="{00000000-0008-0000-0E00-000093000000}"/>
            </a:ext>
          </a:extLst>
        </xdr:cNvPr>
        <xdr:cNvSpPr txBox="1"/>
      </xdr:nvSpPr>
      <xdr:spPr>
        <a:xfrm>
          <a:off x="8458277" y="645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5133</xdr:rowOff>
    </xdr:from>
    <xdr:ext cx="469744" cy="259045"/>
    <xdr:sp macro="" textlink="">
      <xdr:nvSpPr>
        <xdr:cNvPr id="148" name="n_2aveValue【道路】&#10;一人当たり延長">
          <a:extLst>
            <a:ext uri="{FF2B5EF4-FFF2-40B4-BE49-F238E27FC236}">
              <a16:creationId xmlns:a16="http://schemas.microsoft.com/office/drawing/2014/main" id="{00000000-0008-0000-0E00-000094000000}"/>
            </a:ext>
          </a:extLst>
        </xdr:cNvPr>
        <xdr:cNvSpPr txBox="1"/>
      </xdr:nvSpPr>
      <xdr:spPr>
        <a:xfrm>
          <a:off x="7677227" y="645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3065</xdr:rowOff>
    </xdr:from>
    <xdr:ext cx="469744" cy="259045"/>
    <xdr:sp macro="" textlink="">
      <xdr:nvSpPr>
        <xdr:cNvPr id="149" name="n_3aveValue【道路】&#10;一人当たり延長">
          <a:extLst>
            <a:ext uri="{FF2B5EF4-FFF2-40B4-BE49-F238E27FC236}">
              <a16:creationId xmlns:a16="http://schemas.microsoft.com/office/drawing/2014/main" id="{00000000-0008-0000-0E00-000095000000}"/>
            </a:ext>
          </a:extLst>
        </xdr:cNvPr>
        <xdr:cNvSpPr txBox="1"/>
      </xdr:nvSpPr>
      <xdr:spPr>
        <a:xfrm>
          <a:off x="6864427" y="644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30606</xdr:rowOff>
    </xdr:from>
    <xdr:ext cx="469744" cy="259045"/>
    <xdr:sp macro="" textlink="">
      <xdr:nvSpPr>
        <xdr:cNvPr id="150" name="n_4aveValue【道路】&#10;一人当たり延長">
          <a:extLst>
            <a:ext uri="{FF2B5EF4-FFF2-40B4-BE49-F238E27FC236}">
              <a16:creationId xmlns:a16="http://schemas.microsoft.com/office/drawing/2014/main" id="{00000000-0008-0000-0E00-000096000000}"/>
            </a:ext>
          </a:extLst>
        </xdr:cNvPr>
        <xdr:cNvSpPr txBox="1"/>
      </xdr:nvSpPr>
      <xdr:spPr>
        <a:xfrm>
          <a:off x="6070677" y="647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25417</xdr:rowOff>
    </xdr:from>
    <xdr:ext cx="534377" cy="259045"/>
    <xdr:sp macro="" textlink="">
      <xdr:nvSpPr>
        <xdr:cNvPr id="151" name="n_1mainValue【道路】&#10;一人当たり延長">
          <a:extLst>
            <a:ext uri="{FF2B5EF4-FFF2-40B4-BE49-F238E27FC236}">
              <a16:creationId xmlns:a16="http://schemas.microsoft.com/office/drawing/2014/main" id="{00000000-0008-0000-0E00-000097000000}"/>
            </a:ext>
          </a:extLst>
        </xdr:cNvPr>
        <xdr:cNvSpPr txBox="1"/>
      </xdr:nvSpPr>
      <xdr:spPr>
        <a:xfrm>
          <a:off x="8425961" y="56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32928</xdr:rowOff>
    </xdr:from>
    <xdr:ext cx="534377" cy="259045"/>
    <xdr:sp macro="" textlink="">
      <xdr:nvSpPr>
        <xdr:cNvPr id="152" name="n_2mainValue【道路】&#10;一人当たり延長">
          <a:extLst>
            <a:ext uri="{FF2B5EF4-FFF2-40B4-BE49-F238E27FC236}">
              <a16:creationId xmlns:a16="http://schemas.microsoft.com/office/drawing/2014/main" id="{00000000-0008-0000-0E00-000098000000}"/>
            </a:ext>
          </a:extLst>
        </xdr:cNvPr>
        <xdr:cNvSpPr txBox="1"/>
      </xdr:nvSpPr>
      <xdr:spPr>
        <a:xfrm>
          <a:off x="7644911" y="565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38589</xdr:rowOff>
    </xdr:from>
    <xdr:ext cx="534377" cy="259045"/>
    <xdr:sp macro="" textlink="">
      <xdr:nvSpPr>
        <xdr:cNvPr id="153" name="n_3mainValue【道路】&#10;一人当たり延長">
          <a:extLst>
            <a:ext uri="{FF2B5EF4-FFF2-40B4-BE49-F238E27FC236}">
              <a16:creationId xmlns:a16="http://schemas.microsoft.com/office/drawing/2014/main" id="{00000000-0008-0000-0E00-000099000000}"/>
            </a:ext>
          </a:extLst>
        </xdr:cNvPr>
        <xdr:cNvSpPr txBox="1"/>
      </xdr:nvSpPr>
      <xdr:spPr>
        <a:xfrm>
          <a:off x="6851161" y="565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34017</xdr:rowOff>
    </xdr:from>
    <xdr:ext cx="534377" cy="259045"/>
    <xdr:sp macro="" textlink="">
      <xdr:nvSpPr>
        <xdr:cNvPr id="154" name="n_4mainValue【道路】&#10;一人当たり延長">
          <a:extLst>
            <a:ext uri="{FF2B5EF4-FFF2-40B4-BE49-F238E27FC236}">
              <a16:creationId xmlns:a16="http://schemas.microsoft.com/office/drawing/2014/main" id="{00000000-0008-0000-0E00-00009A000000}"/>
            </a:ext>
          </a:extLst>
        </xdr:cNvPr>
        <xdr:cNvSpPr txBox="1"/>
      </xdr:nvSpPr>
      <xdr:spPr>
        <a:xfrm>
          <a:off x="6038361" y="565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8" name="正方形/長方形 157">
          <a:extLst>
            <a:ext uri="{FF2B5EF4-FFF2-40B4-BE49-F238E27FC236}">
              <a16:creationId xmlns:a16="http://schemas.microsoft.com/office/drawing/2014/main" id="{00000000-0008-0000-0E00-00009E000000}"/>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9" name="正方形/長方形 158">
          <a:extLst>
            <a:ext uri="{FF2B5EF4-FFF2-40B4-BE49-F238E27FC236}">
              <a16:creationId xmlns:a16="http://schemas.microsoft.com/office/drawing/2014/main" id="{00000000-0008-0000-0E00-00009F000000}"/>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60" name="正方形/長方形 159">
          <a:extLst>
            <a:ext uri="{FF2B5EF4-FFF2-40B4-BE49-F238E27FC236}">
              <a16:creationId xmlns:a16="http://schemas.microsoft.com/office/drawing/2014/main" id="{00000000-0008-0000-0E00-0000A0000000}"/>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61" name="正方形/長方形 160">
          <a:extLst>
            <a:ext uri="{FF2B5EF4-FFF2-40B4-BE49-F238E27FC236}">
              <a16:creationId xmlns:a16="http://schemas.microsoft.com/office/drawing/2014/main" id="{00000000-0008-0000-0E00-0000A1000000}"/>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2" name="正方形/長方形 161">
          <a:extLst>
            <a:ext uri="{FF2B5EF4-FFF2-40B4-BE49-F238E27FC236}">
              <a16:creationId xmlns:a16="http://schemas.microsoft.com/office/drawing/2014/main" id="{00000000-0008-0000-0E00-0000A2000000}"/>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39891" y="105675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339891" y="89917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80" name="【橋りょう・トンネル】&#10;有形固定資産減価償却率グラフ枠">
          <a:extLst>
            <a:ext uri="{FF2B5EF4-FFF2-40B4-BE49-F238E27FC236}">
              <a16:creationId xmlns:a16="http://schemas.microsoft.com/office/drawing/2014/main" id="{00000000-0008-0000-0E00-0000B4000000}"/>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13063</xdr:rowOff>
    </xdr:from>
    <xdr:to>
      <xdr:col>24</xdr:col>
      <xdr:colOff>62865</xdr:colOff>
      <xdr:row>63</xdr:row>
      <xdr:rowOff>138793</xdr:rowOff>
    </xdr:to>
    <xdr:cxnSp macro="">
      <xdr:nvCxnSpPr>
        <xdr:cNvPr id="181" name="直線コネクタ 180">
          <a:extLst>
            <a:ext uri="{FF2B5EF4-FFF2-40B4-BE49-F238E27FC236}">
              <a16:creationId xmlns:a16="http://schemas.microsoft.com/office/drawing/2014/main" id="{00000000-0008-0000-0E00-0000B5000000}"/>
            </a:ext>
          </a:extLst>
        </xdr:cNvPr>
        <xdr:cNvCxnSpPr/>
      </xdr:nvCxnSpPr>
      <xdr:spPr>
        <a:xfrm flipV="1">
          <a:off x="4177665" y="9265013"/>
          <a:ext cx="0" cy="1281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142620</xdr:rowOff>
    </xdr:from>
    <xdr:ext cx="405111" cy="259045"/>
    <xdr:sp macro="" textlink="">
      <xdr:nvSpPr>
        <xdr:cNvPr id="182" name="【橋りょう・トンネル】&#10;有形固定資産減価償却率最小値テキスト">
          <a:extLst>
            <a:ext uri="{FF2B5EF4-FFF2-40B4-BE49-F238E27FC236}">
              <a16:creationId xmlns:a16="http://schemas.microsoft.com/office/drawing/2014/main" id="{00000000-0008-0000-0E00-0000B6000000}"/>
            </a:ext>
          </a:extLst>
        </xdr:cNvPr>
        <xdr:cNvSpPr txBox="1"/>
      </xdr:nvSpPr>
      <xdr:spPr>
        <a:xfrm>
          <a:off x="4216400" y="10550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138793</xdr:rowOff>
    </xdr:from>
    <xdr:to>
      <xdr:col>24</xdr:col>
      <xdr:colOff>152400</xdr:colOff>
      <xdr:row>63</xdr:row>
      <xdr:rowOff>138793</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a:off x="4108450" y="105464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131190</xdr:rowOff>
    </xdr:from>
    <xdr:ext cx="405111" cy="259045"/>
    <xdr:sp macro="" textlink="">
      <xdr:nvSpPr>
        <xdr:cNvPr id="184" name="【橋りょう・トンネル】&#10;有形固定資産減価償却率最大値テキスト">
          <a:extLst>
            <a:ext uri="{FF2B5EF4-FFF2-40B4-BE49-F238E27FC236}">
              <a16:creationId xmlns:a16="http://schemas.microsoft.com/office/drawing/2014/main" id="{00000000-0008-0000-0E00-0000B8000000}"/>
            </a:ext>
          </a:extLst>
        </xdr:cNvPr>
        <xdr:cNvSpPr txBox="1"/>
      </xdr:nvSpPr>
      <xdr:spPr>
        <a:xfrm>
          <a:off x="4216400" y="9052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13063</xdr:rowOff>
    </xdr:from>
    <xdr:to>
      <xdr:col>24</xdr:col>
      <xdr:colOff>152400</xdr:colOff>
      <xdr:row>56</xdr:row>
      <xdr:rowOff>13063</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a:off x="4108450" y="92650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53357</xdr:rowOff>
    </xdr:from>
    <xdr:ext cx="405111" cy="259045"/>
    <xdr:sp macro="" textlink="">
      <xdr:nvSpPr>
        <xdr:cNvPr id="186" name="【橋りょう・トンネル】&#10;有形固定資産減価償却率平均値テキスト">
          <a:extLst>
            <a:ext uri="{FF2B5EF4-FFF2-40B4-BE49-F238E27FC236}">
              <a16:creationId xmlns:a16="http://schemas.microsoft.com/office/drawing/2014/main" id="{00000000-0008-0000-0E00-0000BA000000}"/>
            </a:ext>
          </a:extLst>
        </xdr:cNvPr>
        <xdr:cNvSpPr txBox="1"/>
      </xdr:nvSpPr>
      <xdr:spPr>
        <a:xfrm>
          <a:off x="4216400" y="9800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87" name="フローチャート: 判断 186">
          <a:extLst>
            <a:ext uri="{FF2B5EF4-FFF2-40B4-BE49-F238E27FC236}">
              <a16:creationId xmlns:a16="http://schemas.microsoft.com/office/drawing/2014/main" id="{00000000-0008-0000-0E00-0000BB000000}"/>
            </a:ext>
          </a:extLst>
        </xdr:cNvPr>
        <xdr:cNvSpPr/>
      </xdr:nvSpPr>
      <xdr:spPr>
        <a:xfrm>
          <a:off x="4127500" y="98221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88" name="フローチャート: 判断 187">
          <a:extLst>
            <a:ext uri="{FF2B5EF4-FFF2-40B4-BE49-F238E27FC236}">
              <a16:creationId xmlns:a16="http://schemas.microsoft.com/office/drawing/2014/main" id="{00000000-0008-0000-0E00-0000BC000000}"/>
            </a:ext>
          </a:extLst>
        </xdr:cNvPr>
        <xdr:cNvSpPr/>
      </xdr:nvSpPr>
      <xdr:spPr>
        <a:xfrm>
          <a:off x="3384550" y="97731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32476</xdr:rowOff>
    </xdr:from>
    <xdr:to>
      <xdr:col>15</xdr:col>
      <xdr:colOff>101600</xdr:colOff>
      <xdr:row>59</xdr:row>
      <xdr:rowOff>134076</xdr:rowOff>
    </xdr:to>
    <xdr:sp macro="" textlink="">
      <xdr:nvSpPr>
        <xdr:cNvPr id="189" name="フローチャート: 判断 188">
          <a:extLst>
            <a:ext uri="{FF2B5EF4-FFF2-40B4-BE49-F238E27FC236}">
              <a16:creationId xmlns:a16="http://schemas.microsoft.com/office/drawing/2014/main" id="{00000000-0008-0000-0E00-0000BD000000}"/>
            </a:ext>
          </a:extLst>
        </xdr:cNvPr>
        <xdr:cNvSpPr/>
      </xdr:nvSpPr>
      <xdr:spPr>
        <a:xfrm>
          <a:off x="2571750" y="9779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119017</xdr:rowOff>
    </xdr:from>
    <xdr:to>
      <xdr:col>10</xdr:col>
      <xdr:colOff>165100</xdr:colOff>
      <xdr:row>59</xdr:row>
      <xdr:rowOff>49167</xdr:rowOff>
    </xdr:to>
    <xdr:sp macro="" textlink="">
      <xdr:nvSpPr>
        <xdr:cNvPr id="190" name="フローチャート: 判断 189">
          <a:extLst>
            <a:ext uri="{FF2B5EF4-FFF2-40B4-BE49-F238E27FC236}">
              <a16:creationId xmlns:a16="http://schemas.microsoft.com/office/drawing/2014/main" id="{00000000-0008-0000-0E00-0000BE000000}"/>
            </a:ext>
          </a:extLst>
        </xdr:cNvPr>
        <xdr:cNvSpPr/>
      </xdr:nvSpPr>
      <xdr:spPr>
        <a:xfrm>
          <a:off x="1778000" y="970116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76563</xdr:rowOff>
    </xdr:from>
    <xdr:to>
      <xdr:col>6</xdr:col>
      <xdr:colOff>38100</xdr:colOff>
      <xdr:row>59</xdr:row>
      <xdr:rowOff>6713</xdr:rowOff>
    </xdr:to>
    <xdr:sp macro="" textlink="">
      <xdr:nvSpPr>
        <xdr:cNvPr id="191" name="フローチャート: 判断 190">
          <a:extLst>
            <a:ext uri="{FF2B5EF4-FFF2-40B4-BE49-F238E27FC236}">
              <a16:creationId xmlns:a16="http://schemas.microsoft.com/office/drawing/2014/main" id="{00000000-0008-0000-0E00-0000BF000000}"/>
            </a:ext>
          </a:extLst>
        </xdr:cNvPr>
        <xdr:cNvSpPr/>
      </xdr:nvSpPr>
      <xdr:spPr>
        <a:xfrm>
          <a:off x="984250" y="965871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E00-0000C0000000}"/>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00000000-0008-0000-0E00-0000C1000000}"/>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4" name="テキスト ボックス 193">
          <a:extLst>
            <a:ext uri="{FF2B5EF4-FFF2-40B4-BE49-F238E27FC236}">
              <a16:creationId xmlns:a16="http://schemas.microsoft.com/office/drawing/2014/main" id="{00000000-0008-0000-0E00-0000C2000000}"/>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00000000-0008-0000-0E00-0000C3000000}"/>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00000000-0008-0000-0E00-0000C4000000}"/>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154940</xdr:rowOff>
    </xdr:from>
    <xdr:to>
      <xdr:col>24</xdr:col>
      <xdr:colOff>114300</xdr:colOff>
      <xdr:row>59</xdr:row>
      <xdr:rowOff>85090</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4127500" y="97370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6367</xdr:rowOff>
    </xdr:from>
    <xdr:ext cx="405111" cy="259045"/>
    <xdr:sp macro="" textlink="">
      <xdr:nvSpPr>
        <xdr:cNvPr id="198" name="【橋りょう・トンネル】&#10;有形固定資産減価償却率該当値テキスト">
          <a:extLst>
            <a:ext uri="{FF2B5EF4-FFF2-40B4-BE49-F238E27FC236}">
              <a16:creationId xmlns:a16="http://schemas.microsoft.com/office/drawing/2014/main" id="{00000000-0008-0000-0E00-0000C6000000}"/>
            </a:ext>
          </a:extLst>
        </xdr:cNvPr>
        <xdr:cNvSpPr txBox="1"/>
      </xdr:nvSpPr>
      <xdr:spPr>
        <a:xfrm>
          <a:off x="4216400"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102688</xdr:rowOff>
    </xdr:from>
    <xdr:to>
      <xdr:col>20</xdr:col>
      <xdr:colOff>38100</xdr:colOff>
      <xdr:row>59</xdr:row>
      <xdr:rowOff>32838</xdr:rowOff>
    </xdr:to>
    <xdr:sp macro="" textlink="">
      <xdr:nvSpPr>
        <xdr:cNvPr id="199" name="楕円 198">
          <a:extLst>
            <a:ext uri="{FF2B5EF4-FFF2-40B4-BE49-F238E27FC236}">
              <a16:creationId xmlns:a16="http://schemas.microsoft.com/office/drawing/2014/main" id="{00000000-0008-0000-0E00-0000C7000000}"/>
            </a:ext>
          </a:extLst>
        </xdr:cNvPr>
        <xdr:cNvSpPr/>
      </xdr:nvSpPr>
      <xdr:spPr>
        <a:xfrm>
          <a:off x="3384550" y="968483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153488</xdr:rowOff>
    </xdr:from>
    <xdr:to>
      <xdr:col>24</xdr:col>
      <xdr:colOff>63500</xdr:colOff>
      <xdr:row>59</xdr:row>
      <xdr:rowOff>34290</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3429000" y="9735638"/>
          <a:ext cx="749300" cy="4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60234</xdr:rowOff>
    </xdr:from>
    <xdr:to>
      <xdr:col>15</xdr:col>
      <xdr:colOff>101600</xdr:colOff>
      <xdr:row>58</xdr:row>
      <xdr:rowOff>161834</xdr:rowOff>
    </xdr:to>
    <xdr:sp macro="" textlink="">
      <xdr:nvSpPr>
        <xdr:cNvPr id="201" name="楕円 200">
          <a:extLst>
            <a:ext uri="{FF2B5EF4-FFF2-40B4-BE49-F238E27FC236}">
              <a16:creationId xmlns:a16="http://schemas.microsoft.com/office/drawing/2014/main" id="{00000000-0008-0000-0E00-0000C9000000}"/>
            </a:ext>
          </a:extLst>
        </xdr:cNvPr>
        <xdr:cNvSpPr/>
      </xdr:nvSpPr>
      <xdr:spPr>
        <a:xfrm>
          <a:off x="2571750" y="964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111034</xdr:rowOff>
    </xdr:from>
    <xdr:to>
      <xdr:col>19</xdr:col>
      <xdr:colOff>177800</xdr:colOff>
      <xdr:row>58</xdr:row>
      <xdr:rowOff>153488</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2622550" y="9693184"/>
          <a:ext cx="80645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7983</xdr:rowOff>
    </xdr:from>
    <xdr:to>
      <xdr:col>10</xdr:col>
      <xdr:colOff>165100</xdr:colOff>
      <xdr:row>58</xdr:row>
      <xdr:rowOff>109583</xdr:rowOff>
    </xdr:to>
    <xdr:sp macro="" textlink="">
      <xdr:nvSpPr>
        <xdr:cNvPr id="203" name="楕円 202">
          <a:extLst>
            <a:ext uri="{FF2B5EF4-FFF2-40B4-BE49-F238E27FC236}">
              <a16:creationId xmlns:a16="http://schemas.microsoft.com/office/drawing/2014/main" id="{00000000-0008-0000-0E00-0000CB000000}"/>
            </a:ext>
          </a:extLst>
        </xdr:cNvPr>
        <xdr:cNvSpPr/>
      </xdr:nvSpPr>
      <xdr:spPr>
        <a:xfrm>
          <a:off x="1778000" y="959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58783</xdr:rowOff>
    </xdr:from>
    <xdr:to>
      <xdr:col>15</xdr:col>
      <xdr:colOff>50800</xdr:colOff>
      <xdr:row>58</xdr:row>
      <xdr:rowOff>111034</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1828800" y="9640933"/>
          <a:ext cx="79375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123916</xdr:rowOff>
    </xdr:from>
    <xdr:to>
      <xdr:col>6</xdr:col>
      <xdr:colOff>38100</xdr:colOff>
      <xdr:row>58</xdr:row>
      <xdr:rowOff>54066</xdr:rowOff>
    </xdr:to>
    <xdr:sp macro="" textlink="">
      <xdr:nvSpPr>
        <xdr:cNvPr id="205" name="楕円 204">
          <a:extLst>
            <a:ext uri="{FF2B5EF4-FFF2-40B4-BE49-F238E27FC236}">
              <a16:creationId xmlns:a16="http://schemas.microsoft.com/office/drawing/2014/main" id="{00000000-0008-0000-0E00-0000CD000000}"/>
            </a:ext>
          </a:extLst>
        </xdr:cNvPr>
        <xdr:cNvSpPr/>
      </xdr:nvSpPr>
      <xdr:spPr>
        <a:xfrm>
          <a:off x="984250" y="954096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3266</xdr:rowOff>
    </xdr:from>
    <xdr:to>
      <xdr:col>10</xdr:col>
      <xdr:colOff>114300</xdr:colOff>
      <xdr:row>58</xdr:row>
      <xdr:rowOff>58783</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1028700" y="9585416"/>
          <a:ext cx="8001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118671</xdr:rowOff>
    </xdr:from>
    <xdr:ext cx="405111" cy="259045"/>
    <xdr:sp macro="" textlink="">
      <xdr:nvSpPr>
        <xdr:cNvPr id="207" name="n_1ave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3239144" y="9865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125203</xdr:rowOff>
    </xdr:from>
    <xdr:ext cx="405111" cy="259045"/>
    <xdr:sp macro="" textlink="">
      <xdr:nvSpPr>
        <xdr:cNvPr id="208" name="n_2aveValue【橋りょう・トンネル】&#10;有形固定資産減価償却率">
          <a:extLst>
            <a:ext uri="{FF2B5EF4-FFF2-40B4-BE49-F238E27FC236}">
              <a16:creationId xmlns:a16="http://schemas.microsoft.com/office/drawing/2014/main" id="{00000000-0008-0000-0E00-0000D0000000}"/>
            </a:ext>
          </a:extLst>
        </xdr:cNvPr>
        <xdr:cNvSpPr txBox="1"/>
      </xdr:nvSpPr>
      <xdr:spPr>
        <a:xfrm>
          <a:off x="2439044" y="9872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40294</xdr:rowOff>
    </xdr:from>
    <xdr:ext cx="405111" cy="259045"/>
    <xdr:sp macro="" textlink="">
      <xdr:nvSpPr>
        <xdr:cNvPr id="209" name="n_3aveValue【橋りょう・トンネル】&#10;有形固定資産減価償却率">
          <a:extLst>
            <a:ext uri="{FF2B5EF4-FFF2-40B4-BE49-F238E27FC236}">
              <a16:creationId xmlns:a16="http://schemas.microsoft.com/office/drawing/2014/main" id="{00000000-0008-0000-0E00-0000D1000000}"/>
            </a:ext>
          </a:extLst>
        </xdr:cNvPr>
        <xdr:cNvSpPr txBox="1"/>
      </xdr:nvSpPr>
      <xdr:spPr>
        <a:xfrm>
          <a:off x="1645294" y="9787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169290</xdr:rowOff>
    </xdr:from>
    <xdr:ext cx="405111" cy="259045"/>
    <xdr:sp macro="" textlink="">
      <xdr:nvSpPr>
        <xdr:cNvPr id="210" name="n_4aveValue【橋りょう・トンネル】&#10;有形固定資産減価償却率">
          <a:extLst>
            <a:ext uri="{FF2B5EF4-FFF2-40B4-BE49-F238E27FC236}">
              <a16:creationId xmlns:a16="http://schemas.microsoft.com/office/drawing/2014/main" id="{00000000-0008-0000-0E00-0000D2000000}"/>
            </a:ext>
          </a:extLst>
        </xdr:cNvPr>
        <xdr:cNvSpPr txBox="1"/>
      </xdr:nvSpPr>
      <xdr:spPr>
        <a:xfrm>
          <a:off x="851544" y="9745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49365</xdr:rowOff>
    </xdr:from>
    <xdr:ext cx="405111" cy="259045"/>
    <xdr:sp macro="" textlink="">
      <xdr:nvSpPr>
        <xdr:cNvPr id="211" name="n_1mainValue【橋りょう・トンネル】&#10;有形固定資産減価償却率">
          <a:extLst>
            <a:ext uri="{FF2B5EF4-FFF2-40B4-BE49-F238E27FC236}">
              <a16:creationId xmlns:a16="http://schemas.microsoft.com/office/drawing/2014/main" id="{00000000-0008-0000-0E00-0000D3000000}"/>
            </a:ext>
          </a:extLst>
        </xdr:cNvPr>
        <xdr:cNvSpPr txBox="1"/>
      </xdr:nvSpPr>
      <xdr:spPr>
        <a:xfrm>
          <a:off x="3239144" y="9466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6911</xdr:rowOff>
    </xdr:from>
    <xdr:ext cx="405111" cy="259045"/>
    <xdr:sp macro="" textlink="">
      <xdr:nvSpPr>
        <xdr:cNvPr id="212" name="n_2mainValue【橋りょう・トンネル】&#10;有形固定資産減価償却率">
          <a:extLst>
            <a:ext uri="{FF2B5EF4-FFF2-40B4-BE49-F238E27FC236}">
              <a16:creationId xmlns:a16="http://schemas.microsoft.com/office/drawing/2014/main" id="{00000000-0008-0000-0E00-0000D4000000}"/>
            </a:ext>
          </a:extLst>
        </xdr:cNvPr>
        <xdr:cNvSpPr txBox="1"/>
      </xdr:nvSpPr>
      <xdr:spPr>
        <a:xfrm>
          <a:off x="2439044" y="9423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126110</xdr:rowOff>
    </xdr:from>
    <xdr:ext cx="405111" cy="259045"/>
    <xdr:sp macro="" textlink="">
      <xdr:nvSpPr>
        <xdr:cNvPr id="213" name="n_3mainValue【橋りょう・トンネル】&#10;有形固定資産減価償却率">
          <a:extLst>
            <a:ext uri="{FF2B5EF4-FFF2-40B4-BE49-F238E27FC236}">
              <a16:creationId xmlns:a16="http://schemas.microsoft.com/office/drawing/2014/main" id="{00000000-0008-0000-0E00-0000D5000000}"/>
            </a:ext>
          </a:extLst>
        </xdr:cNvPr>
        <xdr:cNvSpPr txBox="1"/>
      </xdr:nvSpPr>
      <xdr:spPr>
        <a:xfrm>
          <a:off x="1645294" y="937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70593</xdr:rowOff>
    </xdr:from>
    <xdr:ext cx="405111" cy="259045"/>
    <xdr:sp macro="" textlink="">
      <xdr:nvSpPr>
        <xdr:cNvPr id="214" name="n_4mainValue【橋りょう・トンネル】&#10;有形固定資産減価償却率">
          <a:extLst>
            <a:ext uri="{FF2B5EF4-FFF2-40B4-BE49-F238E27FC236}">
              <a16:creationId xmlns:a16="http://schemas.microsoft.com/office/drawing/2014/main" id="{00000000-0008-0000-0E00-0000D6000000}"/>
            </a:ext>
          </a:extLst>
        </xdr:cNvPr>
        <xdr:cNvSpPr txBox="1"/>
      </xdr:nvSpPr>
      <xdr:spPr>
        <a:xfrm>
          <a:off x="851544" y="9322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6" name="正方形/長方形 215">
          <a:extLst>
            <a:ext uri="{FF2B5EF4-FFF2-40B4-BE49-F238E27FC236}">
              <a16:creationId xmlns:a16="http://schemas.microsoft.com/office/drawing/2014/main" id="{00000000-0008-0000-0E00-0000D8000000}"/>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7" name="正方形/長方形 216">
          <a:extLst>
            <a:ext uri="{FF2B5EF4-FFF2-40B4-BE49-F238E27FC236}">
              <a16:creationId xmlns:a16="http://schemas.microsoft.com/office/drawing/2014/main" id="{00000000-0008-0000-0E00-0000D9000000}"/>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8" name="正方形/長方形 217">
          <a:extLst>
            <a:ext uri="{FF2B5EF4-FFF2-40B4-BE49-F238E27FC236}">
              <a16:creationId xmlns:a16="http://schemas.microsoft.com/office/drawing/2014/main" id="{00000000-0008-0000-0E00-0000DA000000}"/>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9" name="正方形/長方形 218">
          <a:extLst>
            <a:ext uri="{FF2B5EF4-FFF2-40B4-BE49-F238E27FC236}">
              <a16:creationId xmlns:a16="http://schemas.microsoft.com/office/drawing/2014/main" id="{00000000-0008-0000-0E00-0000DB000000}"/>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20" name="正方形/長方形 219">
          <a:extLst>
            <a:ext uri="{FF2B5EF4-FFF2-40B4-BE49-F238E27FC236}">
              <a16:creationId xmlns:a16="http://schemas.microsoft.com/office/drawing/2014/main" id="{00000000-0008-0000-0E00-0000DC000000}"/>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21" name="正方形/長方形 220">
          <a:extLst>
            <a:ext uri="{FF2B5EF4-FFF2-40B4-BE49-F238E27FC236}">
              <a16:creationId xmlns:a16="http://schemas.microsoft.com/office/drawing/2014/main" id="{00000000-0008-0000-0E00-0000DD000000}"/>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22" name="正方形/長方形 221">
          <a:extLst>
            <a:ext uri="{FF2B5EF4-FFF2-40B4-BE49-F238E27FC236}">
              <a16:creationId xmlns:a16="http://schemas.microsoft.com/office/drawing/2014/main" id="{00000000-0008-0000-0E00-0000DE000000}"/>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726564" y="105675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418031" y="102472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5418031" y="99334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5418031" y="961954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5418031" y="93056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5418031" y="899179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9" name="【橋りょう・トンネル】&#10;一人当たり有形固定資産（償却資産）額グラフ枠">
          <a:extLst>
            <a:ext uri="{FF2B5EF4-FFF2-40B4-BE49-F238E27FC236}">
              <a16:creationId xmlns:a16="http://schemas.microsoft.com/office/drawing/2014/main" id="{00000000-0008-0000-0E00-0000EF000000}"/>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89628</xdr:rowOff>
    </xdr:from>
    <xdr:to>
      <xdr:col>54</xdr:col>
      <xdr:colOff>189865</xdr:colOff>
      <xdr:row>64</xdr:row>
      <xdr:rowOff>58590</xdr:rowOff>
    </xdr:to>
    <xdr:cxnSp macro="">
      <xdr:nvCxnSpPr>
        <xdr:cNvPr id="240" name="直線コネクタ 239">
          <a:extLst>
            <a:ext uri="{FF2B5EF4-FFF2-40B4-BE49-F238E27FC236}">
              <a16:creationId xmlns:a16="http://schemas.microsoft.com/office/drawing/2014/main" id="{00000000-0008-0000-0E00-0000F0000000}"/>
            </a:ext>
          </a:extLst>
        </xdr:cNvPr>
        <xdr:cNvCxnSpPr/>
      </xdr:nvCxnSpPr>
      <xdr:spPr>
        <a:xfrm flipV="1">
          <a:off x="9429115" y="9176478"/>
          <a:ext cx="0" cy="1454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62417</xdr:rowOff>
    </xdr:from>
    <xdr:ext cx="534377" cy="259045"/>
    <xdr:sp macro="" textlink="">
      <xdr:nvSpPr>
        <xdr:cNvPr id="241" name="【橋りょう・トンネル】&#10;一人当たり有形固定資産（償却資産）額最小値テキスト">
          <a:extLst>
            <a:ext uri="{FF2B5EF4-FFF2-40B4-BE49-F238E27FC236}">
              <a16:creationId xmlns:a16="http://schemas.microsoft.com/office/drawing/2014/main" id="{00000000-0008-0000-0E00-0000F1000000}"/>
            </a:ext>
          </a:extLst>
        </xdr:cNvPr>
        <xdr:cNvSpPr txBox="1"/>
      </xdr:nvSpPr>
      <xdr:spPr>
        <a:xfrm>
          <a:off x="9467850" y="1063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58590</xdr:rowOff>
    </xdr:from>
    <xdr:to>
      <xdr:col>55</xdr:col>
      <xdr:colOff>88900</xdr:colOff>
      <xdr:row>64</xdr:row>
      <xdr:rowOff>58590</xdr:rowOff>
    </xdr:to>
    <xdr:cxnSp macro="">
      <xdr:nvCxnSpPr>
        <xdr:cNvPr id="242" name="直線コネクタ 241">
          <a:extLst>
            <a:ext uri="{FF2B5EF4-FFF2-40B4-BE49-F238E27FC236}">
              <a16:creationId xmlns:a16="http://schemas.microsoft.com/office/drawing/2014/main" id="{00000000-0008-0000-0E00-0000F2000000}"/>
            </a:ext>
          </a:extLst>
        </xdr:cNvPr>
        <xdr:cNvCxnSpPr/>
      </xdr:nvCxnSpPr>
      <xdr:spPr>
        <a:xfrm>
          <a:off x="9359900" y="106313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36305</xdr:rowOff>
    </xdr:from>
    <xdr:ext cx="599010" cy="259045"/>
    <xdr:sp macro="" textlink="">
      <xdr:nvSpPr>
        <xdr:cNvPr id="243" name="【橋りょう・トンネル】&#10;一人当たり有形固定資産（償却資産）額最大値テキスト">
          <a:extLst>
            <a:ext uri="{FF2B5EF4-FFF2-40B4-BE49-F238E27FC236}">
              <a16:creationId xmlns:a16="http://schemas.microsoft.com/office/drawing/2014/main" id="{00000000-0008-0000-0E00-0000F3000000}"/>
            </a:ext>
          </a:extLst>
        </xdr:cNvPr>
        <xdr:cNvSpPr txBox="1"/>
      </xdr:nvSpPr>
      <xdr:spPr>
        <a:xfrm>
          <a:off x="9467850" y="895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89628</xdr:rowOff>
    </xdr:from>
    <xdr:to>
      <xdr:col>55</xdr:col>
      <xdr:colOff>88900</xdr:colOff>
      <xdr:row>55</xdr:row>
      <xdr:rowOff>89628</xdr:rowOff>
    </xdr:to>
    <xdr:cxnSp macro="">
      <xdr:nvCxnSpPr>
        <xdr:cNvPr id="244" name="直線コネクタ 243">
          <a:extLst>
            <a:ext uri="{FF2B5EF4-FFF2-40B4-BE49-F238E27FC236}">
              <a16:creationId xmlns:a16="http://schemas.microsoft.com/office/drawing/2014/main" id="{00000000-0008-0000-0E00-0000F4000000}"/>
            </a:ext>
          </a:extLst>
        </xdr:cNvPr>
        <xdr:cNvCxnSpPr/>
      </xdr:nvCxnSpPr>
      <xdr:spPr>
        <a:xfrm>
          <a:off x="9359900" y="91764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97320</xdr:rowOff>
    </xdr:from>
    <xdr:ext cx="599010" cy="259045"/>
    <xdr:sp macro="" textlink="">
      <xdr:nvSpPr>
        <xdr:cNvPr id="245" name="【橋りょう・トンネル】&#10;一人当たり有形固定資産（償却資産）額平均値テキスト">
          <a:extLst>
            <a:ext uri="{FF2B5EF4-FFF2-40B4-BE49-F238E27FC236}">
              <a16:creationId xmlns:a16="http://schemas.microsoft.com/office/drawing/2014/main" id="{00000000-0008-0000-0E00-0000F5000000}"/>
            </a:ext>
          </a:extLst>
        </xdr:cNvPr>
        <xdr:cNvSpPr txBox="1"/>
      </xdr:nvSpPr>
      <xdr:spPr>
        <a:xfrm>
          <a:off x="9467850" y="101747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118893</xdr:rowOff>
    </xdr:from>
    <xdr:to>
      <xdr:col>55</xdr:col>
      <xdr:colOff>50800</xdr:colOff>
      <xdr:row>62</xdr:row>
      <xdr:rowOff>49043</xdr:rowOff>
    </xdr:to>
    <xdr:sp macro="" textlink="">
      <xdr:nvSpPr>
        <xdr:cNvPr id="246" name="フローチャート: 判断 245">
          <a:extLst>
            <a:ext uri="{FF2B5EF4-FFF2-40B4-BE49-F238E27FC236}">
              <a16:creationId xmlns:a16="http://schemas.microsoft.com/office/drawing/2014/main" id="{00000000-0008-0000-0E00-0000F6000000}"/>
            </a:ext>
          </a:extLst>
        </xdr:cNvPr>
        <xdr:cNvSpPr/>
      </xdr:nvSpPr>
      <xdr:spPr>
        <a:xfrm>
          <a:off x="9398000" y="1019634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149297</xdr:rowOff>
    </xdr:from>
    <xdr:to>
      <xdr:col>50</xdr:col>
      <xdr:colOff>165100</xdr:colOff>
      <xdr:row>62</xdr:row>
      <xdr:rowOff>79447</xdr:rowOff>
    </xdr:to>
    <xdr:sp macro="" textlink="">
      <xdr:nvSpPr>
        <xdr:cNvPr id="247" name="フローチャート: 判断 246">
          <a:extLst>
            <a:ext uri="{FF2B5EF4-FFF2-40B4-BE49-F238E27FC236}">
              <a16:creationId xmlns:a16="http://schemas.microsoft.com/office/drawing/2014/main" id="{00000000-0008-0000-0E00-0000F7000000}"/>
            </a:ext>
          </a:extLst>
        </xdr:cNvPr>
        <xdr:cNvSpPr/>
      </xdr:nvSpPr>
      <xdr:spPr>
        <a:xfrm>
          <a:off x="8636000" y="1022674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142099</xdr:rowOff>
    </xdr:from>
    <xdr:to>
      <xdr:col>46</xdr:col>
      <xdr:colOff>38100</xdr:colOff>
      <xdr:row>62</xdr:row>
      <xdr:rowOff>72249</xdr:rowOff>
    </xdr:to>
    <xdr:sp macro="" textlink="">
      <xdr:nvSpPr>
        <xdr:cNvPr id="248" name="フローチャート: 判断 247">
          <a:extLst>
            <a:ext uri="{FF2B5EF4-FFF2-40B4-BE49-F238E27FC236}">
              <a16:creationId xmlns:a16="http://schemas.microsoft.com/office/drawing/2014/main" id="{00000000-0008-0000-0E00-0000F8000000}"/>
            </a:ext>
          </a:extLst>
        </xdr:cNvPr>
        <xdr:cNvSpPr/>
      </xdr:nvSpPr>
      <xdr:spPr>
        <a:xfrm>
          <a:off x="7842250" y="1021954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134836</xdr:rowOff>
    </xdr:from>
    <xdr:to>
      <xdr:col>41</xdr:col>
      <xdr:colOff>101600</xdr:colOff>
      <xdr:row>62</xdr:row>
      <xdr:rowOff>64986</xdr:rowOff>
    </xdr:to>
    <xdr:sp macro="" textlink="">
      <xdr:nvSpPr>
        <xdr:cNvPr id="249" name="フローチャート: 判断 248">
          <a:extLst>
            <a:ext uri="{FF2B5EF4-FFF2-40B4-BE49-F238E27FC236}">
              <a16:creationId xmlns:a16="http://schemas.microsoft.com/office/drawing/2014/main" id="{00000000-0008-0000-0E00-0000F9000000}"/>
            </a:ext>
          </a:extLst>
        </xdr:cNvPr>
        <xdr:cNvSpPr/>
      </xdr:nvSpPr>
      <xdr:spPr>
        <a:xfrm>
          <a:off x="7029450" y="102122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147955</xdr:rowOff>
    </xdr:from>
    <xdr:to>
      <xdr:col>36</xdr:col>
      <xdr:colOff>165100</xdr:colOff>
      <xdr:row>62</xdr:row>
      <xdr:rowOff>78105</xdr:rowOff>
    </xdr:to>
    <xdr:sp macro="" textlink="">
      <xdr:nvSpPr>
        <xdr:cNvPr id="250" name="フローチャート: 判断 249">
          <a:extLst>
            <a:ext uri="{FF2B5EF4-FFF2-40B4-BE49-F238E27FC236}">
              <a16:creationId xmlns:a16="http://schemas.microsoft.com/office/drawing/2014/main" id="{00000000-0008-0000-0E00-0000FA000000}"/>
            </a:ext>
          </a:extLst>
        </xdr:cNvPr>
        <xdr:cNvSpPr/>
      </xdr:nvSpPr>
      <xdr:spPr>
        <a:xfrm>
          <a:off x="6235700" y="102254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51" name="テキスト ボックス 250">
          <a:extLst>
            <a:ext uri="{FF2B5EF4-FFF2-40B4-BE49-F238E27FC236}">
              <a16:creationId xmlns:a16="http://schemas.microsoft.com/office/drawing/2014/main" id="{00000000-0008-0000-0E00-0000FB000000}"/>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53" name="テキスト ボックス 252">
          <a:extLst>
            <a:ext uri="{FF2B5EF4-FFF2-40B4-BE49-F238E27FC236}">
              <a16:creationId xmlns:a16="http://schemas.microsoft.com/office/drawing/2014/main" id="{00000000-0008-0000-0E00-0000FD000000}"/>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77497</xdr:rowOff>
    </xdr:from>
    <xdr:to>
      <xdr:col>55</xdr:col>
      <xdr:colOff>50800</xdr:colOff>
      <xdr:row>60</xdr:row>
      <xdr:rowOff>7647</xdr:rowOff>
    </xdr:to>
    <xdr:sp macro="" textlink="">
      <xdr:nvSpPr>
        <xdr:cNvPr id="256" name="楕円 255">
          <a:extLst>
            <a:ext uri="{FF2B5EF4-FFF2-40B4-BE49-F238E27FC236}">
              <a16:creationId xmlns:a16="http://schemas.microsoft.com/office/drawing/2014/main" id="{00000000-0008-0000-0E00-000000010000}"/>
            </a:ext>
          </a:extLst>
        </xdr:cNvPr>
        <xdr:cNvSpPr/>
      </xdr:nvSpPr>
      <xdr:spPr>
        <a:xfrm>
          <a:off x="9398000" y="982474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100374</xdr:rowOff>
    </xdr:from>
    <xdr:ext cx="599010" cy="259045"/>
    <xdr:sp macro="" textlink="">
      <xdr:nvSpPr>
        <xdr:cNvPr id="257" name="【橋りょう・トンネル】&#10;一人当たり有形固定資産（償却資産）額該当値テキスト">
          <a:extLst>
            <a:ext uri="{FF2B5EF4-FFF2-40B4-BE49-F238E27FC236}">
              <a16:creationId xmlns:a16="http://schemas.microsoft.com/office/drawing/2014/main" id="{00000000-0008-0000-0E00-000001010000}"/>
            </a:ext>
          </a:extLst>
        </xdr:cNvPr>
        <xdr:cNvSpPr txBox="1"/>
      </xdr:nvSpPr>
      <xdr:spPr>
        <a:xfrm>
          <a:off x="9467850" y="968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84489</xdr:rowOff>
    </xdr:from>
    <xdr:to>
      <xdr:col>50</xdr:col>
      <xdr:colOff>165100</xdr:colOff>
      <xdr:row>60</xdr:row>
      <xdr:rowOff>14639</xdr:rowOff>
    </xdr:to>
    <xdr:sp macro="" textlink="">
      <xdr:nvSpPr>
        <xdr:cNvPr id="258" name="楕円 257">
          <a:extLst>
            <a:ext uri="{FF2B5EF4-FFF2-40B4-BE49-F238E27FC236}">
              <a16:creationId xmlns:a16="http://schemas.microsoft.com/office/drawing/2014/main" id="{00000000-0008-0000-0E00-000002010000}"/>
            </a:ext>
          </a:extLst>
        </xdr:cNvPr>
        <xdr:cNvSpPr/>
      </xdr:nvSpPr>
      <xdr:spPr>
        <a:xfrm>
          <a:off x="8636000" y="98317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128297</xdr:rowOff>
    </xdr:from>
    <xdr:to>
      <xdr:col>55</xdr:col>
      <xdr:colOff>0</xdr:colOff>
      <xdr:row>59</xdr:row>
      <xdr:rowOff>135289</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flipV="1">
          <a:off x="8686800" y="9875547"/>
          <a:ext cx="742950" cy="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93907</xdr:rowOff>
    </xdr:from>
    <xdr:to>
      <xdr:col>46</xdr:col>
      <xdr:colOff>38100</xdr:colOff>
      <xdr:row>60</xdr:row>
      <xdr:rowOff>24057</xdr:rowOff>
    </xdr:to>
    <xdr:sp macro="" textlink="">
      <xdr:nvSpPr>
        <xdr:cNvPr id="260" name="楕円 259">
          <a:extLst>
            <a:ext uri="{FF2B5EF4-FFF2-40B4-BE49-F238E27FC236}">
              <a16:creationId xmlns:a16="http://schemas.microsoft.com/office/drawing/2014/main" id="{00000000-0008-0000-0E00-000004010000}"/>
            </a:ext>
          </a:extLst>
        </xdr:cNvPr>
        <xdr:cNvSpPr/>
      </xdr:nvSpPr>
      <xdr:spPr>
        <a:xfrm>
          <a:off x="7842250" y="984115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135289</xdr:rowOff>
    </xdr:from>
    <xdr:to>
      <xdr:col>50</xdr:col>
      <xdr:colOff>114300</xdr:colOff>
      <xdr:row>59</xdr:row>
      <xdr:rowOff>144707</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flipV="1">
          <a:off x="7886700" y="9882539"/>
          <a:ext cx="8001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97382</xdr:rowOff>
    </xdr:from>
    <xdr:to>
      <xdr:col>41</xdr:col>
      <xdr:colOff>101600</xdr:colOff>
      <xdr:row>60</xdr:row>
      <xdr:rowOff>27532</xdr:rowOff>
    </xdr:to>
    <xdr:sp macro="" textlink="">
      <xdr:nvSpPr>
        <xdr:cNvPr id="262" name="楕円 261">
          <a:extLst>
            <a:ext uri="{FF2B5EF4-FFF2-40B4-BE49-F238E27FC236}">
              <a16:creationId xmlns:a16="http://schemas.microsoft.com/office/drawing/2014/main" id="{00000000-0008-0000-0E00-000006010000}"/>
            </a:ext>
          </a:extLst>
        </xdr:cNvPr>
        <xdr:cNvSpPr/>
      </xdr:nvSpPr>
      <xdr:spPr>
        <a:xfrm>
          <a:off x="7029450" y="98446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144707</xdr:rowOff>
    </xdr:from>
    <xdr:to>
      <xdr:col>45</xdr:col>
      <xdr:colOff>177800</xdr:colOff>
      <xdr:row>59</xdr:row>
      <xdr:rowOff>148182</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flipV="1">
          <a:off x="7080250" y="9891957"/>
          <a:ext cx="80645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97134</xdr:rowOff>
    </xdr:from>
    <xdr:to>
      <xdr:col>36</xdr:col>
      <xdr:colOff>165100</xdr:colOff>
      <xdr:row>60</xdr:row>
      <xdr:rowOff>27284</xdr:rowOff>
    </xdr:to>
    <xdr:sp macro="" textlink="">
      <xdr:nvSpPr>
        <xdr:cNvPr id="264" name="楕円 263">
          <a:extLst>
            <a:ext uri="{FF2B5EF4-FFF2-40B4-BE49-F238E27FC236}">
              <a16:creationId xmlns:a16="http://schemas.microsoft.com/office/drawing/2014/main" id="{00000000-0008-0000-0E00-000008010000}"/>
            </a:ext>
          </a:extLst>
        </xdr:cNvPr>
        <xdr:cNvSpPr/>
      </xdr:nvSpPr>
      <xdr:spPr>
        <a:xfrm>
          <a:off x="6235700" y="98443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147934</xdr:rowOff>
    </xdr:from>
    <xdr:to>
      <xdr:col>41</xdr:col>
      <xdr:colOff>50800</xdr:colOff>
      <xdr:row>59</xdr:row>
      <xdr:rowOff>148182</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a:off x="6286500" y="9895184"/>
          <a:ext cx="79375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70574</xdr:rowOff>
    </xdr:from>
    <xdr:ext cx="599010" cy="259045"/>
    <xdr:sp macro="" textlink="">
      <xdr:nvSpPr>
        <xdr:cNvPr id="266" name="n_1aveValue【橋りょう・トンネル】&#10;一人当たり有形固定資産（償却資産）額">
          <a:extLst>
            <a:ext uri="{FF2B5EF4-FFF2-40B4-BE49-F238E27FC236}">
              <a16:creationId xmlns:a16="http://schemas.microsoft.com/office/drawing/2014/main" id="{00000000-0008-0000-0E00-00000A010000}"/>
            </a:ext>
          </a:extLst>
        </xdr:cNvPr>
        <xdr:cNvSpPr txBox="1"/>
      </xdr:nvSpPr>
      <xdr:spPr>
        <a:xfrm>
          <a:off x="8399995" y="10313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63376</xdr:rowOff>
    </xdr:from>
    <xdr:ext cx="599010" cy="259045"/>
    <xdr:sp macro="" textlink="">
      <xdr:nvSpPr>
        <xdr:cNvPr id="267" name="n_2aveValue【橋りょう・トンネル】&#10;一人当たり有形固定資産（償却資産）額">
          <a:extLst>
            <a:ext uri="{FF2B5EF4-FFF2-40B4-BE49-F238E27FC236}">
              <a16:creationId xmlns:a16="http://schemas.microsoft.com/office/drawing/2014/main" id="{00000000-0008-0000-0E00-00000B010000}"/>
            </a:ext>
          </a:extLst>
        </xdr:cNvPr>
        <xdr:cNvSpPr txBox="1"/>
      </xdr:nvSpPr>
      <xdr:spPr>
        <a:xfrm>
          <a:off x="7612595" y="1030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56113</xdr:rowOff>
    </xdr:from>
    <xdr:ext cx="599010" cy="259045"/>
    <xdr:sp macro="" textlink="">
      <xdr:nvSpPr>
        <xdr:cNvPr id="268" name="n_3aveValue【橋りょう・トンネル】&#10;一人当たり有形固定資産（償却資産）額">
          <a:extLst>
            <a:ext uri="{FF2B5EF4-FFF2-40B4-BE49-F238E27FC236}">
              <a16:creationId xmlns:a16="http://schemas.microsoft.com/office/drawing/2014/main" id="{00000000-0008-0000-0E00-00000C010000}"/>
            </a:ext>
          </a:extLst>
        </xdr:cNvPr>
        <xdr:cNvSpPr txBox="1"/>
      </xdr:nvSpPr>
      <xdr:spPr>
        <a:xfrm>
          <a:off x="6818845" y="1029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69232</xdr:rowOff>
    </xdr:from>
    <xdr:ext cx="599010" cy="259045"/>
    <xdr:sp macro="" textlink="">
      <xdr:nvSpPr>
        <xdr:cNvPr id="269" name="n_4aveValue【橋りょう・トンネル】&#10;一人当たり有形固定資産（償却資産）額">
          <a:extLst>
            <a:ext uri="{FF2B5EF4-FFF2-40B4-BE49-F238E27FC236}">
              <a16:creationId xmlns:a16="http://schemas.microsoft.com/office/drawing/2014/main" id="{00000000-0008-0000-0E00-00000D010000}"/>
            </a:ext>
          </a:extLst>
        </xdr:cNvPr>
        <xdr:cNvSpPr txBox="1"/>
      </xdr:nvSpPr>
      <xdr:spPr>
        <a:xfrm>
          <a:off x="6006045" y="10311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31166</xdr:rowOff>
    </xdr:from>
    <xdr:ext cx="599010" cy="259045"/>
    <xdr:sp macro="" textlink="">
      <xdr:nvSpPr>
        <xdr:cNvPr id="270" name="n_1mainValue【橋りょう・トンネル】&#10;一人当たり有形固定資産（償却資産）額">
          <a:extLst>
            <a:ext uri="{FF2B5EF4-FFF2-40B4-BE49-F238E27FC236}">
              <a16:creationId xmlns:a16="http://schemas.microsoft.com/office/drawing/2014/main" id="{00000000-0008-0000-0E00-00000E010000}"/>
            </a:ext>
          </a:extLst>
        </xdr:cNvPr>
        <xdr:cNvSpPr txBox="1"/>
      </xdr:nvSpPr>
      <xdr:spPr>
        <a:xfrm>
          <a:off x="8399995" y="961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40584</xdr:rowOff>
    </xdr:from>
    <xdr:ext cx="599010" cy="259045"/>
    <xdr:sp macro="" textlink="">
      <xdr:nvSpPr>
        <xdr:cNvPr id="271" name="n_2mainValue【橋りょう・トンネル】&#10;一人当たり有形固定資産（償却資産）額">
          <a:extLst>
            <a:ext uri="{FF2B5EF4-FFF2-40B4-BE49-F238E27FC236}">
              <a16:creationId xmlns:a16="http://schemas.microsoft.com/office/drawing/2014/main" id="{00000000-0008-0000-0E00-00000F010000}"/>
            </a:ext>
          </a:extLst>
        </xdr:cNvPr>
        <xdr:cNvSpPr txBox="1"/>
      </xdr:nvSpPr>
      <xdr:spPr>
        <a:xfrm>
          <a:off x="7612595" y="9622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44059</xdr:rowOff>
    </xdr:from>
    <xdr:ext cx="599010" cy="259045"/>
    <xdr:sp macro="" textlink="">
      <xdr:nvSpPr>
        <xdr:cNvPr id="272" name="n_3mainValue【橋りょう・トンネル】&#10;一人当たり有形固定資産（償却資産）額">
          <a:extLst>
            <a:ext uri="{FF2B5EF4-FFF2-40B4-BE49-F238E27FC236}">
              <a16:creationId xmlns:a16="http://schemas.microsoft.com/office/drawing/2014/main" id="{00000000-0008-0000-0E00-000010010000}"/>
            </a:ext>
          </a:extLst>
        </xdr:cNvPr>
        <xdr:cNvSpPr txBox="1"/>
      </xdr:nvSpPr>
      <xdr:spPr>
        <a:xfrm>
          <a:off x="6818845" y="9626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43811</xdr:rowOff>
    </xdr:from>
    <xdr:ext cx="599010" cy="259045"/>
    <xdr:sp macro="" textlink="">
      <xdr:nvSpPr>
        <xdr:cNvPr id="273" name="n_4mainValue【橋りょう・トンネル】&#10;一人当たり有形固定資産（償却資産）額">
          <a:extLst>
            <a:ext uri="{FF2B5EF4-FFF2-40B4-BE49-F238E27FC236}">
              <a16:creationId xmlns:a16="http://schemas.microsoft.com/office/drawing/2014/main" id="{00000000-0008-0000-0E00-000011010000}"/>
            </a:ext>
          </a:extLst>
        </xdr:cNvPr>
        <xdr:cNvSpPr txBox="1"/>
      </xdr:nvSpPr>
      <xdr:spPr>
        <a:xfrm>
          <a:off x="6006045" y="9625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3398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3398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5" name="【公営住宅】&#10;有形固定資産減価償却率グラフ枠">
          <a:extLst>
            <a:ext uri="{FF2B5EF4-FFF2-40B4-BE49-F238E27FC236}">
              <a16:creationId xmlns:a16="http://schemas.microsoft.com/office/drawing/2014/main" id="{00000000-0008-0000-0E00-000027010000}"/>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131826</xdr:rowOff>
    </xdr:from>
    <xdr:to>
      <xdr:col>24</xdr:col>
      <xdr:colOff>62865</xdr:colOff>
      <xdr:row>86</xdr:row>
      <xdr:rowOff>152400</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flipV="1">
          <a:off x="4177665" y="13015976"/>
          <a:ext cx="0" cy="134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156227</xdr:rowOff>
    </xdr:from>
    <xdr:ext cx="405111" cy="259045"/>
    <xdr:sp macro="" textlink="">
      <xdr:nvSpPr>
        <xdr:cNvPr id="297" name="【公営住宅】&#10;有形固定資産減価償却率最小値テキスト">
          <a:extLst>
            <a:ext uri="{FF2B5EF4-FFF2-40B4-BE49-F238E27FC236}">
              <a16:creationId xmlns:a16="http://schemas.microsoft.com/office/drawing/2014/main" id="{00000000-0008-0000-0E00-000029010000}"/>
            </a:ext>
          </a:extLst>
        </xdr:cNvPr>
        <xdr:cNvSpPr txBox="1"/>
      </xdr:nvSpPr>
      <xdr:spPr>
        <a:xfrm>
          <a:off x="4216400" y="1436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152400</xdr:rowOff>
    </xdr:from>
    <xdr:to>
      <xdr:col>24</xdr:col>
      <xdr:colOff>152400</xdr:colOff>
      <xdr:row>86</xdr:row>
      <xdr:rowOff>152400</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a:off x="4108450" y="143573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78503</xdr:rowOff>
    </xdr:from>
    <xdr:ext cx="405111" cy="259045"/>
    <xdr:sp macro="" textlink="">
      <xdr:nvSpPr>
        <xdr:cNvPr id="299" name="【公営住宅】&#10;有形固定資産減価償却率最大値テキスト">
          <a:extLst>
            <a:ext uri="{FF2B5EF4-FFF2-40B4-BE49-F238E27FC236}">
              <a16:creationId xmlns:a16="http://schemas.microsoft.com/office/drawing/2014/main" id="{00000000-0008-0000-0E00-00002B010000}"/>
            </a:ext>
          </a:extLst>
        </xdr:cNvPr>
        <xdr:cNvSpPr txBox="1"/>
      </xdr:nvSpPr>
      <xdr:spPr>
        <a:xfrm>
          <a:off x="4216400" y="1279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131826</xdr:rowOff>
    </xdr:from>
    <xdr:to>
      <xdr:col>24</xdr:col>
      <xdr:colOff>152400</xdr:colOff>
      <xdr:row>78</xdr:row>
      <xdr:rowOff>131826</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a:off x="4108450" y="130159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164609</xdr:rowOff>
    </xdr:from>
    <xdr:ext cx="405111" cy="259045"/>
    <xdr:sp macro="" textlink="">
      <xdr:nvSpPr>
        <xdr:cNvPr id="301" name="【公営住宅】&#10;有形固定資産減価償却率平均値テキスト">
          <a:extLst>
            <a:ext uri="{FF2B5EF4-FFF2-40B4-BE49-F238E27FC236}">
              <a16:creationId xmlns:a16="http://schemas.microsoft.com/office/drawing/2014/main" id="{00000000-0008-0000-0E00-00002D010000}"/>
            </a:ext>
          </a:extLst>
        </xdr:cNvPr>
        <xdr:cNvSpPr txBox="1"/>
      </xdr:nvSpPr>
      <xdr:spPr>
        <a:xfrm>
          <a:off x="4216400" y="140393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14732</xdr:rowOff>
    </xdr:from>
    <xdr:to>
      <xdr:col>24</xdr:col>
      <xdr:colOff>114300</xdr:colOff>
      <xdr:row>85</xdr:row>
      <xdr:rowOff>116332</xdr:rowOff>
    </xdr:to>
    <xdr:sp macro="" textlink="">
      <xdr:nvSpPr>
        <xdr:cNvPr id="302" name="フローチャート: 判断 301">
          <a:extLst>
            <a:ext uri="{FF2B5EF4-FFF2-40B4-BE49-F238E27FC236}">
              <a16:creationId xmlns:a16="http://schemas.microsoft.com/office/drawing/2014/main" id="{00000000-0008-0000-0E00-00002E010000}"/>
            </a:ext>
          </a:extLst>
        </xdr:cNvPr>
        <xdr:cNvSpPr/>
      </xdr:nvSpPr>
      <xdr:spPr>
        <a:xfrm>
          <a:off x="4127500" y="1405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85</xdr:row>
      <xdr:rowOff>10161</xdr:rowOff>
    </xdr:from>
    <xdr:to>
      <xdr:col>20</xdr:col>
      <xdr:colOff>38100</xdr:colOff>
      <xdr:row>85</xdr:row>
      <xdr:rowOff>111761</xdr:rowOff>
    </xdr:to>
    <xdr:sp macro="" textlink="">
      <xdr:nvSpPr>
        <xdr:cNvPr id="303" name="フローチャート: 判断 302">
          <a:extLst>
            <a:ext uri="{FF2B5EF4-FFF2-40B4-BE49-F238E27FC236}">
              <a16:creationId xmlns:a16="http://schemas.microsoft.com/office/drawing/2014/main" id="{00000000-0008-0000-0E00-00002F010000}"/>
            </a:ext>
          </a:extLst>
        </xdr:cNvPr>
        <xdr:cNvSpPr/>
      </xdr:nvSpPr>
      <xdr:spPr>
        <a:xfrm>
          <a:off x="3384550" y="140500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33020</xdr:rowOff>
    </xdr:from>
    <xdr:to>
      <xdr:col>15</xdr:col>
      <xdr:colOff>101600</xdr:colOff>
      <xdr:row>83</xdr:row>
      <xdr:rowOff>134620</xdr:rowOff>
    </xdr:to>
    <xdr:sp macro="" textlink="">
      <xdr:nvSpPr>
        <xdr:cNvPr id="304" name="フローチャート: 判断 303">
          <a:extLst>
            <a:ext uri="{FF2B5EF4-FFF2-40B4-BE49-F238E27FC236}">
              <a16:creationId xmlns:a16="http://schemas.microsoft.com/office/drawing/2014/main" id="{00000000-0008-0000-0E00-000030010000}"/>
            </a:ext>
          </a:extLst>
        </xdr:cNvPr>
        <xdr:cNvSpPr/>
      </xdr:nvSpPr>
      <xdr:spPr>
        <a:xfrm>
          <a:off x="2571750" y="1374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106172</xdr:rowOff>
    </xdr:from>
    <xdr:to>
      <xdr:col>10</xdr:col>
      <xdr:colOff>165100</xdr:colOff>
      <xdr:row>85</xdr:row>
      <xdr:rowOff>36322</xdr:rowOff>
    </xdr:to>
    <xdr:sp macro="" textlink="">
      <xdr:nvSpPr>
        <xdr:cNvPr id="305" name="フローチャート: 判断 304">
          <a:extLst>
            <a:ext uri="{FF2B5EF4-FFF2-40B4-BE49-F238E27FC236}">
              <a16:creationId xmlns:a16="http://schemas.microsoft.com/office/drawing/2014/main" id="{00000000-0008-0000-0E00-000031010000}"/>
            </a:ext>
          </a:extLst>
        </xdr:cNvPr>
        <xdr:cNvSpPr/>
      </xdr:nvSpPr>
      <xdr:spPr>
        <a:xfrm>
          <a:off x="1778000" y="139809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84</xdr:row>
      <xdr:rowOff>140463</xdr:rowOff>
    </xdr:from>
    <xdr:to>
      <xdr:col>6</xdr:col>
      <xdr:colOff>38100</xdr:colOff>
      <xdr:row>85</xdr:row>
      <xdr:rowOff>70613</xdr:rowOff>
    </xdr:to>
    <xdr:sp macro="" textlink="">
      <xdr:nvSpPr>
        <xdr:cNvPr id="306" name="フローチャート: 判断 305">
          <a:extLst>
            <a:ext uri="{FF2B5EF4-FFF2-40B4-BE49-F238E27FC236}">
              <a16:creationId xmlns:a16="http://schemas.microsoft.com/office/drawing/2014/main" id="{00000000-0008-0000-0E00-000032010000}"/>
            </a:ext>
          </a:extLst>
        </xdr:cNvPr>
        <xdr:cNvSpPr/>
      </xdr:nvSpPr>
      <xdr:spPr>
        <a:xfrm>
          <a:off x="984250" y="1401521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94742</xdr:rowOff>
    </xdr:from>
    <xdr:to>
      <xdr:col>24</xdr:col>
      <xdr:colOff>114300</xdr:colOff>
      <xdr:row>82</xdr:row>
      <xdr:rowOff>24892</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4127500" y="134741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117619</xdr:rowOff>
    </xdr:from>
    <xdr:ext cx="405111" cy="259045"/>
    <xdr:sp macro="" textlink="">
      <xdr:nvSpPr>
        <xdr:cNvPr id="313" name="【公営住宅】&#10;有形固定資産減価償却率該当値テキスト">
          <a:extLst>
            <a:ext uri="{FF2B5EF4-FFF2-40B4-BE49-F238E27FC236}">
              <a16:creationId xmlns:a16="http://schemas.microsoft.com/office/drawing/2014/main" id="{00000000-0008-0000-0E00-000039010000}"/>
            </a:ext>
          </a:extLst>
        </xdr:cNvPr>
        <xdr:cNvSpPr txBox="1"/>
      </xdr:nvSpPr>
      <xdr:spPr>
        <a:xfrm>
          <a:off x="4216400" y="13331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69596</xdr:rowOff>
    </xdr:from>
    <xdr:to>
      <xdr:col>20</xdr:col>
      <xdr:colOff>38100</xdr:colOff>
      <xdr:row>81</xdr:row>
      <xdr:rowOff>171196</xdr:rowOff>
    </xdr:to>
    <xdr:sp macro="" textlink="">
      <xdr:nvSpPr>
        <xdr:cNvPr id="314" name="楕円 313">
          <a:extLst>
            <a:ext uri="{FF2B5EF4-FFF2-40B4-BE49-F238E27FC236}">
              <a16:creationId xmlns:a16="http://schemas.microsoft.com/office/drawing/2014/main" id="{00000000-0008-0000-0E00-00003A010000}"/>
            </a:ext>
          </a:extLst>
        </xdr:cNvPr>
        <xdr:cNvSpPr/>
      </xdr:nvSpPr>
      <xdr:spPr>
        <a:xfrm>
          <a:off x="3384550" y="1344904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120396</xdr:rowOff>
    </xdr:from>
    <xdr:to>
      <xdr:col>24</xdr:col>
      <xdr:colOff>63500</xdr:colOff>
      <xdr:row>81</xdr:row>
      <xdr:rowOff>145542</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3429000" y="13499846"/>
          <a:ext cx="7493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14732</xdr:rowOff>
    </xdr:from>
    <xdr:to>
      <xdr:col>15</xdr:col>
      <xdr:colOff>101600</xdr:colOff>
      <xdr:row>81</xdr:row>
      <xdr:rowOff>116332</xdr:rowOff>
    </xdr:to>
    <xdr:sp macro="" textlink="">
      <xdr:nvSpPr>
        <xdr:cNvPr id="316" name="楕円 315">
          <a:extLst>
            <a:ext uri="{FF2B5EF4-FFF2-40B4-BE49-F238E27FC236}">
              <a16:creationId xmlns:a16="http://schemas.microsoft.com/office/drawing/2014/main" id="{00000000-0008-0000-0E00-00003C010000}"/>
            </a:ext>
          </a:extLst>
        </xdr:cNvPr>
        <xdr:cNvSpPr/>
      </xdr:nvSpPr>
      <xdr:spPr>
        <a:xfrm>
          <a:off x="2571750" y="1339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65532</xdr:rowOff>
    </xdr:from>
    <xdr:to>
      <xdr:col>19</xdr:col>
      <xdr:colOff>177800</xdr:colOff>
      <xdr:row>81</xdr:row>
      <xdr:rowOff>120396</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2622550" y="13444982"/>
          <a:ext cx="80645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129032</xdr:rowOff>
    </xdr:from>
    <xdr:to>
      <xdr:col>10</xdr:col>
      <xdr:colOff>165100</xdr:colOff>
      <xdr:row>81</xdr:row>
      <xdr:rowOff>59182</xdr:rowOff>
    </xdr:to>
    <xdr:sp macro="" textlink="">
      <xdr:nvSpPr>
        <xdr:cNvPr id="318" name="楕円 317">
          <a:extLst>
            <a:ext uri="{FF2B5EF4-FFF2-40B4-BE49-F238E27FC236}">
              <a16:creationId xmlns:a16="http://schemas.microsoft.com/office/drawing/2014/main" id="{00000000-0008-0000-0E00-00003E010000}"/>
            </a:ext>
          </a:extLst>
        </xdr:cNvPr>
        <xdr:cNvSpPr/>
      </xdr:nvSpPr>
      <xdr:spPr>
        <a:xfrm>
          <a:off x="1778000" y="133433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8382</xdr:rowOff>
    </xdr:from>
    <xdr:to>
      <xdr:col>15</xdr:col>
      <xdr:colOff>50800</xdr:colOff>
      <xdr:row>81</xdr:row>
      <xdr:rowOff>65532</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1828800" y="13387832"/>
          <a:ext cx="7937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49022</xdr:rowOff>
    </xdr:from>
    <xdr:to>
      <xdr:col>6</xdr:col>
      <xdr:colOff>38100</xdr:colOff>
      <xdr:row>81</xdr:row>
      <xdr:rowOff>150622</xdr:rowOff>
    </xdr:to>
    <xdr:sp macro="" textlink="">
      <xdr:nvSpPr>
        <xdr:cNvPr id="320" name="楕円 319">
          <a:extLst>
            <a:ext uri="{FF2B5EF4-FFF2-40B4-BE49-F238E27FC236}">
              <a16:creationId xmlns:a16="http://schemas.microsoft.com/office/drawing/2014/main" id="{00000000-0008-0000-0E00-000040010000}"/>
            </a:ext>
          </a:extLst>
        </xdr:cNvPr>
        <xdr:cNvSpPr/>
      </xdr:nvSpPr>
      <xdr:spPr>
        <a:xfrm>
          <a:off x="984250" y="134284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8382</xdr:rowOff>
    </xdr:from>
    <xdr:to>
      <xdr:col>10</xdr:col>
      <xdr:colOff>114300</xdr:colOff>
      <xdr:row>81</xdr:row>
      <xdr:rowOff>99822</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flipV="1">
          <a:off x="1028700" y="13387832"/>
          <a:ext cx="8001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102888</xdr:rowOff>
    </xdr:from>
    <xdr:ext cx="405111" cy="259045"/>
    <xdr:sp macro="" textlink="">
      <xdr:nvSpPr>
        <xdr:cNvPr id="322" name="n_1aveValue【公営住宅】&#10;有形固定資産減価償却率">
          <a:extLst>
            <a:ext uri="{FF2B5EF4-FFF2-40B4-BE49-F238E27FC236}">
              <a16:creationId xmlns:a16="http://schemas.microsoft.com/office/drawing/2014/main" id="{00000000-0008-0000-0E00-000042010000}"/>
            </a:ext>
          </a:extLst>
        </xdr:cNvPr>
        <xdr:cNvSpPr txBox="1"/>
      </xdr:nvSpPr>
      <xdr:spPr>
        <a:xfrm>
          <a:off x="32391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125747</xdr:rowOff>
    </xdr:from>
    <xdr:ext cx="405111" cy="259045"/>
    <xdr:sp macro="" textlink="">
      <xdr:nvSpPr>
        <xdr:cNvPr id="323" name="n_2aveValue【公営住宅】&#10;有形固定資産減価償却率">
          <a:extLst>
            <a:ext uri="{FF2B5EF4-FFF2-40B4-BE49-F238E27FC236}">
              <a16:creationId xmlns:a16="http://schemas.microsoft.com/office/drawing/2014/main" id="{00000000-0008-0000-0E00-000043010000}"/>
            </a:ext>
          </a:extLst>
        </xdr:cNvPr>
        <xdr:cNvSpPr txBox="1"/>
      </xdr:nvSpPr>
      <xdr:spPr>
        <a:xfrm>
          <a:off x="2439044" y="1383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27449</xdr:rowOff>
    </xdr:from>
    <xdr:ext cx="405111" cy="259045"/>
    <xdr:sp macro="" textlink="">
      <xdr:nvSpPr>
        <xdr:cNvPr id="324" name="n_3aveValue【公営住宅】&#10;有形固定資産減価償却率">
          <a:extLst>
            <a:ext uri="{FF2B5EF4-FFF2-40B4-BE49-F238E27FC236}">
              <a16:creationId xmlns:a16="http://schemas.microsoft.com/office/drawing/2014/main" id="{00000000-0008-0000-0E00-000044010000}"/>
            </a:ext>
          </a:extLst>
        </xdr:cNvPr>
        <xdr:cNvSpPr txBox="1"/>
      </xdr:nvSpPr>
      <xdr:spPr>
        <a:xfrm>
          <a:off x="1645294" y="14067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61740</xdr:rowOff>
    </xdr:from>
    <xdr:ext cx="405111" cy="259045"/>
    <xdr:sp macro="" textlink="">
      <xdr:nvSpPr>
        <xdr:cNvPr id="325" name="n_4aveValue【公営住宅】&#10;有形固定資産減価償却率">
          <a:extLst>
            <a:ext uri="{FF2B5EF4-FFF2-40B4-BE49-F238E27FC236}">
              <a16:creationId xmlns:a16="http://schemas.microsoft.com/office/drawing/2014/main" id="{00000000-0008-0000-0E00-000045010000}"/>
            </a:ext>
          </a:extLst>
        </xdr:cNvPr>
        <xdr:cNvSpPr txBox="1"/>
      </xdr:nvSpPr>
      <xdr:spPr>
        <a:xfrm>
          <a:off x="851544" y="1410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16273</xdr:rowOff>
    </xdr:from>
    <xdr:ext cx="405111" cy="259045"/>
    <xdr:sp macro="" textlink="">
      <xdr:nvSpPr>
        <xdr:cNvPr id="326" name="n_1mainValue【公営住宅】&#10;有形固定資産減価償却率">
          <a:extLst>
            <a:ext uri="{FF2B5EF4-FFF2-40B4-BE49-F238E27FC236}">
              <a16:creationId xmlns:a16="http://schemas.microsoft.com/office/drawing/2014/main" id="{00000000-0008-0000-0E00-000046010000}"/>
            </a:ext>
          </a:extLst>
        </xdr:cNvPr>
        <xdr:cNvSpPr txBox="1"/>
      </xdr:nvSpPr>
      <xdr:spPr>
        <a:xfrm>
          <a:off x="3239144" y="13230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132859</xdr:rowOff>
    </xdr:from>
    <xdr:ext cx="405111" cy="259045"/>
    <xdr:sp macro="" textlink="">
      <xdr:nvSpPr>
        <xdr:cNvPr id="327" name="n_2mainValue【公営住宅】&#10;有形固定資産減価償却率">
          <a:extLst>
            <a:ext uri="{FF2B5EF4-FFF2-40B4-BE49-F238E27FC236}">
              <a16:creationId xmlns:a16="http://schemas.microsoft.com/office/drawing/2014/main" id="{00000000-0008-0000-0E00-000047010000}"/>
            </a:ext>
          </a:extLst>
        </xdr:cNvPr>
        <xdr:cNvSpPr txBox="1"/>
      </xdr:nvSpPr>
      <xdr:spPr>
        <a:xfrm>
          <a:off x="2439044" y="1318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75709</xdr:rowOff>
    </xdr:from>
    <xdr:ext cx="405111" cy="259045"/>
    <xdr:sp macro="" textlink="">
      <xdr:nvSpPr>
        <xdr:cNvPr id="328" name="n_3mainValue【公営住宅】&#10;有形固定資産減価償却率">
          <a:extLst>
            <a:ext uri="{FF2B5EF4-FFF2-40B4-BE49-F238E27FC236}">
              <a16:creationId xmlns:a16="http://schemas.microsoft.com/office/drawing/2014/main" id="{00000000-0008-0000-0E00-000048010000}"/>
            </a:ext>
          </a:extLst>
        </xdr:cNvPr>
        <xdr:cNvSpPr txBox="1"/>
      </xdr:nvSpPr>
      <xdr:spPr>
        <a:xfrm>
          <a:off x="1645294" y="1312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167149</xdr:rowOff>
    </xdr:from>
    <xdr:ext cx="405111" cy="259045"/>
    <xdr:sp macro="" textlink="">
      <xdr:nvSpPr>
        <xdr:cNvPr id="329" name="n_4mainValue【公営住宅】&#10;有形固定資産減価償却率">
          <a:extLst>
            <a:ext uri="{FF2B5EF4-FFF2-40B4-BE49-F238E27FC236}">
              <a16:creationId xmlns:a16="http://schemas.microsoft.com/office/drawing/2014/main" id="{00000000-0008-0000-0E00-000049010000}"/>
            </a:ext>
          </a:extLst>
        </xdr:cNvPr>
        <xdr:cNvSpPr txBox="1"/>
      </xdr:nvSpPr>
      <xdr:spPr>
        <a:xfrm>
          <a:off x="851544" y="1321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0" name="【公営住宅】&#10;一人当たり面積グラフ枠">
          <a:extLst>
            <a:ext uri="{FF2B5EF4-FFF2-40B4-BE49-F238E27FC236}">
              <a16:creationId xmlns:a16="http://schemas.microsoft.com/office/drawing/2014/main" id="{00000000-0008-0000-0E00-00005E010000}"/>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49530</xdr:rowOff>
    </xdr:from>
    <xdr:to>
      <xdr:col>54</xdr:col>
      <xdr:colOff>189865</xdr:colOff>
      <xdr:row>86</xdr:row>
      <xdr:rowOff>17526</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flipV="1">
          <a:off x="9429115" y="13098780"/>
          <a:ext cx="0" cy="1123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21353</xdr:rowOff>
    </xdr:from>
    <xdr:ext cx="469744" cy="259045"/>
    <xdr:sp macro="" textlink="">
      <xdr:nvSpPr>
        <xdr:cNvPr id="352" name="【公営住宅】&#10;一人当たり面積最小値テキスト">
          <a:extLst>
            <a:ext uri="{FF2B5EF4-FFF2-40B4-BE49-F238E27FC236}">
              <a16:creationId xmlns:a16="http://schemas.microsoft.com/office/drawing/2014/main" id="{00000000-0008-0000-0E00-000060010000}"/>
            </a:ext>
          </a:extLst>
        </xdr:cNvPr>
        <xdr:cNvSpPr txBox="1"/>
      </xdr:nvSpPr>
      <xdr:spPr>
        <a:xfrm>
          <a:off x="9467850" y="14226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17526</xdr:rowOff>
    </xdr:from>
    <xdr:to>
      <xdr:col>55</xdr:col>
      <xdr:colOff>88900</xdr:colOff>
      <xdr:row>86</xdr:row>
      <xdr:rowOff>17526</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a:off x="9359900" y="142224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167657</xdr:rowOff>
    </xdr:from>
    <xdr:ext cx="469744" cy="259045"/>
    <xdr:sp macro="" textlink="">
      <xdr:nvSpPr>
        <xdr:cNvPr id="354" name="【公営住宅】&#10;一人当たり面積最大値テキスト">
          <a:extLst>
            <a:ext uri="{FF2B5EF4-FFF2-40B4-BE49-F238E27FC236}">
              <a16:creationId xmlns:a16="http://schemas.microsoft.com/office/drawing/2014/main" id="{00000000-0008-0000-0E00-000062010000}"/>
            </a:ext>
          </a:extLst>
        </xdr:cNvPr>
        <xdr:cNvSpPr txBox="1"/>
      </xdr:nvSpPr>
      <xdr:spPr>
        <a:xfrm>
          <a:off x="9467850" y="1288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49530</xdr:rowOff>
    </xdr:from>
    <xdr:to>
      <xdr:col>55</xdr:col>
      <xdr:colOff>88900</xdr:colOff>
      <xdr:row>79</xdr:row>
      <xdr:rowOff>49530</xdr:rowOff>
    </xdr:to>
    <xdr:cxnSp macro="">
      <xdr:nvCxnSpPr>
        <xdr:cNvPr id="355" name="直線コネクタ 354">
          <a:extLst>
            <a:ext uri="{FF2B5EF4-FFF2-40B4-BE49-F238E27FC236}">
              <a16:creationId xmlns:a16="http://schemas.microsoft.com/office/drawing/2014/main" id="{00000000-0008-0000-0E00-000063010000}"/>
            </a:ext>
          </a:extLst>
        </xdr:cNvPr>
        <xdr:cNvCxnSpPr/>
      </xdr:nvCxnSpPr>
      <xdr:spPr>
        <a:xfrm>
          <a:off x="9359900" y="13098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102988</xdr:rowOff>
    </xdr:from>
    <xdr:ext cx="469744" cy="259045"/>
    <xdr:sp macro="" textlink="">
      <xdr:nvSpPr>
        <xdr:cNvPr id="356" name="【公営住宅】&#10;一人当たり面積平均値テキスト">
          <a:extLst>
            <a:ext uri="{FF2B5EF4-FFF2-40B4-BE49-F238E27FC236}">
              <a16:creationId xmlns:a16="http://schemas.microsoft.com/office/drawing/2014/main" id="{00000000-0008-0000-0E00-000064010000}"/>
            </a:ext>
          </a:extLst>
        </xdr:cNvPr>
        <xdr:cNvSpPr txBox="1"/>
      </xdr:nvSpPr>
      <xdr:spPr>
        <a:xfrm>
          <a:off x="9467850" y="13812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80111</xdr:rowOff>
    </xdr:from>
    <xdr:to>
      <xdr:col>55</xdr:col>
      <xdr:colOff>50800</xdr:colOff>
      <xdr:row>85</xdr:row>
      <xdr:rowOff>10261</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9398000" y="139548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100228</xdr:rowOff>
    </xdr:from>
    <xdr:to>
      <xdr:col>50</xdr:col>
      <xdr:colOff>165100</xdr:colOff>
      <xdr:row>85</xdr:row>
      <xdr:rowOff>30378</xdr:rowOff>
    </xdr:to>
    <xdr:sp macro="" textlink="">
      <xdr:nvSpPr>
        <xdr:cNvPr id="358" name="フローチャート: 判断 357">
          <a:extLst>
            <a:ext uri="{FF2B5EF4-FFF2-40B4-BE49-F238E27FC236}">
              <a16:creationId xmlns:a16="http://schemas.microsoft.com/office/drawing/2014/main" id="{00000000-0008-0000-0E00-000066010000}"/>
            </a:ext>
          </a:extLst>
        </xdr:cNvPr>
        <xdr:cNvSpPr/>
      </xdr:nvSpPr>
      <xdr:spPr>
        <a:xfrm>
          <a:off x="8636000" y="139749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84226</xdr:rowOff>
    </xdr:from>
    <xdr:to>
      <xdr:col>46</xdr:col>
      <xdr:colOff>38100</xdr:colOff>
      <xdr:row>85</xdr:row>
      <xdr:rowOff>14376</xdr:rowOff>
    </xdr:to>
    <xdr:sp macro="" textlink="">
      <xdr:nvSpPr>
        <xdr:cNvPr id="359" name="フローチャート: 判断 358">
          <a:extLst>
            <a:ext uri="{FF2B5EF4-FFF2-40B4-BE49-F238E27FC236}">
              <a16:creationId xmlns:a16="http://schemas.microsoft.com/office/drawing/2014/main" id="{00000000-0008-0000-0E00-000067010000}"/>
            </a:ext>
          </a:extLst>
        </xdr:cNvPr>
        <xdr:cNvSpPr/>
      </xdr:nvSpPr>
      <xdr:spPr>
        <a:xfrm>
          <a:off x="7842250" y="1395897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124003</xdr:rowOff>
    </xdr:from>
    <xdr:to>
      <xdr:col>41</xdr:col>
      <xdr:colOff>101600</xdr:colOff>
      <xdr:row>85</xdr:row>
      <xdr:rowOff>54153</xdr:rowOff>
    </xdr:to>
    <xdr:sp macro="" textlink="">
      <xdr:nvSpPr>
        <xdr:cNvPr id="360" name="フローチャート: 判断 359">
          <a:extLst>
            <a:ext uri="{FF2B5EF4-FFF2-40B4-BE49-F238E27FC236}">
              <a16:creationId xmlns:a16="http://schemas.microsoft.com/office/drawing/2014/main" id="{00000000-0008-0000-0E00-000068010000}"/>
            </a:ext>
          </a:extLst>
        </xdr:cNvPr>
        <xdr:cNvSpPr/>
      </xdr:nvSpPr>
      <xdr:spPr>
        <a:xfrm>
          <a:off x="7029450" y="1399875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117602</xdr:rowOff>
    </xdr:from>
    <xdr:to>
      <xdr:col>36</xdr:col>
      <xdr:colOff>165100</xdr:colOff>
      <xdr:row>85</xdr:row>
      <xdr:rowOff>47752</xdr:rowOff>
    </xdr:to>
    <xdr:sp macro="" textlink="">
      <xdr:nvSpPr>
        <xdr:cNvPr id="361" name="フローチャート: 判断 360">
          <a:extLst>
            <a:ext uri="{FF2B5EF4-FFF2-40B4-BE49-F238E27FC236}">
              <a16:creationId xmlns:a16="http://schemas.microsoft.com/office/drawing/2014/main" id="{00000000-0008-0000-0E00-000069010000}"/>
            </a:ext>
          </a:extLst>
        </xdr:cNvPr>
        <xdr:cNvSpPr/>
      </xdr:nvSpPr>
      <xdr:spPr>
        <a:xfrm>
          <a:off x="6235700" y="1399235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E00-00006B010000}"/>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00000000-0008-0000-0E00-00006D010000}"/>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123089</xdr:rowOff>
    </xdr:from>
    <xdr:to>
      <xdr:col>55</xdr:col>
      <xdr:colOff>50800</xdr:colOff>
      <xdr:row>85</xdr:row>
      <xdr:rowOff>53239</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9398000" y="139978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101516</xdr:rowOff>
    </xdr:from>
    <xdr:ext cx="469744" cy="259045"/>
    <xdr:sp macro="" textlink="">
      <xdr:nvSpPr>
        <xdr:cNvPr id="368" name="【公営住宅】&#10;一人当たり面積該当値テキスト">
          <a:extLst>
            <a:ext uri="{FF2B5EF4-FFF2-40B4-BE49-F238E27FC236}">
              <a16:creationId xmlns:a16="http://schemas.microsoft.com/office/drawing/2014/main" id="{00000000-0008-0000-0E00-000070010000}"/>
            </a:ext>
          </a:extLst>
        </xdr:cNvPr>
        <xdr:cNvSpPr txBox="1"/>
      </xdr:nvSpPr>
      <xdr:spPr>
        <a:xfrm>
          <a:off x="9467850" y="139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125374</xdr:rowOff>
    </xdr:from>
    <xdr:to>
      <xdr:col>50</xdr:col>
      <xdr:colOff>165100</xdr:colOff>
      <xdr:row>85</xdr:row>
      <xdr:rowOff>55524</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8636000" y="140001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2439</xdr:rowOff>
    </xdr:from>
    <xdr:to>
      <xdr:col>55</xdr:col>
      <xdr:colOff>0</xdr:colOff>
      <xdr:row>85</xdr:row>
      <xdr:rowOff>4724</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8686800" y="14042289"/>
          <a:ext cx="74295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126746</xdr:rowOff>
    </xdr:from>
    <xdr:to>
      <xdr:col>46</xdr:col>
      <xdr:colOff>38100</xdr:colOff>
      <xdr:row>85</xdr:row>
      <xdr:rowOff>56896</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7842250" y="1400149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4724</xdr:rowOff>
    </xdr:from>
    <xdr:to>
      <xdr:col>50</xdr:col>
      <xdr:colOff>114300</xdr:colOff>
      <xdr:row>85</xdr:row>
      <xdr:rowOff>6096</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flipV="1">
          <a:off x="7886700" y="14044574"/>
          <a:ext cx="8001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127660</xdr:rowOff>
    </xdr:from>
    <xdr:to>
      <xdr:col>41</xdr:col>
      <xdr:colOff>101600</xdr:colOff>
      <xdr:row>85</xdr:row>
      <xdr:rowOff>57810</xdr:rowOff>
    </xdr:to>
    <xdr:sp macro="" textlink="">
      <xdr:nvSpPr>
        <xdr:cNvPr id="373" name="楕円 372">
          <a:extLst>
            <a:ext uri="{FF2B5EF4-FFF2-40B4-BE49-F238E27FC236}">
              <a16:creationId xmlns:a16="http://schemas.microsoft.com/office/drawing/2014/main" id="{00000000-0008-0000-0E00-000075010000}"/>
            </a:ext>
          </a:extLst>
        </xdr:cNvPr>
        <xdr:cNvSpPr/>
      </xdr:nvSpPr>
      <xdr:spPr>
        <a:xfrm>
          <a:off x="7029450" y="140024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6096</xdr:rowOff>
    </xdr:from>
    <xdr:to>
      <xdr:col>45</xdr:col>
      <xdr:colOff>177800</xdr:colOff>
      <xdr:row>85</xdr:row>
      <xdr:rowOff>7010</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flipV="1">
          <a:off x="7080250" y="14045946"/>
          <a:ext cx="80645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137261</xdr:rowOff>
    </xdr:from>
    <xdr:to>
      <xdr:col>36</xdr:col>
      <xdr:colOff>165100</xdr:colOff>
      <xdr:row>85</xdr:row>
      <xdr:rowOff>67411</xdr:rowOff>
    </xdr:to>
    <xdr:sp macro="" textlink="">
      <xdr:nvSpPr>
        <xdr:cNvPr id="375" name="楕円 374">
          <a:extLst>
            <a:ext uri="{FF2B5EF4-FFF2-40B4-BE49-F238E27FC236}">
              <a16:creationId xmlns:a16="http://schemas.microsoft.com/office/drawing/2014/main" id="{00000000-0008-0000-0E00-000077010000}"/>
            </a:ext>
          </a:extLst>
        </xdr:cNvPr>
        <xdr:cNvSpPr/>
      </xdr:nvSpPr>
      <xdr:spPr>
        <a:xfrm>
          <a:off x="6235700" y="140120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7010</xdr:rowOff>
    </xdr:from>
    <xdr:to>
      <xdr:col>41</xdr:col>
      <xdr:colOff>50800</xdr:colOff>
      <xdr:row>85</xdr:row>
      <xdr:rowOff>16611</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flipV="1">
          <a:off x="6286500" y="14046860"/>
          <a:ext cx="79375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46905</xdr:rowOff>
    </xdr:from>
    <xdr:ext cx="469744" cy="259045"/>
    <xdr:sp macro="" textlink="">
      <xdr:nvSpPr>
        <xdr:cNvPr id="377" name="n_1aveValue【公営住宅】&#10;一人当たり面積">
          <a:extLst>
            <a:ext uri="{FF2B5EF4-FFF2-40B4-BE49-F238E27FC236}">
              <a16:creationId xmlns:a16="http://schemas.microsoft.com/office/drawing/2014/main" id="{00000000-0008-0000-0E00-000079010000}"/>
            </a:ext>
          </a:extLst>
        </xdr:cNvPr>
        <xdr:cNvSpPr txBox="1"/>
      </xdr:nvSpPr>
      <xdr:spPr>
        <a:xfrm>
          <a:off x="8458277" y="1375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30903</xdr:rowOff>
    </xdr:from>
    <xdr:ext cx="469744" cy="259045"/>
    <xdr:sp macro="" textlink="">
      <xdr:nvSpPr>
        <xdr:cNvPr id="378" name="n_2aveValue【公営住宅】&#10;一人当たり面積">
          <a:extLst>
            <a:ext uri="{FF2B5EF4-FFF2-40B4-BE49-F238E27FC236}">
              <a16:creationId xmlns:a16="http://schemas.microsoft.com/office/drawing/2014/main" id="{00000000-0008-0000-0E00-00007A010000}"/>
            </a:ext>
          </a:extLst>
        </xdr:cNvPr>
        <xdr:cNvSpPr txBox="1"/>
      </xdr:nvSpPr>
      <xdr:spPr>
        <a:xfrm>
          <a:off x="7677227" y="1374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70680</xdr:rowOff>
    </xdr:from>
    <xdr:ext cx="469744" cy="259045"/>
    <xdr:sp macro="" textlink="">
      <xdr:nvSpPr>
        <xdr:cNvPr id="379" name="n_3aveValue【公営住宅】&#10;一人当たり面積">
          <a:extLst>
            <a:ext uri="{FF2B5EF4-FFF2-40B4-BE49-F238E27FC236}">
              <a16:creationId xmlns:a16="http://schemas.microsoft.com/office/drawing/2014/main" id="{00000000-0008-0000-0E00-00007B010000}"/>
            </a:ext>
          </a:extLst>
        </xdr:cNvPr>
        <xdr:cNvSpPr txBox="1"/>
      </xdr:nvSpPr>
      <xdr:spPr>
        <a:xfrm>
          <a:off x="6864427" y="1378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64279</xdr:rowOff>
    </xdr:from>
    <xdr:ext cx="469744" cy="259045"/>
    <xdr:sp macro="" textlink="">
      <xdr:nvSpPr>
        <xdr:cNvPr id="380" name="n_4aveValue【公営住宅】&#10;一人当たり面積">
          <a:extLst>
            <a:ext uri="{FF2B5EF4-FFF2-40B4-BE49-F238E27FC236}">
              <a16:creationId xmlns:a16="http://schemas.microsoft.com/office/drawing/2014/main" id="{00000000-0008-0000-0E00-00007C010000}"/>
            </a:ext>
          </a:extLst>
        </xdr:cNvPr>
        <xdr:cNvSpPr txBox="1"/>
      </xdr:nvSpPr>
      <xdr:spPr>
        <a:xfrm>
          <a:off x="6070677" y="1377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46651</xdr:rowOff>
    </xdr:from>
    <xdr:ext cx="469744" cy="259045"/>
    <xdr:sp macro="" textlink="">
      <xdr:nvSpPr>
        <xdr:cNvPr id="381" name="n_1mainValue【公営住宅】&#10;一人当たり面積">
          <a:extLst>
            <a:ext uri="{FF2B5EF4-FFF2-40B4-BE49-F238E27FC236}">
              <a16:creationId xmlns:a16="http://schemas.microsoft.com/office/drawing/2014/main" id="{00000000-0008-0000-0E00-00007D010000}"/>
            </a:ext>
          </a:extLst>
        </xdr:cNvPr>
        <xdr:cNvSpPr txBox="1"/>
      </xdr:nvSpPr>
      <xdr:spPr>
        <a:xfrm>
          <a:off x="8458277" y="1408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48023</xdr:rowOff>
    </xdr:from>
    <xdr:ext cx="469744" cy="259045"/>
    <xdr:sp macro="" textlink="">
      <xdr:nvSpPr>
        <xdr:cNvPr id="382" name="n_2mainValue【公営住宅】&#10;一人当たり面積">
          <a:extLst>
            <a:ext uri="{FF2B5EF4-FFF2-40B4-BE49-F238E27FC236}">
              <a16:creationId xmlns:a16="http://schemas.microsoft.com/office/drawing/2014/main" id="{00000000-0008-0000-0E00-00007E010000}"/>
            </a:ext>
          </a:extLst>
        </xdr:cNvPr>
        <xdr:cNvSpPr txBox="1"/>
      </xdr:nvSpPr>
      <xdr:spPr>
        <a:xfrm>
          <a:off x="7677227" y="14087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48937</xdr:rowOff>
    </xdr:from>
    <xdr:ext cx="469744" cy="259045"/>
    <xdr:sp macro="" textlink="">
      <xdr:nvSpPr>
        <xdr:cNvPr id="383" name="n_3mainValue【公営住宅】&#10;一人当たり面積">
          <a:extLst>
            <a:ext uri="{FF2B5EF4-FFF2-40B4-BE49-F238E27FC236}">
              <a16:creationId xmlns:a16="http://schemas.microsoft.com/office/drawing/2014/main" id="{00000000-0008-0000-0E00-00007F010000}"/>
            </a:ext>
          </a:extLst>
        </xdr:cNvPr>
        <xdr:cNvSpPr txBox="1"/>
      </xdr:nvSpPr>
      <xdr:spPr>
        <a:xfrm>
          <a:off x="6864427" y="1408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58538</xdr:rowOff>
    </xdr:from>
    <xdr:ext cx="469744" cy="259045"/>
    <xdr:sp macro="" textlink="">
      <xdr:nvSpPr>
        <xdr:cNvPr id="384" name="n_4mainValue【公営住宅】&#10;一人当たり面積">
          <a:extLst>
            <a:ext uri="{FF2B5EF4-FFF2-40B4-BE49-F238E27FC236}">
              <a16:creationId xmlns:a16="http://schemas.microsoft.com/office/drawing/2014/main" id="{00000000-0008-0000-0E00-000080010000}"/>
            </a:ext>
          </a:extLst>
        </xdr:cNvPr>
        <xdr:cNvSpPr txBox="1"/>
      </xdr:nvSpPr>
      <xdr:spPr>
        <a:xfrm>
          <a:off x="6070677" y="14098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2757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38496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8" name="【港湾・漁港】&#10;有形固定資産減価償却率グラフ枠">
          <a:extLst>
            <a:ext uri="{FF2B5EF4-FFF2-40B4-BE49-F238E27FC236}">
              <a16:creationId xmlns:a16="http://schemas.microsoft.com/office/drawing/2014/main" id="{00000000-0008-0000-0E00-000098010000}"/>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148589</xdr:rowOff>
    </xdr:from>
    <xdr:to>
      <xdr:col>24</xdr:col>
      <xdr:colOff>62865</xdr:colOff>
      <xdr:row>108</xdr:row>
      <xdr:rowOff>148589</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flipV="1">
          <a:off x="4177665" y="1672208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152416</xdr:rowOff>
    </xdr:from>
    <xdr:ext cx="405111" cy="259045"/>
    <xdr:sp macro="" textlink="">
      <xdr:nvSpPr>
        <xdr:cNvPr id="410" name="【港湾・漁港】&#10;有形固定資産減価償却率最小値テキスト">
          <a:extLst>
            <a:ext uri="{FF2B5EF4-FFF2-40B4-BE49-F238E27FC236}">
              <a16:creationId xmlns:a16="http://schemas.microsoft.com/office/drawing/2014/main" id="{00000000-0008-0000-0E00-00009A010000}"/>
            </a:ext>
          </a:extLst>
        </xdr:cNvPr>
        <xdr:cNvSpPr txBox="1"/>
      </xdr:nvSpPr>
      <xdr:spPr>
        <a:xfrm>
          <a:off x="4216400"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148589</xdr:rowOff>
    </xdr:from>
    <xdr:to>
      <xdr:col>24</xdr:col>
      <xdr:colOff>152400</xdr:colOff>
      <xdr:row>108</xdr:row>
      <xdr:rowOff>148589</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4108450" y="180936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95266</xdr:rowOff>
    </xdr:from>
    <xdr:ext cx="405111" cy="259045"/>
    <xdr:sp macro="" textlink="">
      <xdr:nvSpPr>
        <xdr:cNvPr id="412" name="【港湾・漁港】&#10;有形固定資産減価償却率最大値テキスト">
          <a:extLst>
            <a:ext uri="{FF2B5EF4-FFF2-40B4-BE49-F238E27FC236}">
              <a16:creationId xmlns:a16="http://schemas.microsoft.com/office/drawing/2014/main" id="{00000000-0008-0000-0E00-00009C010000}"/>
            </a:ext>
          </a:extLst>
        </xdr:cNvPr>
        <xdr:cNvSpPr txBox="1"/>
      </xdr:nvSpPr>
      <xdr:spPr>
        <a:xfrm>
          <a:off x="4216400" y="16497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148589</xdr:rowOff>
    </xdr:from>
    <xdr:to>
      <xdr:col>24</xdr:col>
      <xdr:colOff>152400</xdr:colOff>
      <xdr:row>100</xdr:row>
      <xdr:rowOff>148589</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4108450" y="167220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33038</xdr:rowOff>
    </xdr:from>
    <xdr:ext cx="405111" cy="259045"/>
    <xdr:sp macro="" textlink="">
      <xdr:nvSpPr>
        <xdr:cNvPr id="414" name="【港湾・漁港】&#10;有形固定資産減価償却率平均値テキスト">
          <a:extLst>
            <a:ext uri="{FF2B5EF4-FFF2-40B4-BE49-F238E27FC236}">
              <a16:creationId xmlns:a16="http://schemas.microsoft.com/office/drawing/2014/main" id="{00000000-0008-0000-0E00-00009E010000}"/>
            </a:ext>
          </a:extLst>
        </xdr:cNvPr>
        <xdr:cNvSpPr txBox="1"/>
      </xdr:nvSpPr>
      <xdr:spPr>
        <a:xfrm>
          <a:off x="4216400" y="171208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10161</xdr:rowOff>
    </xdr:from>
    <xdr:to>
      <xdr:col>24</xdr:col>
      <xdr:colOff>114300</xdr:colOff>
      <xdr:row>104</xdr:row>
      <xdr:rowOff>111761</xdr:rowOff>
    </xdr:to>
    <xdr:sp macro="" textlink="">
      <xdr:nvSpPr>
        <xdr:cNvPr id="415" name="フローチャート: 判断 414">
          <a:extLst>
            <a:ext uri="{FF2B5EF4-FFF2-40B4-BE49-F238E27FC236}">
              <a16:creationId xmlns:a16="http://schemas.microsoft.com/office/drawing/2014/main" id="{00000000-0008-0000-0E00-00009F010000}"/>
            </a:ext>
          </a:extLst>
        </xdr:cNvPr>
        <xdr:cNvSpPr/>
      </xdr:nvSpPr>
      <xdr:spPr>
        <a:xfrm>
          <a:off x="4127500" y="1726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153036</xdr:rowOff>
    </xdr:from>
    <xdr:to>
      <xdr:col>20</xdr:col>
      <xdr:colOff>38100</xdr:colOff>
      <xdr:row>104</xdr:row>
      <xdr:rowOff>83186</xdr:rowOff>
    </xdr:to>
    <xdr:sp macro="" textlink="">
      <xdr:nvSpPr>
        <xdr:cNvPr id="416" name="フローチャート: 判断 415">
          <a:extLst>
            <a:ext uri="{FF2B5EF4-FFF2-40B4-BE49-F238E27FC236}">
              <a16:creationId xmlns:a16="http://schemas.microsoft.com/office/drawing/2014/main" id="{00000000-0008-0000-0E00-0000A0010000}"/>
            </a:ext>
          </a:extLst>
        </xdr:cNvPr>
        <xdr:cNvSpPr/>
      </xdr:nvSpPr>
      <xdr:spPr>
        <a:xfrm>
          <a:off x="3384550" y="172408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130175</xdr:rowOff>
    </xdr:from>
    <xdr:to>
      <xdr:col>15</xdr:col>
      <xdr:colOff>101600</xdr:colOff>
      <xdr:row>106</xdr:row>
      <xdr:rowOff>60325</xdr:rowOff>
    </xdr:to>
    <xdr:sp macro="" textlink="">
      <xdr:nvSpPr>
        <xdr:cNvPr id="417" name="フローチャート: 判断 416">
          <a:extLst>
            <a:ext uri="{FF2B5EF4-FFF2-40B4-BE49-F238E27FC236}">
              <a16:creationId xmlns:a16="http://schemas.microsoft.com/office/drawing/2014/main" id="{00000000-0008-0000-0E00-0000A1010000}"/>
            </a:ext>
          </a:extLst>
        </xdr:cNvPr>
        <xdr:cNvSpPr/>
      </xdr:nvSpPr>
      <xdr:spPr>
        <a:xfrm>
          <a:off x="2571750" y="1756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120650</xdr:rowOff>
    </xdr:from>
    <xdr:to>
      <xdr:col>10</xdr:col>
      <xdr:colOff>165100</xdr:colOff>
      <xdr:row>104</xdr:row>
      <xdr:rowOff>50800</xdr:rowOff>
    </xdr:to>
    <xdr:sp macro="" textlink="">
      <xdr:nvSpPr>
        <xdr:cNvPr id="418" name="フローチャート: 判断 417">
          <a:extLst>
            <a:ext uri="{FF2B5EF4-FFF2-40B4-BE49-F238E27FC236}">
              <a16:creationId xmlns:a16="http://schemas.microsoft.com/office/drawing/2014/main" id="{00000000-0008-0000-0E00-0000A2010000}"/>
            </a:ext>
          </a:extLst>
        </xdr:cNvPr>
        <xdr:cNvSpPr/>
      </xdr:nvSpPr>
      <xdr:spPr>
        <a:xfrm>
          <a:off x="1778000" y="1720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88264</xdr:rowOff>
    </xdr:from>
    <xdr:to>
      <xdr:col>6</xdr:col>
      <xdr:colOff>38100</xdr:colOff>
      <xdr:row>104</xdr:row>
      <xdr:rowOff>18414</xdr:rowOff>
    </xdr:to>
    <xdr:sp macro="" textlink="">
      <xdr:nvSpPr>
        <xdr:cNvPr id="419" name="フローチャート: 判断 418">
          <a:extLst>
            <a:ext uri="{FF2B5EF4-FFF2-40B4-BE49-F238E27FC236}">
              <a16:creationId xmlns:a16="http://schemas.microsoft.com/office/drawing/2014/main" id="{00000000-0008-0000-0E00-0000A3010000}"/>
            </a:ext>
          </a:extLst>
        </xdr:cNvPr>
        <xdr:cNvSpPr/>
      </xdr:nvSpPr>
      <xdr:spPr>
        <a:xfrm>
          <a:off x="984250" y="171761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00000000-0008-0000-0E00-0000A7010000}"/>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71120</xdr:rowOff>
    </xdr:from>
    <xdr:to>
      <xdr:col>24</xdr:col>
      <xdr:colOff>114300</xdr:colOff>
      <xdr:row>107</xdr:row>
      <xdr:rowOff>1270</xdr:rowOff>
    </xdr:to>
    <xdr:sp macro="" textlink="">
      <xdr:nvSpPr>
        <xdr:cNvPr id="425" name="楕円 424">
          <a:extLst>
            <a:ext uri="{FF2B5EF4-FFF2-40B4-BE49-F238E27FC236}">
              <a16:creationId xmlns:a16="http://schemas.microsoft.com/office/drawing/2014/main" id="{00000000-0008-0000-0E00-0000A9010000}"/>
            </a:ext>
          </a:extLst>
        </xdr:cNvPr>
        <xdr:cNvSpPr/>
      </xdr:nvSpPr>
      <xdr:spPr>
        <a:xfrm>
          <a:off x="4127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49547</xdr:rowOff>
    </xdr:from>
    <xdr:ext cx="405111" cy="259045"/>
    <xdr:sp macro="" textlink="">
      <xdr:nvSpPr>
        <xdr:cNvPr id="426" name="【港湾・漁港】&#10;有形固定資産減価償却率該当値テキスト">
          <a:extLst>
            <a:ext uri="{FF2B5EF4-FFF2-40B4-BE49-F238E27FC236}">
              <a16:creationId xmlns:a16="http://schemas.microsoft.com/office/drawing/2014/main" id="{00000000-0008-0000-0E00-0000AA010000}"/>
            </a:ext>
          </a:extLst>
        </xdr:cNvPr>
        <xdr:cNvSpPr txBox="1"/>
      </xdr:nvSpPr>
      <xdr:spPr>
        <a:xfrm>
          <a:off x="4216400"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114936</xdr:rowOff>
    </xdr:from>
    <xdr:to>
      <xdr:col>20</xdr:col>
      <xdr:colOff>38100</xdr:colOff>
      <xdr:row>106</xdr:row>
      <xdr:rowOff>45086</xdr:rowOff>
    </xdr:to>
    <xdr:sp macro="" textlink="">
      <xdr:nvSpPr>
        <xdr:cNvPr id="427" name="楕円 426">
          <a:extLst>
            <a:ext uri="{FF2B5EF4-FFF2-40B4-BE49-F238E27FC236}">
              <a16:creationId xmlns:a16="http://schemas.microsoft.com/office/drawing/2014/main" id="{00000000-0008-0000-0E00-0000AB010000}"/>
            </a:ext>
          </a:extLst>
        </xdr:cNvPr>
        <xdr:cNvSpPr/>
      </xdr:nvSpPr>
      <xdr:spPr>
        <a:xfrm>
          <a:off x="3384550" y="175456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165736</xdr:rowOff>
    </xdr:from>
    <xdr:to>
      <xdr:col>24</xdr:col>
      <xdr:colOff>63500</xdr:colOff>
      <xdr:row>106</xdr:row>
      <xdr:rowOff>121920</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3429000" y="17596486"/>
          <a:ext cx="749300" cy="12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158750</xdr:rowOff>
    </xdr:from>
    <xdr:to>
      <xdr:col>15</xdr:col>
      <xdr:colOff>101600</xdr:colOff>
      <xdr:row>105</xdr:row>
      <xdr:rowOff>88900</xdr:rowOff>
    </xdr:to>
    <xdr:sp macro="" textlink="">
      <xdr:nvSpPr>
        <xdr:cNvPr id="429" name="楕円 428">
          <a:extLst>
            <a:ext uri="{FF2B5EF4-FFF2-40B4-BE49-F238E27FC236}">
              <a16:creationId xmlns:a16="http://schemas.microsoft.com/office/drawing/2014/main" id="{00000000-0008-0000-0E00-0000AD010000}"/>
            </a:ext>
          </a:extLst>
        </xdr:cNvPr>
        <xdr:cNvSpPr/>
      </xdr:nvSpPr>
      <xdr:spPr>
        <a:xfrm>
          <a:off x="2571750" y="1741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38100</xdr:rowOff>
    </xdr:from>
    <xdr:to>
      <xdr:col>19</xdr:col>
      <xdr:colOff>177800</xdr:colOff>
      <xdr:row>105</xdr:row>
      <xdr:rowOff>165736</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2622550" y="17468850"/>
          <a:ext cx="806450" cy="1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31114</xdr:rowOff>
    </xdr:from>
    <xdr:to>
      <xdr:col>10</xdr:col>
      <xdr:colOff>165100</xdr:colOff>
      <xdr:row>104</xdr:row>
      <xdr:rowOff>132714</xdr:rowOff>
    </xdr:to>
    <xdr:sp macro="" textlink="">
      <xdr:nvSpPr>
        <xdr:cNvPr id="431" name="楕円 430">
          <a:extLst>
            <a:ext uri="{FF2B5EF4-FFF2-40B4-BE49-F238E27FC236}">
              <a16:creationId xmlns:a16="http://schemas.microsoft.com/office/drawing/2014/main" id="{00000000-0008-0000-0E00-0000AF010000}"/>
            </a:ext>
          </a:extLst>
        </xdr:cNvPr>
        <xdr:cNvSpPr/>
      </xdr:nvSpPr>
      <xdr:spPr>
        <a:xfrm>
          <a:off x="1778000" y="1729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81914</xdr:rowOff>
    </xdr:from>
    <xdr:to>
      <xdr:col>15</xdr:col>
      <xdr:colOff>50800</xdr:colOff>
      <xdr:row>105</xdr:row>
      <xdr:rowOff>38100</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a:off x="1828800" y="17341214"/>
          <a:ext cx="793750" cy="1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74930</xdr:rowOff>
    </xdr:from>
    <xdr:to>
      <xdr:col>6</xdr:col>
      <xdr:colOff>38100</xdr:colOff>
      <xdr:row>104</xdr:row>
      <xdr:rowOff>5080</xdr:rowOff>
    </xdr:to>
    <xdr:sp macro="" textlink="">
      <xdr:nvSpPr>
        <xdr:cNvPr id="433" name="楕円 432">
          <a:extLst>
            <a:ext uri="{FF2B5EF4-FFF2-40B4-BE49-F238E27FC236}">
              <a16:creationId xmlns:a16="http://schemas.microsoft.com/office/drawing/2014/main" id="{00000000-0008-0000-0E00-0000B1010000}"/>
            </a:ext>
          </a:extLst>
        </xdr:cNvPr>
        <xdr:cNvSpPr/>
      </xdr:nvSpPr>
      <xdr:spPr>
        <a:xfrm>
          <a:off x="984250" y="171627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125730</xdr:rowOff>
    </xdr:from>
    <xdr:to>
      <xdr:col>10</xdr:col>
      <xdr:colOff>114300</xdr:colOff>
      <xdr:row>104</xdr:row>
      <xdr:rowOff>81914</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1028700" y="17213580"/>
          <a:ext cx="800100" cy="12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99713</xdr:rowOff>
    </xdr:from>
    <xdr:ext cx="405111" cy="259045"/>
    <xdr:sp macro="" textlink="">
      <xdr:nvSpPr>
        <xdr:cNvPr id="435" name="n_1aveValue【港湾・漁港】&#10;有形固定資産減価償却率">
          <a:extLst>
            <a:ext uri="{FF2B5EF4-FFF2-40B4-BE49-F238E27FC236}">
              <a16:creationId xmlns:a16="http://schemas.microsoft.com/office/drawing/2014/main" id="{00000000-0008-0000-0E00-0000B3010000}"/>
            </a:ext>
          </a:extLst>
        </xdr:cNvPr>
        <xdr:cNvSpPr txBox="1"/>
      </xdr:nvSpPr>
      <xdr:spPr>
        <a:xfrm>
          <a:off x="3239144" y="1701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51452</xdr:rowOff>
    </xdr:from>
    <xdr:ext cx="405111" cy="259045"/>
    <xdr:sp macro="" textlink="">
      <xdr:nvSpPr>
        <xdr:cNvPr id="436" name="n_2aveValue【港湾・漁港】&#10;有形固定資産減価償却率">
          <a:extLst>
            <a:ext uri="{FF2B5EF4-FFF2-40B4-BE49-F238E27FC236}">
              <a16:creationId xmlns:a16="http://schemas.microsoft.com/office/drawing/2014/main" id="{00000000-0008-0000-0E00-0000B4010000}"/>
            </a:ext>
          </a:extLst>
        </xdr:cNvPr>
        <xdr:cNvSpPr txBox="1"/>
      </xdr:nvSpPr>
      <xdr:spPr>
        <a:xfrm>
          <a:off x="2439044" y="17653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67327</xdr:rowOff>
    </xdr:from>
    <xdr:ext cx="405111" cy="259045"/>
    <xdr:sp macro="" textlink="">
      <xdr:nvSpPr>
        <xdr:cNvPr id="437" name="n_3aveValue【港湾・漁港】&#10;有形固定資産減価償却率">
          <a:extLst>
            <a:ext uri="{FF2B5EF4-FFF2-40B4-BE49-F238E27FC236}">
              <a16:creationId xmlns:a16="http://schemas.microsoft.com/office/drawing/2014/main" id="{00000000-0008-0000-0E00-0000B5010000}"/>
            </a:ext>
          </a:extLst>
        </xdr:cNvPr>
        <xdr:cNvSpPr txBox="1"/>
      </xdr:nvSpPr>
      <xdr:spPr>
        <a:xfrm>
          <a:off x="1645294" y="1698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9541</xdr:rowOff>
    </xdr:from>
    <xdr:ext cx="405111" cy="259045"/>
    <xdr:sp macro="" textlink="">
      <xdr:nvSpPr>
        <xdr:cNvPr id="438" name="n_4aveValue【港湾・漁港】&#10;有形固定資産減価償却率">
          <a:extLst>
            <a:ext uri="{FF2B5EF4-FFF2-40B4-BE49-F238E27FC236}">
              <a16:creationId xmlns:a16="http://schemas.microsoft.com/office/drawing/2014/main" id="{00000000-0008-0000-0E00-0000B6010000}"/>
            </a:ext>
          </a:extLst>
        </xdr:cNvPr>
        <xdr:cNvSpPr txBox="1"/>
      </xdr:nvSpPr>
      <xdr:spPr>
        <a:xfrm>
          <a:off x="851544" y="17268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36213</xdr:rowOff>
    </xdr:from>
    <xdr:ext cx="405111" cy="259045"/>
    <xdr:sp macro="" textlink="">
      <xdr:nvSpPr>
        <xdr:cNvPr id="439" name="n_1mainValue【港湾・漁港】&#10;有形固定資産減価償却率">
          <a:extLst>
            <a:ext uri="{FF2B5EF4-FFF2-40B4-BE49-F238E27FC236}">
              <a16:creationId xmlns:a16="http://schemas.microsoft.com/office/drawing/2014/main" id="{00000000-0008-0000-0E00-0000B7010000}"/>
            </a:ext>
          </a:extLst>
        </xdr:cNvPr>
        <xdr:cNvSpPr txBox="1"/>
      </xdr:nvSpPr>
      <xdr:spPr>
        <a:xfrm>
          <a:off x="3239144" y="17638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105427</xdr:rowOff>
    </xdr:from>
    <xdr:ext cx="405111" cy="259045"/>
    <xdr:sp macro="" textlink="">
      <xdr:nvSpPr>
        <xdr:cNvPr id="440" name="n_2mainValue【港湾・漁港】&#10;有形固定資産減価償却率">
          <a:extLst>
            <a:ext uri="{FF2B5EF4-FFF2-40B4-BE49-F238E27FC236}">
              <a16:creationId xmlns:a16="http://schemas.microsoft.com/office/drawing/2014/main" id="{00000000-0008-0000-0E00-0000B8010000}"/>
            </a:ext>
          </a:extLst>
        </xdr:cNvPr>
        <xdr:cNvSpPr txBox="1"/>
      </xdr:nvSpPr>
      <xdr:spPr>
        <a:xfrm>
          <a:off x="2439044" y="1719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123841</xdr:rowOff>
    </xdr:from>
    <xdr:ext cx="405111" cy="259045"/>
    <xdr:sp macro="" textlink="">
      <xdr:nvSpPr>
        <xdr:cNvPr id="441" name="n_3mainValue【港湾・漁港】&#10;有形固定資産減価償却率">
          <a:extLst>
            <a:ext uri="{FF2B5EF4-FFF2-40B4-BE49-F238E27FC236}">
              <a16:creationId xmlns:a16="http://schemas.microsoft.com/office/drawing/2014/main" id="{00000000-0008-0000-0E00-0000B9010000}"/>
            </a:ext>
          </a:extLst>
        </xdr:cNvPr>
        <xdr:cNvSpPr txBox="1"/>
      </xdr:nvSpPr>
      <xdr:spPr>
        <a:xfrm>
          <a:off x="1645294" y="17383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21607</xdr:rowOff>
    </xdr:from>
    <xdr:ext cx="405111" cy="259045"/>
    <xdr:sp macro="" textlink="">
      <xdr:nvSpPr>
        <xdr:cNvPr id="442" name="n_4mainValue【港湾・漁港】&#10;有形固定資産減価償却率">
          <a:extLst>
            <a:ext uri="{FF2B5EF4-FFF2-40B4-BE49-F238E27FC236}">
              <a16:creationId xmlns:a16="http://schemas.microsoft.com/office/drawing/2014/main" id="{00000000-0008-0000-0E00-0000BA010000}"/>
            </a:ext>
          </a:extLst>
        </xdr:cNvPr>
        <xdr:cNvSpPr txBox="1"/>
      </xdr:nvSpPr>
      <xdr:spPr>
        <a:xfrm>
          <a:off x="851544" y="1693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5726564" y="17879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5418031" y="17421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5418031" y="1696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5418031" y="1650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5418031" y="1605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港湾・漁港】&#10;一人当たり有形固定資産（償却資産）額グラフ枠">
          <a:extLst>
            <a:ext uri="{FF2B5EF4-FFF2-40B4-BE49-F238E27FC236}">
              <a16:creationId xmlns:a16="http://schemas.microsoft.com/office/drawing/2014/main" id="{00000000-0008-0000-0E00-0000CF010000}"/>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158195</xdr:rowOff>
    </xdr:from>
    <xdr:to>
      <xdr:col>54</xdr:col>
      <xdr:colOff>189865</xdr:colOff>
      <xdr:row>108</xdr:row>
      <xdr:rowOff>76031</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flipV="1">
          <a:off x="9429115" y="16731695"/>
          <a:ext cx="0" cy="1289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79858</xdr:rowOff>
    </xdr:from>
    <xdr:ext cx="313932" cy="259045"/>
    <xdr:sp macro="" textlink="">
      <xdr:nvSpPr>
        <xdr:cNvPr id="465" name="【港湾・漁港】&#10;一人当たり有形固定資産（償却資産）額最小値テキスト">
          <a:extLst>
            <a:ext uri="{FF2B5EF4-FFF2-40B4-BE49-F238E27FC236}">
              <a16:creationId xmlns:a16="http://schemas.microsoft.com/office/drawing/2014/main" id="{00000000-0008-0000-0E00-0000D1010000}"/>
            </a:ext>
          </a:extLst>
        </xdr:cNvPr>
        <xdr:cNvSpPr txBox="1"/>
      </xdr:nvSpPr>
      <xdr:spPr>
        <a:xfrm>
          <a:off x="9467850" y="180249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76031</xdr:rowOff>
    </xdr:from>
    <xdr:to>
      <xdr:col>55</xdr:col>
      <xdr:colOff>88900</xdr:colOff>
      <xdr:row>108</xdr:row>
      <xdr:rowOff>76031</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9359900" y="180211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104872</xdr:rowOff>
    </xdr:from>
    <xdr:ext cx="599010" cy="259045"/>
    <xdr:sp macro="" textlink="">
      <xdr:nvSpPr>
        <xdr:cNvPr id="467" name="【港湾・漁港】&#10;一人当たり有形固定資産（償却資産）額最大値テキスト">
          <a:extLst>
            <a:ext uri="{FF2B5EF4-FFF2-40B4-BE49-F238E27FC236}">
              <a16:creationId xmlns:a16="http://schemas.microsoft.com/office/drawing/2014/main" id="{00000000-0008-0000-0E00-0000D3010000}"/>
            </a:ext>
          </a:extLst>
        </xdr:cNvPr>
        <xdr:cNvSpPr txBox="1"/>
      </xdr:nvSpPr>
      <xdr:spPr>
        <a:xfrm>
          <a:off x="9467850" y="1650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158195</xdr:rowOff>
    </xdr:from>
    <xdr:to>
      <xdr:col>55</xdr:col>
      <xdr:colOff>88900</xdr:colOff>
      <xdr:row>100</xdr:row>
      <xdr:rowOff>158195</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9359900" y="167316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116612</xdr:rowOff>
    </xdr:from>
    <xdr:ext cx="534377" cy="259045"/>
    <xdr:sp macro="" textlink="">
      <xdr:nvSpPr>
        <xdr:cNvPr id="469" name="【港湾・漁港】&#10;一人当たり有形固定資産（償却資産）額平均値テキスト">
          <a:extLst>
            <a:ext uri="{FF2B5EF4-FFF2-40B4-BE49-F238E27FC236}">
              <a16:creationId xmlns:a16="http://schemas.microsoft.com/office/drawing/2014/main" id="{00000000-0008-0000-0E00-0000D5010000}"/>
            </a:ext>
          </a:extLst>
        </xdr:cNvPr>
        <xdr:cNvSpPr txBox="1"/>
      </xdr:nvSpPr>
      <xdr:spPr>
        <a:xfrm>
          <a:off x="9467850" y="17718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93735</xdr:rowOff>
    </xdr:from>
    <xdr:to>
      <xdr:col>55</xdr:col>
      <xdr:colOff>50800</xdr:colOff>
      <xdr:row>108</xdr:row>
      <xdr:rowOff>23885</xdr:rowOff>
    </xdr:to>
    <xdr:sp macro="" textlink="">
      <xdr:nvSpPr>
        <xdr:cNvPr id="470" name="フローチャート: 判断 469">
          <a:extLst>
            <a:ext uri="{FF2B5EF4-FFF2-40B4-BE49-F238E27FC236}">
              <a16:creationId xmlns:a16="http://schemas.microsoft.com/office/drawing/2014/main" id="{00000000-0008-0000-0E00-0000D6010000}"/>
            </a:ext>
          </a:extLst>
        </xdr:cNvPr>
        <xdr:cNvSpPr/>
      </xdr:nvSpPr>
      <xdr:spPr>
        <a:xfrm>
          <a:off x="9398000" y="178673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99279</xdr:rowOff>
    </xdr:from>
    <xdr:to>
      <xdr:col>50</xdr:col>
      <xdr:colOff>165100</xdr:colOff>
      <xdr:row>108</xdr:row>
      <xdr:rowOff>29429</xdr:rowOff>
    </xdr:to>
    <xdr:sp macro="" textlink="">
      <xdr:nvSpPr>
        <xdr:cNvPr id="471" name="フローチャート: 判断 470">
          <a:extLst>
            <a:ext uri="{FF2B5EF4-FFF2-40B4-BE49-F238E27FC236}">
              <a16:creationId xmlns:a16="http://schemas.microsoft.com/office/drawing/2014/main" id="{00000000-0008-0000-0E00-0000D7010000}"/>
            </a:ext>
          </a:extLst>
        </xdr:cNvPr>
        <xdr:cNvSpPr/>
      </xdr:nvSpPr>
      <xdr:spPr>
        <a:xfrm>
          <a:off x="8636000" y="178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163644</xdr:rowOff>
    </xdr:from>
    <xdr:to>
      <xdr:col>46</xdr:col>
      <xdr:colOff>38100</xdr:colOff>
      <xdr:row>107</xdr:row>
      <xdr:rowOff>93794</xdr:rowOff>
    </xdr:to>
    <xdr:sp macro="" textlink="">
      <xdr:nvSpPr>
        <xdr:cNvPr id="472" name="フローチャート: 判断 471">
          <a:extLst>
            <a:ext uri="{FF2B5EF4-FFF2-40B4-BE49-F238E27FC236}">
              <a16:creationId xmlns:a16="http://schemas.microsoft.com/office/drawing/2014/main" id="{00000000-0008-0000-0E00-0000D8010000}"/>
            </a:ext>
          </a:extLst>
        </xdr:cNvPr>
        <xdr:cNvSpPr/>
      </xdr:nvSpPr>
      <xdr:spPr>
        <a:xfrm>
          <a:off x="7842250" y="177658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100474</xdr:rowOff>
    </xdr:from>
    <xdr:to>
      <xdr:col>41</xdr:col>
      <xdr:colOff>101600</xdr:colOff>
      <xdr:row>108</xdr:row>
      <xdr:rowOff>30624</xdr:rowOff>
    </xdr:to>
    <xdr:sp macro="" textlink="">
      <xdr:nvSpPr>
        <xdr:cNvPr id="473" name="フローチャート: 判断 472">
          <a:extLst>
            <a:ext uri="{FF2B5EF4-FFF2-40B4-BE49-F238E27FC236}">
              <a16:creationId xmlns:a16="http://schemas.microsoft.com/office/drawing/2014/main" id="{00000000-0008-0000-0E00-0000D9010000}"/>
            </a:ext>
          </a:extLst>
        </xdr:cNvPr>
        <xdr:cNvSpPr/>
      </xdr:nvSpPr>
      <xdr:spPr>
        <a:xfrm>
          <a:off x="7029450" y="1787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103192</xdr:rowOff>
    </xdr:from>
    <xdr:to>
      <xdr:col>36</xdr:col>
      <xdr:colOff>165100</xdr:colOff>
      <xdr:row>108</xdr:row>
      <xdr:rowOff>33342</xdr:rowOff>
    </xdr:to>
    <xdr:sp macro="" textlink="">
      <xdr:nvSpPr>
        <xdr:cNvPr id="474" name="フローチャート: 判断 473">
          <a:extLst>
            <a:ext uri="{FF2B5EF4-FFF2-40B4-BE49-F238E27FC236}">
              <a16:creationId xmlns:a16="http://schemas.microsoft.com/office/drawing/2014/main" id="{00000000-0008-0000-0E00-0000DA010000}"/>
            </a:ext>
          </a:extLst>
        </xdr:cNvPr>
        <xdr:cNvSpPr/>
      </xdr:nvSpPr>
      <xdr:spPr>
        <a:xfrm>
          <a:off x="6235700" y="1787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25231</xdr:rowOff>
    </xdr:from>
    <xdr:to>
      <xdr:col>55</xdr:col>
      <xdr:colOff>50800</xdr:colOff>
      <xdr:row>108</xdr:row>
      <xdr:rowOff>126831</xdr:rowOff>
    </xdr:to>
    <xdr:sp macro="" textlink="">
      <xdr:nvSpPr>
        <xdr:cNvPr id="480" name="楕円 479">
          <a:extLst>
            <a:ext uri="{FF2B5EF4-FFF2-40B4-BE49-F238E27FC236}">
              <a16:creationId xmlns:a16="http://schemas.microsoft.com/office/drawing/2014/main" id="{00000000-0008-0000-0E00-0000E0010000}"/>
            </a:ext>
          </a:extLst>
        </xdr:cNvPr>
        <xdr:cNvSpPr/>
      </xdr:nvSpPr>
      <xdr:spPr>
        <a:xfrm>
          <a:off x="9398000" y="1797033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111608</xdr:rowOff>
    </xdr:from>
    <xdr:ext cx="313932" cy="259045"/>
    <xdr:sp macro="" textlink="">
      <xdr:nvSpPr>
        <xdr:cNvPr id="481" name="【港湾・漁港】&#10;一人当たり有形固定資産（償却資産）額該当値テキスト">
          <a:extLst>
            <a:ext uri="{FF2B5EF4-FFF2-40B4-BE49-F238E27FC236}">
              <a16:creationId xmlns:a16="http://schemas.microsoft.com/office/drawing/2014/main" id="{00000000-0008-0000-0E00-0000E1010000}"/>
            </a:ext>
          </a:extLst>
        </xdr:cNvPr>
        <xdr:cNvSpPr txBox="1"/>
      </xdr:nvSpPr>
      <xdr:spPr>
        <a:xfrm>
          <a:off x="9467850" y="178852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25231</xdr:rowOff>
    </xdr:from>
    <xdr:to>
      <xdr:col>50</xdr:col>
      <xdr:colOff>165100</xdr:colOff>
      <xdr:row>108</xdr:row>
      <xdr:rowOff>126831</xdr:rowOff>
    </xdr:to>
    <xdr:sp macro="" textlink="">
      <xdr:nvSpPr>
        <xdr:cNvPr id="482" name="楕円 481">
          <a:extLst>
            <a:ext uri="{FF2B5EF4-FFF2-40B4-BE49-F238E27FC236}">
              <a16:creationId xmlns:a16="http://schemas.microsoft.com/office/drawing/2014/main" id="{00000000-0008-0000-0E00-0000E2010000}"/>
            </a:ext>
          </a:extLst>
        </xdr:cNvPr>
        <xdr:cNvSpPr/>
      </xdr:nvSpPr>
      <xdr:spPr>
        <a:xfrm>
          <a:off x="8636000" y="1797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76031</xdr:rowOff>
    </xdr:from>
    <xdr:to>
      <xdr:col>55</xdr:col>
      <xdr:colOff>0</xdr:colOff>
      <xdr:row>108</xdr:row>
      <xdr:rowOff>76031</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8686800" y="18021131"/>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25233</xdr:rowOff>
    </xdr:from>
    <xdr:to>
      <xdr:col>46</xdr:col>
      <xdr:colOff>38100</xdr:colOff>
      <xdr:row>108</xdr:row>
      <xdr:rowOff>126833</xdr:rowOff>
    </xdr:to>
    <xdr:sp macro="" textlink="">
      <xdr:nvSpPr>
        <xdr:cNvPr id="484" name="楕円 483">
          <a:extLst>
            <a:ext uri="{FF2B5EF4-FFF2-40B4-BE49-F238E27FC236}">
              <a16:creationId xmlns:a16="http://schemas.microsoft.com/office/drawing/2014/main" id="{00000000-0008-0000-0E00-0000E4010000}"/>
            </a:ext>
          </a:extLst>
        </xdr:cNvPr>
        <xdr:cNvSpPr/>
      </xdr:nvSpPr>
      <xdr:spPr>
        <a:xfrm>
          <a:off x="7842250" y="1797033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76031</xdr:rowOff>
    </xdr:from>
    <xdr:to>
      <xdr:col>50</xdr:col>
      <xdr:colOff>114300</xdr:colOff>
      <xdr:row>108</xdr:row>
      <xdr:rowOff>76033</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flipV="1">
          <a:off x="7886700" y="18021131"/>
          <a:ext cx="8001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25233</xdr:rowOff>
    </xdr:from>
    <xdr:to>
      <xdr:col>41</xdr:col>
      <xdr:colOff>101600</xdr:colOff>
      <xdr:row>108</xdr:row>
      <xdr:rowOff>126833</xdr:rowOff>
    </xdr:to>
    <xdr:sp macro="" textlink="">
      <xdr:nvSpPr>
        <xdr:cNvPr id="486" name="楕円 485">
          <a:extLst>
            <a:ext uri="{FF2B5EF4-FFF2-40B4-BE49-F238E27FC236}">
              <a16:creationId xmlns:a16="http://schemas.microsoft.com/office/drawing/2014/main" id="{00000000-0008-0000-0E00-0000E6010000}"/>
            </a:ext>
          </a:extLst>
        </xdr:cNvPr>
        <xdr:cNvSpPr/>
      </xdr:nvSpPr>
      <xdr:spPr>
        <a:xfrm>
          <a:off x="7029450" y="1797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76033</xdr:rowOff>
    </xdr:from>
    <xdr:to>
      <xdr:col>45</xdr:col>
      <xdr:colOff>177800</xdr:colOff>
      <xdr:row>108</xdr:row>
      <xdr:rowOff>76033</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7080250" y="18021133"/>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25233</xdr:rowOff>
    </xdr:from>
    <xdr:to>
      <xdr:col>36</xdr:col>
      <xdr:colOff>165100</xdr:colOff>
      <xdr:row>108</xdr:row>
      <xdr:rowOff>126833</xdr:rowOff>
    </xdr:to>
    <xdr:sp macro="" textlink="">
      <xdr:nvSpPr>
        <xdr:cNvPr id="488" name="楕円 487">
          <a:extLst>
            <a:ext uri="{FF2B5EF4-FFF2-40B4-BE49-F238E27FC236}">
              <a16:creationId xmlns:a16="http://schemas.microsoft.com/office/drawing/2014/main" id="{00000000-0008-0000-0E00-0000E8010000}"/>
            </a:ext>
          </a:extLst>
        </xdr:cNvPr>
        <xdr:cNvSpPr/>
      </xdr:nvSpPr>
      <xdr:spPr>
        <a:xfrm>
          <a:off x="6235700" y="1797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76033</xdr:rowOff>
    </xdr:from>
    <xdr:to>
      <xdr:col>41</xdr:col>
      <xdr:colOff>50800</xdr:colOff>
      <xdr:row>108</xdr:row>
      <xdr:rowOff>76033</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6286500" y="18021133"/>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45956</xdr:rowOff>
    </xdr:from>
    <xdr:ext cx="534377" cy="259045"/>
    <xdr:sp macro="" textlink="">
      <xdr:nvSpPr>
        <xdr:cNvPr id="490" name="n_1aveValue【港湾・漁港】&#10;一人当たり有形固定資産（償却資産）額">
          <a:extLst>
            <a:ext uri="{FF2B5EF4-FFF2-40B4-BE49-F238E27FC236}">
              <a16:creationId xmlns:a16="http://schemas.microsoft.com/office/drawing/2014/main" id="{00000000-0008-0000-0E00-0000EA010000}"/>
            </a:ext>
          </a:extLst>
        </xdr:cNvPr>
        <xdr:cNvSpPr txBox="1"/>
      </xdr:nvSpPr>
      <xdr:spPr>
        <a:xfrm>
          <a:off x="8425961" y="1764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110321</xdr:rowOff>
    </xdr:from>
    <xdr:ext cx="534377" cy="259045"/>
    <xdr:sp macro="" textlink="">
      <xdr:nvSpPr>
        <xdr:cNvPr id="491" name="n_2aveValue【港湾・漁港】&#10;一人当たり有形固定資産（償却資産）額">
          <a:extLst>
            <a:ext uri="{FF2B5EF4-FFF2-40B4-BE49-F238E27FC236}">
              <a16:creationId xmlns:a16="http://schemas.microsoft.com/office/drawing/2014/main" id="{00000000-0008-0000-0E00-0000EB010000}"/>
            </a:ext>
          </a:extLst>
        </xdr:cNvPr>
        <xdr:cNvSpPr txBox="1"/>
      </xdr:nvSpPr>
      <xdr:spPr>
        <a:xfrm>
          <a:off x="7644911" y="1754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47151</xdr:rowOff>
    </xdr:from>
    <xdr:ext cx="534377" cy="259045"/>
    <xdr:sp macro="" textlink="">
      <xdr:nvSpPr>
        <xdr:cNvPr id="492" name="n_3aveValue【港湾・漁港】&#10;一人当たり有形固定資産（償却資産）額">
          <a:extLst>
            <a:ext uri="{FF2B5EF4-FFF2-40B4-BE49-F238E27FC236}">
              <a16:creationId xmlns:a16="http://schemas.microsoft.com/office/drawing/2014/main" id="{00000000-0008-0000-0E00-0000EC010000}"/>
            </a:ext>
          </a:extLst>
        </xdr:cNvPr>
        <xdr:cNvSpPr txBox="1"/>
      </xdr:nvSpPr>
      <xdr:spPr>
        <a:xfrm>
          <a:off x="6851161" y="1764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49869</xdr:rowOff>
    </xdr:from>
    <xdr:ext cx="534377" cy="259045"/>
    <xdr:sp macro="" textlink="">
      <xdr:nvSpPr>
        <xdr:cNvPr id="493" name="n_4aveValue【港湾・漁港】&#10;一人当たり有形固定資産（償却資産）額">
          <a:extLst>
            <a:ext uri="{FF2B5EF4-FFF2-40B4-BE49-F238E27FC236}">
              <a16:creationId xmlns:a16="http://schemas.microsoft.com/office/drawing/2014/main" id="{00000000-0008-0000-0E00-0000ED010000}"/>
            </a:ext>
          </a:extLst>
        </xdr:cNvPr>
        <xdr:cNvSpPr txBox="1"/>
      </xdr:nvSpPr>
      <xdr:spPr>
        <a:xfrm>
          <a:off x="6038361" y="1765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135133</xdr:colOff>
      <xdr:row>108</xdr:row>
      <xdr:rowOff>117958</xdr:rowOff>
    </xdr:from>
    <xdr:ext cx="313932" cy="259045"/>
    <xdr:sp macro="" textlink="">
      <xdr:nvSpPr>
        <xdr:cNvPr id="494" name="n_1mainValue【港湾・漁港】&#10;一人当たり有形固定資産（償却資産）額">
          <a:extLst>
            <a:ext uri="{FF2B5EF4-FFF2-40B4-BE49-F238E27FC236}">
              <a16:creationId xmlns:a16="http://schemas.microsoft.com/office/drawing/2014/main" id="{00000000-0008-0000-0E00-0000EE010000}"/>
            </a:ext>
          </a:extLst>
        </xdr:cNvPr>
        <xdr:cNvSpPr txBox="1"/>
      </xdr:nvSpPr>
      <xdr:spPr>
        <a:xfrm>
          <a:off x="8536183" y="180630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45</xdr:col>
      <xdr:colOff>20833</xdr:colOff>
      <xdr:row>108</xdr:row>
      <xdr:rowOff>117960</xdr:rowOff>
    </xdr:from>
    <xdr:ext cx="313932" cy="259045"/>
    <xdr:sp macro="" textlink="">
      <xdr:nvSpPr>
        <xdr:cNvPr id="495" name="n_2mainValue【港湾・漁港】&#10;一人当たり有形固定資産（償却資産）額">
          <a:extLst>
            <a:ext uri="{FF2B5EF4-FFF2-40B4-BE49-F238E27FC236}">
              <a16:creationId xmlns:a16="http://schemas.microsoft.com/office/drawing/2014/main" id="{00000000-0008-0000-0E00-0000EF010000}"/>
            </a:ext>
          </a:extLst>
        </xdr:cNvPr>
        <xdr:cNvSpPr txBox="1"/>
      </xdr:nvSpPr>
      <xdr:spPr>
        <a:xfrm>
          <a:off x="7736083" y="18063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84333</xdr:colOff>
      <xdr:row>108</xdr:row>
      <xdr:rowOff>117960</xdr:rowOff>
    </xdr:from>
    <xdr:ext cx="313932" cy="259045"/>
    <xdr:sp macro="" textlink="">
      <xdr:nvSpPr>
        <xdr:cNvPr id="496" name="n_3mainValue【港湾・漁港】&#10;一人当たり有形固定資産（償却資産）額">
          <a:extLst>
            <a:ext uri="{FF2B5EF4-FFF2-40B4-BE49-F238E27FC236}">
              <a16:creationId xmlns:a16="http://schemas.microsoft.com/office/drawing/2014/main" id="{00000000-0008-0000-0E00-0000F0010000}"/>
            </a:ext>
          </a:extLst>
        </xdr:cNvPr>
        <xdr:cNvSpPr txBox="1"/>
      </xdr:nvSpPr>
      <xdr:spPr>
        <a:xfrm>
          <a:off x="6942333" y="18063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147833</xdr:colOff>
      <xdr:row>108</xdr:row>
      <xdr:rowOff>117960</xdr:rowOff>
    </xdr:from>
    <xdr:ext cx="313932" cy="259045"/>
    <xdr:sp macro="" textlink="">
      <xdr:nvSpPr>
        <xdr:cNvPr id="497" name="n_4mainValue【港湾・漁港】&#10;一人当たり有形固定資産（償却資産）額">
          <a:extLst>
            <a:ext uri="{FF2B5EF4-FFF2-40B4-BE49-F238E27FC236}">
              <a16:creationId xmlns:a16="http://schemas.microsoft.com/office/drawing/2014/main" id="{00000000-0008-0000-0E00-0000F1010000}"/>
            </a:ext>
          </a:extLst>
        </xdr:cNvPr>
        <xdr:cNvSpPr txBox="1"/>
      </xdr:nvSpPr>
      <xdr:spPr>
        <a:xfrm>
          <a:off x="6148583" y="18063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1207750" y="6908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07977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1207750" y="6464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08427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1207750" y="6026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08427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1207750" y="558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08427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a:extLst>
            <a:ext uri="{FF2B5EF4-FFF2-40B4-BE49-F238E27FC236}">
              <a16:creationId xmlns:a16="http://schemas.microsoft.com/office/drawing/2014/main" id="{00000000-0008-0000-0E00-000007020000}"/>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142494</xdr:rowOff>
    </xdr:from>
    <xdr:to>
      <xdr:col>85</xdr:col>
      <xdr:colOff>126364</xdr:colOff>
      <xdr:row>40</xdr:row>
      <xdr:rowOff>153924</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flipV="1">
          <a:off x="14699614" y="5597144"/>
          <a:ext cx="0" cy="11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157751</xdr:rowOff>
    </xdr:from>
    <xdr:ext cx="405111" cy="259045"/>
    <xdr:sp macro="" textlink="">
      <xdr:nvSpPr>
        <xdr:cNvPr id="521" name="【認定こども園・幼稚園・保育所】&#10;有形固定資産減価償却率最小値テキスト">
          <a:extLst>
            <a:ext uri="{FF2B5EF4-FFF2-40B4-BE49-F238E27FC236}">
              <a16:creationId xmlns:a16="http://schemas.microsoft.com/office/drawing/2014/main" id="{00000000-0008-0000-0E00-000009020000}"/>
            </a:ext>
          </a:extLst>
        </xdr:cNvPr>
        <xdr:cNvSpPr txBox="1"/>
      </xdr:nvSpPr>
      <xdr:spPr>
        <a:xfrm>
          <a:off x="14738350" y="676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153924</xdr:rowOff>
    </xdr:from>
    <xdr:to>
      <xdr:col>86</xdr:col>
      <xdr:colOff>25400</xdr:colOff>
      <xdr:row>40</xdr:row>
      <xdr:rowOff>153924</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4611350" y="67642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89171</xdr:rowOff>
    </xdr:from>
    <xdr:ext cx="405111" cy="259045"/>
    <xdr:sp macro="" textlink="">
      <xdr:nvSpPr>
        <xdr:cNvPr id="523" name="【認定こども園・幼稚園・保育所】&#10;有形固定資産減価償却率最大値テキスト">
          <a:extLst>
            <a:ext uri="{FF2B5EF4-FFF2-40B4-BE49-F238E27FC236}">
              <a16:creationId xmlns:a16="http://schemas.microsoft.com/office/drawing/2014/main" id="{00000000-0008-0000-0E00-00000B020000}"/>
            </a:ext>
          </a:extLst>
        </xdr:cNvPr>
        <xdr:cNvSpPr txBox="1"/>
      </xdr:nvSpPr>
      <xdr:spPr>
        <a:xfrm>
          <a:off x="14738350" y="5378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142494</xdr:rowOff>
    </xdr:from>
    <xdr:to>
      <xdr:col>86</xdr:col>
      <xdr:colOff>25400</xdr:colOff>
      <xdr:row>33</xdr:row>
      <xdr:rowOff>142494</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4611350" y="55971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68851</xdr:rowOff>
    </xdr:from>
    <xdr:ext cx="405111" cy="259045"/>
    <xdr:sp macro="" textlink="">
      <xdr:nvSpPr>
        <xdr:cNvPr id="525" name="【認定こども園・幼稚園・保育所】&#10;有形固定資産減価償却率平均値テキスト">
          <a:extLst>
            <a:ext uri="{FF2B5EF4-FFF2-40B4-BE49-F238E27FC236}">
              <a16:creationId xmlns:a16="http://schemas.microsoft.com/office/drawing/2014/main" id="{00000000-0008-0000-0E00-00000D020000}"/>
            </a:ext>
          </a:extLst>
        </xdr:cNvPr>
        <xdr:cNvSpPr txBox="1"/>
      </xdr:nvSpPr>
      <xdr:spPr>
        <a:xfrm>
          <a:off x="14738350" y="5853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45974</xdr:rowOff>
    </xdr:from>
    <xdr:to>
      <xdr:col>85</xdr:col>
      <xdr:colOff>177800</xdr:colOff>
      <xdr:row>36</xdr:row>
      <xdr:rowOff>147574</xdr:rowOff>
    </xdr:to>
    <xdr:sp macro="" textlink="">
      <xdr:nvSpPr>
        <xdr:cNvPr id="526" name="フローチャート: 判断 525">
          <a:extLst>
            <a:ext uri="{FF2B5EF4-FFF2-40B4-BE49-F238E27FC236}">
              <a16:creationId xmlns:a16="http://schemas.microsoft.com/office/drawing/2014/main" id="{00000000-0008-0000-0E00-00000E020000}"/>
            </a:ext>
          </a:extLst>
        </xdr:cNvPr>
        <xdr:cNvSpPr/>
      </xdr:nvSpPr>
      <xdr:spPr>
        <a:xfrm>
          <a:off x="14649450" y="599592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105410</xdr:rowOff>
    </xdr:from>
    <xdr:to>
      <xdr:col>81</xdr:col>
      <xdr:colOff>101600</xdr:colOff>
      <xdr:row>36</xdr:row>
      <xdr:rowOff>35560</xdr:rowOff>
    </xdr:to>
    <xdr:sp macro="" textlink="">
      <xdr:nvSpPr>
        <xdr:cNvPr id="527" name="フローチャート: 判断 526">
          <a:extLst>
            <a:ext uri="{FF2B5EF4-FFF2-40B4-BE49-F238E27FC236}">
              <a16:creationId xmlns:a16="http://schemas.microsoft.com/office/drawing/2014/main" id="{00000000-0008-0000-0E00-00000F020000}"/>
            </a:ext>
          </a:extLst>
        </xdr:cNvPr>
        <xdr:cNvSpPr/>
      </xdr:nvSpPr>
      <xdr:spPr>
        <a:xfrm>
          <a:off x="13887450" y="58902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16256</xdr:rowOff>
    </xdr:from>
    <xdr:to>
      <xdr:col>76</xdr:col>
      <xdr:colOff>165100</xdr:colOff>
      <xdr:row>35</xdr:row>
      <xdr:rowOff>117856</xdr:rowOff>
    </xdr:to>
    <xdr:sp macro="" textlink="">
      <xdr:nvSpPr>
        <xdr:cNvPr id="528" name="フローチャート: 判断 527">
          <a:extLst>
            <a:ext uri="{FF2B5EF4-FFF2-40B4-BE49-F238E27FC236}">
              <a16:creationId xmlns:a16="http://schemas.microsoft.com/office/drawing/2014/main" id="{00000000-0008-0000-0E00-000010020000}"/>
            </a:ext>
          </a:extLst>
        </xdr:cNvPr>
        <xdr:cNvSpPr/>
      </xdr:nvSpPr>
      <xdr:spPr>
        <a:xfrm>
          <a:off x="13093700" y="58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32258</xdr:rowOff>
    </xdr:from>
    <xdr:to>
      <xdr:col>72</xdr:col>
      <xdr:colOff>38100</xdr:colOff>
      <xdr:row>35</xdr:row>
      <xdr:rowOff>133858</xdr:rowOff>
    </xdr:to>
    <xdr:sp macro="" textlink="">
      <xdr:nvSpPr>
        <xdr:cNvPr id="529" name="フローチャート: 判断 528">
          <a:extLst>
            <a:ext uri="{FF2B5EF4-FFF2-40B4-BE49-F238E27FC236}">
              <a16:creationId xmlns:a16="http://schemas.microsoft.com/office/drawing/2014/main" id="{00000000-0008-0000-0E00-000011020000}"/>
            </a:ext>
          </a:extLst>
        </xdr:cNvPr>
        <xdr:cNvSpPr/>
      </xdr:nvSpPr>
      <xdr:spPr>
        <a:xfrm>
          <a:off x="12299950" y="58171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151130</xdr:rowOff>
    </xdr:from>
    <xdr:to>
      <xdr:col>67</xdr:col>
      <xdr:colOff>101600</xdr:colOff>
      <xdr:row>35</xdr:row>
      <xdr:rowOff>81280</xdr:rowOff>
    </xdr:to>
    <xdr:sp macro="" textlink="">
      <xdr:nvSpPr>
        <xdr:cNvPr id="530" name="フローチャート: 判断 529">
          <a:extLst>
            <a:ext uri="{FF2B5EF4-FFF2-40B4-BE49-F238E27FC236}">
              <a16:creationId xmlns:a16="http://schemas.microsoft.com/office/drawing/2014/main" id="{00000000-0008-0000-0E00-000012020000}"/>
            </a:ext>
          </a:extLst>
        </xdr:cNvPr>
        <xdr:cNvSpPr/>
      </xdr:nvSpPr>
      <xdr:spPr>
        <a:xfrm>
          <a:off x="11487150" y="57708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121412</xdr:rowOff>
    </xdr:from>
    <xdr:to>
      <xdr:col>85</xdr:col>
      <xdr:colOff>177800</xdr:colOff>
      <xdr:row>40</xdr:row>
      <xdr:rowOff>51562</xdr:rowOff>
    </xdr:to>
    <xdr:sp macro="" textlink="">
      <xdr:nvSpPr>
        <xdr:cNvPr id="536" name="楕円 535">
          <a:extLst>
            <a:ext uri="{FF2B5EF4-FFF2-40B4-BE49-F238E27FC236}">
              <a16:creationId xmlns:a16="http://schemas.microsoft.com/office/drawing/2014/main" id="{00000000-0008-0000-0E00-000018020000}"/>
            </a:ext>
          </a:extLst>
        </xdr:cNvPr>
        <xdr:cNvSpPr/>
      </xdr:nvSpPr>
      <xdr:spPr>
        <a:xfrm>
          <a:off x="14649450" y="656666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99839</xdr:rowOff>
    </xdr:from>
    <xdr:ext cx="405111" cy="259045"/>
    <xdr:sp macro="" textlink="">
      <xdr:nvSpPr>
        <xdr:cNvPr id="537" name="【認定こども園・幼稚園・保育所】&#10;有形固定資産減価償却率該当値テキスト">
          <a:extLst>
            <a:ext uri="{FF2B5EF4-FFF2-40B4-BE49-F238E27FC236}">
              <a16:creationId xmlns:a16="http://schemas.microsoft.com/office/drawing/2014/main" id="{00000000-0008-0000-0E00-000019020000}"/>
            </a:ext>
          </a:extLst>
        </xdr:cNvPr>
        <xdr:cNvSpPr txBox="1"/>
      </xdr:nvSpPr>
      <xdr:spPr>
        <a:xfrm>
          <a:off x="14738350" y="654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82550</xdr:rowOff>
    </xdr:from>
    <xdr:to>
      <xdr:col>81</xdr:col>
      <xdr:colOff>101600</xdr:colOff>
      <xdr:row>40</xdr:row>
      <xdr:rowOff>12700</xdr:rowOff>
    </xdr:to>
    <xdr:sp macro="" textlink="">
      <xdr:nvSpPr>
        <xdr:cNvPr id="538" name="楕円 537">
          <a:extLst>
            <a:ext uri="{FF2B5EF4-FFF2-40B4-BE49-F238E27FC236}">
              <a16:creationId xmlns:a16="http://schemas.microsoft.com/office/drawing/2014/main" id="{00000000-0008-0000-0E00-00001A020000}"/>
            </a:ext>
          </a:extLst>
        </xdr:cNvPr>
        <xdr:cNvSpPr/>
      </xdr:nvSpPr>
      <xdr:spPr>
        <a:xfrm>
          <a:off x="13887450" y="6527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133350</xdr:rowOff>
    </xdr:from>
    <xdr:to>
      <xdr:col>85</xdr:col>
      <xdr:colOff>127000</xdr:colOff>
      <xdr:row>40</xdr:row>
      <xdr:rowOff>762</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3938250" y="6578600"/>
          <a:ext cx="762000" cy="3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41402</xdr:rowOff>
    </xdr:from>
    <xdr:to>
      <xdr:col>76</xdr:col>
      <xdr:colOff>165100</xdr:colOff>
      <xdr:row>39</xdr:row>
      <xdr:rowOff>143002</xdr:rowOff>
    </xdr:to>
    <xdr:sp macro="" textlink="">
      <xdr:nvSpPr>
        <xdr:cNvPr id="540" name="楕円 539">
          <a:extLst>
            <a:ext uri="{FF2B5EF4-FFF2-40B4-BE49-F238E27FC236}">
              <a16:creationId xmlns:a16="http://schemas.microsoft.com/office/drawing/2014/main" id="{00000000-0008-0000-0E00-00001C020000}"/>
            </a:ext>
          </a:extLst>
        </xdr:cNvPr>
        <xdr:cNvSpPr/>
      </xdr:nvSpPr>
      <xdr:spPr>
        <a:xfrm>
          <a:off x="13093700" y="648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92202</xdr:rowOff>
    </xdr:from>
    <xdr:to>
      <xdr:col>81</xdr:col>
      <xdr:colOff>50800</xdr:colOff>
      <xdr:row>39</xdr:row>
      <xdr:rowOff>133350</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3144500" y="6537452"/>
          <a:ext cx="79375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4826</xdr:rowOff>
    </xdr:from>
    <xdr:to>
      <xdr:col>72</xdr:col>
      <xdr:colOff>38100</xdr:colOff>
      <xdr:row>39</xdr:row>
      <xdr:rowOff>106426</xdr:rowOff>
    </xdr:to>
    <xdr:sp macro="" textlink="">
      <xdr:nvSpPr>
        <xdr:cNvPr id="542" name="楕円 541">
          <a:extLst>
            <a:ext uri="{FF2B5EF4-FFF2-40B4-BE49-F238E27FC236}">
              <a16:creationId xmlns:a16="http://schemas.microsoft.com/office/drawing/2014/main" id="{00000000-0008-0000-0E00-00001E020000}"/>
            </a:ext>
          </a:extLst>
        </xdr:cNvPr>
        <xdr:cNvSpPr/>
      </xdr:nvSpPr>
      <xdr:spPr>
        <a:xfrm>
          <a:off x="12299950" y="645007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55626</xdr:rowOff>
    </xdr:from>
    <xdr:to>
      <xdr:col>76</xdr:col>
      <xdr:colOff>114300</xdr:colOff>
      <xdr:row>39</xdr:row>
      <xdr:rowOff>92202</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2344400" y="6500876"/>
          <a:ext cx="8001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4826</xdr:rowOff>
    </xdr:from>
    <xdr:to>
      <xdr:col>67</xdr:col>
      <xdr:colOff>101600</xdr:colOff>
      <xdr:row>39</xdr:row>
      <xdr:rowOff>106426</xdr:rowOff>
    </xdr:to>
    <xdr:sp macro="" textlink="">
      <xdr:nvSpPr>
        <xdr:cNvPr id="544" name="楕円 543">
          <a:extLst>
            <a:ext uri="{FF2B5EF4-FFF2-40B4-BE49-F238E27FC236}">
              <a16:creationId xmlns:a16="http://schemas.microsoft.com/office/drawing/2014/main" id="{00000000-0008-0000-0E00-000020020000}"/>
            </a:ext>
          </a:extLst>
        </xdr:cNvPr>
        <xdr:cNvSpPr/>
      </xdr:nvSpPr>
      <xdr:spPr>
        <a:xfrm>
          <a:off x="11487150" y="645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55626</xdr:rowOff>
    </xdr:from>
    <xdr:to>
      <xdr:col>71</xdr:col>
      <xdr:colOff>177800</xdr:colOff>
      <xdr:row>39</xdr:row>
      <xdr:rowOff>55626</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1537950" y="6500876"/>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52087</xdr:rowOff>
    </xdr:from>
    <xdr:ext cx="405111" cy="259045"/>
    <xdr:sp macro="" textlink="">
      <xdr:nvSpPr>
        <xdr:cNvPr id="546" name="n_1aveValue【認定こども園・幼稚園・保育所】&#10;有形固定資産減価償却率">
          <a:extLst>
            <a:ext uri="{FF2B5EF4-FFF2-40B4-BE49-F238E27FC236}">
              <a16:creationId xmlns:a16="http://schemas.microsoft.com/office/drawing/2014/main" id="{00000000-0008-0000-0E00-000022020000}"/>
            </a:ext>
          </a:extLst>
        </xdr:cNvPr>
        <xdr:cNvSpPr txBox="1"/>
      </xdr:nvSpPr>
      <xdr:spPr>
        <a:xfrm>
          <a:off x="13742044" y="567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134383</xdr:rowOff>
    </xdr:from>
    <xdr:ext cx="405111" cy="259045"/>
    <xdr:sp macro="" textlink="">
      <xdr:nvSpPr>
        <xdr:cNvPr id="547" name="n_2aveValue【認定こども園・幼稚園・保育所】&#10;有形固定資産減価償却率">
          <a:extLst>
            <a:ext uri="{FF2B5EF4-FFF2-40B4-BE49-F238E27FC236}">
              <a16:creationId xmlns:a16="http://schemas.microsoft.com/office/drawing/2014/main" id="{00000000-0008-0000-0E00-000023020000}"/>
            </a:ext>
          </a:extLst>
        </xdr:cNvPr>
        <xdr:cNvSpPr txBox="1"/>
      </xdr:nvSpPr>
      <xdr:spPr>
        <a:xfrm>
          <a:off x="12960994" y="5589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150385</xdr:rowOff>
    </xdr:from>
    <xdr:ext cx="405111" cy="259045"/>
    <xdr:sp macro="" textlink="">
      <xdr:nvSpPr>
        <xdr:cNvPr id="548" name="n_3aveValue【認定こども園・幼稚園・保育所】&#10;有形固定資産減価償却率">
          <a:extLst>
            <a:ext uri="{FF2B5EF4-FFF2-40B4-BE49-F238E27FC236}">
              <a16:creationId xmlns:a16="http://schemas.microsoft.com/office/drawing/2014/main" id="{00000000-0008-0000-0E00-000024020000}"/>
            </a:ext>
          </a:extLst>
        </xdr:cNvPr>
        <xdr:cNvSpPr txBox="1"/>
      </xdr:nvSpPr>
      <xdr:spPr>
        <a:xfrm>
          <a:off x="12167244" y="5605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97807</xdr:rowOff>
    </xdr:from>
    <xdr:ext cx="405111" cy="259045"/>
    <xdr:sp macro="" textlink="">
      <xdr:nvSpPr>
        <xdr:cNvPr id="549" name="n_4aveValue【認定こども園・幼稚園・保育所】&#10;有形固定資産減価償却率">
          <a:extLst>
            <a:ext uri="{FF2B5EF4-FFF2-40B4-BE49-F238E27FC236}">
              <a16:creationId xmlns:a16="http://schemas.microsoft.com/office/drawing/2014/main" id="{00000000-0008-0000-0E00-000025020000}"/>
            </a:ext>
          </a:extLst>
        </xdr:cNvPr>
        <xdr:cNvSpPr txBox="1"/>
      </xdr:nvSpPr>
      <xdr:spPr>
        <a:xfrm>
          <a:off x="11354444" y="5552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3827</xdr:rowOff>
    </xdr:from>
    <xdr:ext cx="405111" cy="259045"/>
    <xdr:sp macro="" textlink="">
      <xdr:nvSpPr>
        <xdr:cNvPr id="550" name="n_1mainValue【認定こども園・幼稚園・保育所】&#10;有形固定資産減価償却率">
          <a:extLst>
            <a:ext uri="{FF2B5EF4-FFF2-40B4-BE49-F238E27FC236}">
              <a16:creationId xmlns:a16="http://schemas.microsoft.com/office/drawing/2014/main" id="{00000000-0008-0000-0E00-000026020000}"/>
            </a:ext>
          </a:extLst>
        </xdr:cNvPr>
        <xdr:cNvSpPr txBox="1"/>
      </xdr:nvSpPr>
      <xdr:spPr>
        <a:xfrm>
          <a:off x="1374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134129</xdr:rowOff>
    </xdr:from>
    <xdr:ext cx="405111" cy="259045"/>
    <xdr:sp macro="" textlink="">
      <xdr:nvSpPr>
        <xdr:cNvPr id="551" name="n_2mainValue【認定こども園・幼稚園・保育所】&#10;有形固定資産減価償却率">
          <a:extLst>
            <a:ext uri="{FF2B5EF4-FFF2-40B4-BE49-F238E27FC236}">
              <a16:creationId xmlns:a16="http://schemas.microsoft.com/office/drawing/2014/main" id="{00000000-0008-0000-0E00-000027020000}"/>
            </a:ext>
          </a:extLst>
        </xdr:cNvPr>
        <xdr:cNvSpPr txBox="1"/>
      </xdr:nvSpPr>
      <xdr:spPr>
        <a:xfrm>
          <a:off x="12960994" y="6579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97553</xdr:rowOff>
    </xdr:from>
    <xdr:ext cx="405111" cy="259045"/>
    <xdr:sp macro="" textlink="">
      <xdr:nvSpPr>
        <xdr:cNvPr id="552" name="n_3mainValue【認定こども園・幼稚園・保育所】&#10;有形固定資産減価償却率">
          <a:extLst>
            <a:ext uri="{FF2B5EF4-FFF2-40B4-BE49-F238E27FC236}">
              <a16:creationId xmlns:a16="http://schemas.microsoft.com/office/drawing/2014/main" id="{00000000-0008-0000-0E00-000028020000}"/>
            </a:ext>
          </a:extLst>
        </xdr:cNvPr>
        <xdr:cNvSpPr txBox="1"/>
      </xdr:nvSpPr>
      <xdr:spPr>
        <a:xfrm>
          <a:off x="12167244" y="6542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97553</xdr:rowOff>
    </xdr:from>
    <xdr:ext cx="405111" cy="259045"/>
    <xdr:sp macro="" textlink="">
      <xdr:nvSpPr>
        <xdr:cNvPr id="553" name="n_4mainValue【認定こども園・幼稚園・保育所】&#10;有形固定資産減価償却率">
          <a:extLst>
            <a:ext uri="{FF2B5EF4-FFF2-40B4-BE49-F238E27FC236}">
              <a16:creationId xmlns:a16="http://schemas.microsoft.com/office/drawing/2014/main" id="{00000000-0008-0000-0E00-000029020000}"/>
            </a:ext>
          </a:extLst>
        </xdr:cNvPr>
        <xdr:cNvSpPr txBox="1"/>
      </xdr:nvSpPr>
      <xdr:spPr>
        <a:xfrm>
          <a:off x="11354444" y="6542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認定こども園・幼稚園・保育所】&#10;一人当たり面積グラフ枠">
          <a:extLst>
            <a:ext uri="{FF2B5EF4-FFF2-40B4-BE49-F238E27FC236}">
              <a16:creationId xmlns:a16="http://schemas.microsoft.com/office/drawing/2014/main" id="{00000000-0008-0000-0E00-000040020000}"/>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87630</xdr:rowOff>
    </xdr:from>
    <xdr:to>
      <xdr:col>116</xdr:col>
      <xdr:colOff>62864</xdr:colOff>
      <xdr:row>41</xdr:row>
      <xdr:rowOff>144780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flipV="1">
          <a:off x="19951064" y="5707380"/>
          <a:ext cx="0" cy="1212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578" name="【認定こども園・幼稚園・保育所】&#10;一人当たり面積最小値テキスト">
          <a:extLst>
            <a:ext uri="{FF2B5EF4-FFF2-40B4-BE49-F238E27FC236}">
              <a16:creationId xmlns:a16="http://schemas.microsoft.com/office/drawing/2014/main" id="{00000000-0008-0000-0E00-000042020000}"/>
            </a:ext>
          </a:extLst>
        </xdr:cNvPr>
        <xdr:cNvSpPr txBox="1"/>
      </xdr:nvSpPr>
      <xdr:spPr>
        <a:xfrm>
          <a:off x="19989800" y="692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9881850" y="69202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34307</xdr:rowOff>
    </xdr:from>
    <xdr:ext cx="469744" cy="259045"/>
    <xdr:sp macro="" textlink="">
      <xdr:nvSpPr>
        <xdr:cNvPr id="580" name="【認定こども園・幼稚園・保育所】&#10;一人当たり面積最大値テキスト">
          <a:extLst>
            <a:ext uri="{FF2B5EF4-FFF2-40B4-BE49-F238E27FC236}">
              <a16:creationId xmlns:a16="http://schemas.microsoft.com/office/drawing/2014/main" id="{00000000-0008-0000-0E00-000044020000}"/>
            </a:ext>
          </a:extLst>
        </xdr:cNvPr>
        <xdr:cNvSpPr txBox="1"/>
      </xdr:nvSpPr>
      <xdr:spPr>
        <a:xfrm>
          <a:off x="19989800" y="54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87630</xdr:rowOff>
    </xdr:from>
    <xdr:to>
      <xdr:col>116</xdr:col>
      <xdr:colOff>152400</xdr:colOff>
      <xdr:row>34</xdr:row>
      <xdr:rowOff>87630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9881850" y="57073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71137</xdr:rowOff>
    </xdr:from>
    <xdr:ext cx="469744" cy="259045"/>
    <xdr:sp macro="" textlink="">
      <xdr:nvSpPr>
        <xdr:cNvPr id="582" name="【認定こども園・幼稚園・保育所】&#10;一人当たり面積平均値テキスト">
          <a:extLst>
            <a:ext uri="{FF2B5EF4-FFF2-40B4-BE49-F238E27FC236}">
              <a16:creationId xmlns:a16="http://schemas.microsoft.com/office/drawing/2014/main" id="{00000000-0008-0000-0E00-000046020000}"/>
            </a:ext>
          </a:extLst>
        </xdr:cNvPr>
        <xdr:cNvSpPr txBox="1"/>
      </xdr:nvSpPr>
      <xdr:spPr>
        <a:xfrm>
          <a:off x="19989800" y="6351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583" name="フローチャート: 判断 582">
          <a:extLst>
            <a:ext uri="{FF2B5EF4-FFF2-40B4-BE49-F238E27FC236}">
              <a16:creationId xmlns:a16="http://schemas.microsoft.com/office/drawing/2014/main" id="{00000000-0008-0000-0E00-000047020000}"/>
            </a:ext>
          </a:extLst>
        </xdr:cNvPr>
        <xdr:cNvSpPr/>
      </xdr:nvSpPr>
      <xdr:spPr>
        <a:xfrm>
          <a:off x="19900900" y="649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74930</xdr:rowOff>
    </xdr:from>
    <xdr:to>
      <xdr:col>112</xdr:col>
      <xdr:colOff>38100</xdr:colOff>
      <xdr:row>40</xdr:row>
      <xdr:rowOff>5080</xdr:rowOff>
    </xdr:to>
    <xdr:sp macro="" textlink="">
      <xdr:nvSpPr>
        <xdr:cNvPr id="584" name="フローチャート: 判断 583">
          <a:extLst>
            <a:ext uri="{FF2B5EF4-FFF2-40B4-BE49-F238E27FC236}">
              <a16:creationId xmlns:a16="http://schemas.microsoft.com/office/drawing/2014/main" id="{00000000-0008-0000-0E00-000048020000}"/>
            </a:ext>
          </a:extLst>
        </xdr:cNvPr>
        <xdr:cNvSpPr/>
      </xdr:nvSpPr>
      <xdr:spPr>
        <a:xfrm>
          <a:off x="19157950" y="65201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40640</xdr:rowOff>
    </xdr:from>
    <xdr:to>
      <xdr:col>107</xdr:col>
      <xdr:colOff>101600</xdr:colOff>
      <xdr:row>39</xdr:row>
      <xdr:rowOff>142240</xdr:rowOff>
    </xdr:to>
    <xdr:sp macro="" textlink="">
      <xdr:nvSpPr>
        <xdr:cNvPr id="585" name="フローチャート: 判断 584">
          <a:extLst>
            <a:ext uri="{FF2B5EF4-FFF2-40B4-BE49-F238E27FC236}">
              <a16:creationId xmlns:a16="http://schemas.microsoft.com/office/drawing/2014/main" id="{00000000-0008-0000-0E00-000049020000}"/>
            </a:ext>
          </a:extLst>
        </xdr:cNvPr>
        <xdr:cNvSpPr/>
      </xdr:nvSpPr>
      <xdr:spPr>
        <a:xfrm>
          <a:off x="1834515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59690</xdr:rowOff>
    </xdr:from>
    <xdr:to>
      <xdr:col>102</xdr:col>
      <xdr:colOff>165100</xdr:colOff>
      <xdr:row>39</xdr:row>
      <xdr:rowOff>161290</xdr:rowOff>
    </xdr:to>
    <xdr:sp macro="" textlink="">
      <xdr:nvSpPr>
        <xdr:cNvPr id="586" name="フローチャート: 判断 585">
          <a:extLst>
            <a:ext uri="{FF2B5EF4-FFF2-40B4-BE49-F238E27FC236}">
              <a16:creationId xmlns:a16="http://schemas.microsoft.com/office/drawing/2014/main" id="{00000000-0008-0000-0E00-00004A020000}"/>
            </a:ext>
          </a:extLst>
        </xdr:cNvPr>
        <xdr:cNvSpPr/>
      </xdr:nvSpPr>
      <xdr:spPr>
        <a:xfrm>
          <a:off x="175514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40640</xdr:rowOff>
    </xdr:from>
    <xdr:to>
      <xdr:col>98</xdr:col>
      <xdr:colOff>38100</xdr:colOff>
      <xdr:row>39</xdr:row>
      <xdr:rowOff>142240</xdr:rowOff>
    </xdr:to>
    <xdr:sp macro="" textlink="">
      <xdr:nvSpPr>
        <xdr:cNvPr id="587" name="フローチャート: 判断 586">
          <a:extLst>
            <a:ext uri="{FF2B5EF4-FFF2-40B4-BE49-F238E27FC236}">
              <a16:creationId xmlns:a16="http://schemas.microsoft.com/office/drawing/2014/main" id="{00000000-0008-0000-0E00-00004B020000}"/>
            </a:ext>
          </a:extLst>
        </xdr:cNvPr>
        <xdr:cNvSpPr/>
      </xdr:nvSpPr>
      <xdr:spPr>
        <a:xfrm>
          <a:off x="16757650" y="64858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139700</xdr:rowOff>
    </xdr:from>
    <xdr:to>
      <xdr:col>116</xdr:col>
      <xdr:colOff>114300</xdr:colOff>
      <xdr:row>41</xdr:row>
      <xdr:rowOff>69850</xdr:rowOff>
    </xdr:to>
    <xdr:sp macro="" textlink="">
      <xdr:nvSpPr>
        <xdr:cNvPr id="593" name="楕円 592">
          <a:extLst>
            <a:ext uri="{FF2B5EF4-FFF2-40B4-BE49-F238E27FC236}">
              <a16:creationId xmlns:a16="http://schemas.microsoft.com/office/drawing/2014/main" id="{00000000-0008-0000-0E00-000051020000}"/>
            </a:ext>
          </a:extLst>
        </xdr:cNvPr>
        <xdr:cNvSpPr/>
      </xdr:nvSpPr>
      <xdr:spPr>
        <a:xfrm>
          <a:off x="19900900" y="6750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54627</xdr:rowOff>
    </xdr:from>
    <xdr:ext cx="469744" cy="259045"/>
    <xdr:sp macro="" textlink="">
      <xdr:nvSpPr>
        <xdr:cNvPr id="594" name="【認定こども園・幼稚園・保育所】&#10;一人当たり面積該当値テキスト">
          <a:extLst>
            <a:ext uri="{FF2B5EF4-FFF2-40B4-BE49-F238E27FC236}">
              <a16:creationId xmlns:a16="http://schemas.microsoft.com/office/drawing/2014/main" id="{00000000-0008-0000-0E00-000052020000}"/>
            </a:ext>
          </a:extLst>
        </xdr:cNvPr>
        <xdr:cNvSpPr txBox="1"/>
      </xdr:nvSpPr>
      <xdr:spPr>
        <a:xfrm>
          <a:off x="19989800" y="66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143510</xdr:rowOff>
    </xdr:from>
    <xdr:to>
      <xdr:col>112</xdr:col>
      <xdr:colOff>38100</xdr:colOff>
      <xdr:row>41</xdr:row>
      <xdr:rowOff>73660</xdr:rowOff>
    </xdr:to>
    <xdr:sp macro="" textlink="">
      <xdr:nvSpPr>
        <xdr:cNvPr id="595" name="楕円 594">
          <a:extLst>
            <a:ext uri="{FF2B5EF4-FFF2-40B4-BE49-F238E27FC236}">
              <a16:creationId xmlns:a16="http://schemas.microsoft.com/office/drawing/2014/main" id="{00000000-0008-0000-0E00-000053020000}"/>
            </a:ext>
          </a:extLst>
        </xdr:cNvPr>
        <xdr:cNvSpPr/>
      </xdr:nvSpPr>
      <xdr:spPr>
        <a:xfrm>
          <a:off x="19157950" y="67538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19050</xdr:rowOff>
    </xdr:from>
    <xdr:to>
      <xdr:col>116</xdr:col>
      <xdr:colOff>63500</xdr:colOff>
      <xdr:row>41</xdr:row>
      <xdr:rowOff>22860</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flipV="1">
          <a:off x="19202400" y="6794500"/>
          <a:ext cx="7493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143510</xdr:rowOff>
    </xdr:from>
    <xdr:to>
      <xdr:col>107</xdr:col>
      <xdr:colOff>101600</xdr:colOff>
      <xdr:row>41</xdr:row>
      <xdr:rowOff>73660</xdr:rowOff>
    </xdr:to>
    <xdr:sp macro="" textlink="">
      <xdr:nvSpPr>
        <xdr:cNvPr id="597" name="楕円 596">
          <a:extLst>
            <a:ext uri="{FF2B5EF4-FFF2-40B4-BE49-F238E27FC236}">
              <a16:creationId xmlns:a16="http://schemas.microsoft.com/office/drawing/2014/main" id="{00000000-0008-0000-0E00-000055020000}"/>
            </a:ext>
          </a:extLst>
        </xdr:cNvPr>
        <xdr:cNvSpPr/>
      </xdr:nvSpPr>
      <xdr:spPr>
        <a:xfrm>
          <a:off x="18345150" y="67538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22860</xdr:rowOff>
    </xdr:from>
    <xdr:to>
      <xdr:col>111</xdr:col>
      <xdr:colOff>177800</xdr:colOff>
      <xdr:row>41</xdr:row>
      <xdr:rowOff>22860</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18395950" y="679831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143510</xdr:rowOff>
    </xdr:from>
    <xdr:to>
      <xdr:col>102</xdr:col>
      <xdr:colOff>165100</xdr:colOff>
      <xdr:row>41</xdr:row>
      <xdr:rowOff>73660</xdr:rowOff>
    </xdr:to>
    <xdr:sp macro="" textlink="">
      <xdr:nvSpPr>
        <xdr:cNvPr id="599" name="楕円 598">
          <a:extLst>
            <a:ext uri="{FF2B5EF4-FFF2-40B4-BE49-F238E27FC236}">
              <a16:creationId xmlns:a16="http://schemas.microsoft.com/office/drawing/2014/main" id="{00000000-0008-0000-0E00-000057020000}"/>
            </a:ext>
          </a:extLst>
        </xdr:cNvPr>
        <xdr:cNvSpPr/>
      </xdr:nvSpPr>
      <xdr:spPr>
        <a:xfrm>
          <a:off x="17551400" y="67538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22860</xdr:rowOff>
    </xdr:from>
    <xdr:to>
      <xdr:col>107</xdr:col>
      <xdr:colOff>50800</xdr:colOff>
      <xdr:row>41</xdr:row>
      <xdr:rowOff>22860</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7602200" y="679831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143510</xdr:rowOff>
    </xdr:from>
    <xdr:to>
      <xdr:col>98</xdr:col>
      <xdr:colOff>38100</xdr:colOff>
      <xdr:row>41</xdr:row>
      <xdr:rowOff>73660</xdr:rowOff>
    </xdr:to>
    <xdr:sp macro="" textlink="">
      <xdr:nvSpPr>
        <xdr:cNvPr id="601" name="楕円 600">
          <a:extLst>
            <a:ext uri="{FF2B5EF4-FFF2-40B4-BE49-F238E27FC236}">
              <a16:creationId xmlns:a16="http://schemas.microsoft.com/office/drawing/2014/main" id="{00000000-0008-0000-0E00-000059020000}"/>
            </a:ext>
          </a:extLst>
        </xdr:cNvPr>
        <xdr:cNvSpPr/>
      </xdr:nvSpPr>
      <xdr:spPr>
        <a:xfrm>
          <a:off x="16757650" y="67538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22860</xdr:rowOff>
    </xdr:from>
    <xdr:to>
      <xdr:col>102</xdr:col>
      <xdr:colOff>114300</xdr:colOff>
      <xdr:row>41</xdr:row>
      <xdr:rowOff>22860</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16802100" y="679831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21607</xdr:rowOff>
    </xdr:from>
    <xdr:ext cx="469744" cy="259045"/>
    <xdr:sp macro="" textlink="">
      <xdr:nvSpPr>
        <xdr:cNvPr id="603" name="n_1aveValue【認定こども園・幼稚園・保育所】&#10;一人当たり面積">
          <a:extLst>
            <a:ext uri="{FF2B5EF4-FFF2-40B4-BE49-F238E27FC236}">
              <a16:creationId xmlns:a16="http://schemas.microsoft.com/office/drawing/2014/main" id="{00000000-0008-0000-0E00-00005B020000}"/>
            </a:ext>
          </a:extLst>
        </xdr:cNvPr>
        <xdr:cNvSpPr txBox="1"/>
      </xdr:nvSpPr>
      <xdr:spPr>
        <a:xfrm>
          <a:off x="18980227" y="630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158767</xdr:rowOff>
    </xdr:from>
    <xdr:ext cx="469744" cy="259045"/>
    <xdr:sp macro="" textlink="">
      <xdr:nvSpPr>
        <xdr:cNvPr id="604" name="n_2aveValue【認定こども園・幼稚園・保育所】&#10;一人当たり面積">
          <a:extLst>
            <a:ext uri="{FF2B5EF4-FFF2-40B4-BE49-F238E27FC236}">
              <a16:creationId xmlns:a16="http://schemas.microsoft.com/office/drawing/2014/main" id="{00000000-0008-0000-0E00-00005C020000}"/>
            </a:ext>
          </a:extLst>
        </xdr:cNvPr>
        <xdr:cNvSpPr txBox="1"/>
      </xdr:nvSpPr>
      <xdr:spPr>
        <a:xfrm>
          <a:off x="18180127" y="62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6367</xdr:rowOff>
    </xdr:from>
    <xdr:ext cx="469744" cy="259045"/>
    <xdr:sp macro="" textlink="">
      <xdr:nvSpPr>
        <xdr:cNvPr id="605" name="n_3aveValue【認定こども園・幼稚園・保育所】&#10;一人当たり面積">
          <a:extLst>
            <a:ext uri="{FF2B5EF4-FFF2-40B4-BE49-F238E27FC236}">
              <a16:creationId xmlns:a16="http://schemas.microsoft.com/office/drawing/2014/main" id="{00000000-0008-0000-0E00-00005D020000}"/>
            </a:ext>
          </a:extLst>
        </xdr:cNvPr>
        <xdr:cNvSpPr txBox="1"/>
      </xdr:nvSpPr>
      <xdr:spPr>
        <a:xfrm>
          <a:off x="17386377" y="62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158767</xdr:rowOff>
    </xdr:from>
    <xdr:ext cx="469744" cy="259045"/>
    <xdr:sp macro="" textlink="">
      <xdr:nvSpPr>
        <xdr:cNvPr id="606" name="n_4aveValue【認定こども園・幼稚園・保育所】&#10;一人当たり面積">
          <a:extLst>
            <a:ext uri="{FF2B5EF4-FFF2-40B4-BE49-F238E27FC236}">
              <a16:creationId xmlns:a16="http://schemas.microsoft.com/office/drawing/2014/main" id="{00000000-0008-0000-0E00-00005E020000}"/>
            </a:ext>
          </a:extLst>
        </xdr:cNvPr>
        <xdr:cNvSpPr txBox="1"/>
      </xdr:nvSpPr>
      <xdr:spPr>
        <a:xfrm>
          <a:off x="16592627" y="62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64787</xdr:rowOff>
    </xdr:from>
    <xdr:ext cx="469744" cy="259045"/>
    <xdr:sp macro="" textlink="">
      <xdr:nvSpPr>
        <xdr:cNvPr id="607" name="n_1mainValue【認定こども園・幼稚園・保育所】&#10;一人当たり面積">
          <a:extLst>
            <a:ext uri="{FF2B5EF4-FFF2-40B4-BE49-F238E27FC236}">
              <a16:creationId xmlns:a16="http://schemas.microsoft.com/office/drawing/2014/main" id="{00000000-0008-0000-0E00-00005F020000}"/>
            </a:ext>
          </a:extLst>
        </xdr:cNvPr>
        <xdr:cNvSpPr txBox="1"/>
      </xdr:nvSpPr>
      <xdr:spPr>
        <a:xfrm>
          <a:off x="18980227" y="684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64787</xdr:rowOff>
    </xdr:from>
    <xdr:ext cx="469744" cy="259045"/>
    <xdr:sp macro="" textlink="">
      <xdr:nvSpPr>
        <xdr:cNvPr id="608" name="n_2mainValue【認定こども園・幼稚園・保育所】&#10;一人当たり面積">
          <a:extLst>
            <a:ext uri="{FF2B5EF4-FFF2-40B4-BE49-F238E27FC236}">
              <a16:creationId xmlns:a16="http://schemas.microsoft.com/office/drawing/2014/main" id="{00000000-0008-0000-0E00-000060020000}"/>
            </a:ext>
          </a:extLst>
        </xdr:cNvPr>
        <xdr:cNvSpPr txBox="1"/>
      </xdr:nvSpPr>
      <xdr:spPr>
        <a:xfrm>
          <a:off x="18180127" y="684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64787</xdr:rowOff>
    </xdr:from>
    <xdr:ext cx="469744" cy="259045"/>
    <xdr:sp macro="" textlink="">
      <xdr:nvSpPr>
        <xdr:cNvPr id="609" name="n_3mainValue【認定こども園・幼稚園・保育所】&#10;一人当たり面積">
          <a:extLst>
            <a:ext uri="{FF2B5EF4-FFF2-40B4-BE49-F238E27FC236}">
              <a16:creationId xmlns:a16="http://schemas.microsoft.com/office/drawing/2014/main" id="{00000000-0008-0000-0E00-000061020000}"/>
            </a:ext>
          </a:extLst>
        </xdr:cNvPr>
        <xdr:cNvSpPr txBox="1"/>
      </xdr:nvSpPr>
      <xdr:spPr>
        <a:xfrm>
          <a:off x="17386377" y="684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64787</xdr:rowOff>
    </xdr:from>
    <xdr:ext cx="469744" cy="259045"/>
    <xdr:sp macro="" textlink="">
      <xdr:nvSpPr>
        <xdr:cNvPr id="610" name="n_4mainValue【認定こども園・幼稚園・保育所】&#10;一人当たり面積">
          <a:extLst>
            <a:ext uri="{FF2B5EF4-FFF2-40B4-BE49-F238E27FC236}">
              <a16:creationId xmlns:a16="http://schemas.microsoft.com/office/drawing/2014/main" id="{00000000-0008-0000-0E00-000062020000}"/>
            </a:ext>
          </a:extLst>
        </xdr:cNvPr>
        <xdr:cNvSpPr txBox="1"/>
      </xdr:nvSpPr>
      <xdr:spPr>
        <a:xfrm>
          <a:off x="16592627" y="684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a:extLst>
            <a:ext uri="{FF2B5EF4-FFF2-40B4-BE49-F238E27FC236}">
              <a16:creationId xmlns:a16="http://schemas.microsoft.com/office/drawing/2014/main" id="{00000000-0008-0000-0E00-000069020000}"/>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a:extLst>
            <a:ext uri="{FF2B5EF4-FFF2-40B4-BE49-F238E27FC236}">
              <a16:creationId xmlns:a16="http://schemas.microsoft.com/office/drawing/2014/main" id="{00000000-0008-0000-0E00-00006A020000}"/>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0842791" y="105675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0842791" y="89917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6" name="【学校施設】&#10;有形固定資産減価償却率グラフ枠">
          <a:extLst>
            <a:ext uri="{FF2B5EF4-FFF2-40B4-BE49-F238E27FC236}">
              <a16:creationId xmlns:a16="http://schemas.microsoft.com/office/drawing/2014/main" id="{00000000-0008-0000-0E00-00007C020000}"/>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109401</xdr:rowOff>
    </xdr:from>
    <xdr:to>
      <xdr:col>85</xdr:col>
      <xdr:colOff>126364</xdr:colOff>
      <xdr:row>63</xdr:row>
      <xdr:rowOff>122465</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flipV="1">
          <a:off x="14699614" y="9196251"/>
          <a:ext cx="0" cy="1333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638" name="【学校施設】&#10;有形固定資産減価償却率最小値テキスト">
          <a:extLst>
            <a:ext uri="{FF2B5EF4-FFF2-40B4-BE49-F238E27FC236}">
              <a16:creationId xmlns:a16="http://schemas.microsoft.com/office/drawing/2014/main" id="{00000000-0008-0000-0E00-00007E020000}"/>
            </a:ext>
          </a:extLst>
        </xdr:cNvPr>
        <xdr:cNvSpPr txBox="1"/>
      </xdr:nvSpPr>
      <xdr:spPr>
        <a:xfrm>
          <a:off x="14738350" y="10533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4611350" y="105301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56078</xdr:rowOff>
    </xdr:from>
    <xdr:ext cx="405111" cy="259045"/>
    <xdr:sp macro="" textlink="">
      <xdr:nvSpPr>
        <xdr:cNvPr id="640" name="【学校施設】&#10;有形固定資産減価償却率最大値テキスト">
          <a:extLst>
            <a:ext uri="{FF2B5EF4-FFF2-40B4-BE49-F238E27FC236}">
              <a16:creationId xmlns:a16="http://schemas.microsoft.com/office/drawing/2014/main" id="{00000000-0008-0000-0E00-000080020000}"/>
            </a:ext>
          </a:extLst>
        </xdr:cNvPr>
        <xdr:cNvSpPr txBox="1"/>
      </xdr:nvSpPr>
      <xdr:spPr>
        <a:xfrm>
          <a:off x="14738350" y="8977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109401</xdr:rowOff>
    </xdr:from>
    <xdr:to>
      <xdr:col>86</xdr:col>
      <xdr:colOff>25400</xdr:colOff>
      <xdr:row>55</xdr:row>
      <xdr:rowOff>109401</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4611350" y="91962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19067</xdr:rowOff>
    </xdr:from>
    <xdr:ext cx="405111" cy="259045"/>
    <xdr:sp macro="" textlink="">
      <xdr:nvSpPr>
        <xdr:cNvPr id="642" name="【学校施設】&#10;有形固定資産減価償却率平均値テキスト">
          <a:extLst>
            <a:ext uri="{FF2B5EF4-FFF2-40B4-BE49-F238E27FC236}">
              <a16:creationId xmlns:a16="http://schemas.microsoft.com/office/drawing/2014/main" id="{00000000-0008-0000-0E00-000082020000}"/>
            </a:ext>
          </a:extLst>
        </xdr:cNvPr>
        <xdr:cNvSpPr txBox="1"/>
      </xdr:nvSpPr>
      <xdr:spPr>
        <a:xfrm>
          <a:off x="14738350" y="9931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643" name="フローチャート: 判断 642">
          <a:extLst>
            <a:ext uri="{FF2B5EF4-FFF2-40B4-BE49-F238E27FC236}">
              <a16:creationId xmlns:a16="http://schemas.microsoft.com/office/drawing/2014/main" id="{00000000-0008-0000-0E00-000083020000}"/>
            </a:ext>
          </a:extLst>
        </xdr:cNvPr>
        <xdr:cNvSpPr/>
      </xdr:nvSpPr>
      <xdr:spPr>
        <a:xfrm>
          <a:off x="14649450" y="995299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644" name="フローチャート: 判断 643">
          <a:extLst>
            <a:ext uri="{FF2B5EF4-FFF2-40B4-BE49-F238E27FC236}">
              <a16:creationId xmlns:a16="http://schemas.microsoft.com/office/drawing/2014/main" id="{00000000-0008-0000-0E00-000084020000}"/>
            </a:ext>
          </a:extLst>
        </xdr:cNvPr>
        <xdr:cNvSpPr/>
      </xdr:nvSpPr>
      <xdr:spPr>
        <a:xfrm>
          <a:off x="13887450" y="9913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130447</xdr:rowOff>
    </xdr:from>
    <xdr:to>
      <xdr:col>76</xdr:col>
      <xdr:colOff>165100</xdr:colOff>
      <xdr:row>60</xdr:row>
      <xdr:rowOff>60597</xdr:rowOff>
    </xdr:to>
    <xdr:sp macro="" textlink="">
      <xdr:nvSpPr>
        <xdr:cNvPr id="645" name="フローチャート: 判断 644">
          <a:extLst>
            <a:ext uri="{FF2B5EF4-FFF2-40B4-BE49-F238E27FC236}">
              <a16:creationId xmlns:a16="http://schemas.microsoft.com/office/drawing/2014/main" id="{00000000-0008-0000-0E00-000085020000}"/>
            </a:ext>
          </a:extLst>
        </xdr:cNvPr>
        <xdr:cNvSpPr/>
      </xdr:nvSpPr>
      <xdr:spPr>
        <a:xfrm>
          <a:off x="13093700" y="98776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646" name="フローチャート: 判断 645">
          <a:extLst>
            <a:ext uri="{FF2B5EF4-FFF2-40B4-BE49-F238E27FC236}">
              <a16:creationId xmlns:a16="http://schemas.microsoft.com/office/drawing/2014/main" id="{00000000-0008-0000-0E00-000086020000}"/>
            </a:ext>
          </a:extLst>
        </xdr:cNvPr>
        <xdr:cNvSpPr/>
      </xdr:nvSpPr>
      <xdr:spPr>
        <a:xfrm>
          <a:off x="12299950" y="987443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84727</xdr:rowOff>
    </xdr:from>
    <xdr:to>
      <xdr:col>67</xdr:col>
      <xdr:colOff>101600</xdr:colOff>
      <xdr:row>60</xdr:row>
      <xdr:rowOff>14877</xdr:rowOff>
    </xdr:to>
    <xdr:sp macro="" textlink="">
      <xdr:nvSpPr>
        <xdr:cNvPr id="647" name="フローチャート: 判断 646">
          <a:extLst>
            <a:ext uri="{FF2B5EF4-FFF2-40B4-BE49-F238E27FC236}">
              <a16:creationId xmlns:a16="http://schemas.microsoft.com/office/drawing/2014/main" id="{00000000-0008-0000-0E00-000087020000}"/>
            </a:ext>
          </a:extLst>
        </xdr:cNvPr>
        <xdr:cNvSpPr/>
      </xdr:nvSpPr>
      <xdr:spPr>
        <a:xfrm>
          <a:off x="11487150" y="98319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117384</xdr:rowOff>
    </xdr:from>
    <xdr:to>
      <xdr:col>85</xdr:col>
      <xdr:colOff>177800</xdr:colOff>
      <xdr:row>60</xdr:row>
      <xdr:rowOff>47534</xdr:rowOff>
    </xdr:to>
    <xdr:sp macro="" textlink="">
      <xdr:nvSpPr>
        <xdr:cNvPr id="653" name="楕円 652">
          <a:extLst>
            <a:ext uri="{FF2B5EF4-FFF2-40B4-BE49-F238E27FC236}">
              <a16:creationId xmlns:a16="http://schemas.microsoft.com/office/drawing/2014/main" id="{00000000-0008-0000-0E00-00008D020000}"/>
            </a:ext>
          </a:extLst>
        </xdr:cNvPr>
        <xdr:cNvSpPr/>
      </xdr:nvSpPr>
      <xdr:spPr>
        <a:xfrm>
          <a:off x="14649450" y="986463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140261</xdr:rowOff>
    </xdr:from>
    <xdr:ext cx="405111" cy="259045"/>
    <xdr:sp macro="" textlink="">
      <xdr:nvSpPr>
        <xdr:cNvPr id="654" name="【学校施設】&#10;有形固定資産減価償却率該当値テキスト">
          <a:extLst>
            <a:ext uri="{FF2B5EF4-FFF2-40B4-BE49-F238E27FC236}">
              <a16:creationId xmlns:a16="http://schemas.microsoft.com/office/drawing/2014/main" id="{00000000-0008-0000-0E00-00008E020000}"/>
            </a:ext>
          </a:extLst>
        </xdr:cNvPr>
        <xdr:cNvSpPr txBox="1"/>
      </xdr:nvSpPr>
      <xdr:spPr>
        <a:xfrm>
          <a:off x="14738350" y="972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65133</xdr:rowOff>
    </xdr:from>
    <xdr:to>
      <xdr:col>81</xdr:col>
      <xdr:colOff>101600</xdr:colOff>
      <xdr:row>59</xdr:row>
      <xdr:rowOff>166733</xdr:rowOff>
    </xdr:to>
    <xdr:sp macro="" textlink="">
      <xdr:nvSpPr>
        <xdr:cNvPr id="655" name="楕円 654">
          <a:extLst>
            <a:ext uri="{FF2B5EF4-FFF2-40B4-BE49-F238E27FC236}">
              <a16:creationId xmlns:a16="http://schemas.microsoft.com/office/drawing/2014/main" id="{00000000-0008-0000-0E00-00008F020000}"/>
            </a:ext>
          </a:extLst>
        </xdr:cNvPr>
        <xdr:cNvSpPr/>
      </xdr:nvSpPr>
      <xdr:spPr>
        <a:xfrm>
          <a:off x="13887450" y="981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115933</xdr:rowOff>
    </xdr:from>
    <xdr:to>
      <xdr:col>85</xdr:col>
      <xdr:colOff>127000</xdr:colOff>
      <xdr:row>59</xdr:row>
      <xdr:rowOff>168184</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3938250" y="9863183"/>
          <a:ext cx="762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57" name="楕円 656">
          <a:extLst>
            <a:ext uri="{FF2B5EF4-FFF2-40B4-BE49-F238E27FC236}">
              <a16:creationId xmlns:a16="http://schemas.microsoft.com/office/drawing/2014/main" id="{00000000-0008-0000-0E00-000091020000}"/>
            </a:ext>
          </a:extLst>
        </xdr:cNvPr>
        <xdr:cNvSpPr/>
      </xdr:nvSpPr>
      <xdr:spPr>
        <a:xfrm>
          <a:off x="13093700" y="981564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115933</xdr:rowOff>
    </xdr:from>
    <xdr:to>
      <xdr:col>81</xdr:col>
      <xdr:colOff>50800</xdr:colOff>
      <xdr:row>59</xdr:row>
      <xdr:rowOff>119199</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flipV="1">
          <a:off x="13144500" y="9863183"/>
          <a:ext cx="7937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12881</xdr:rowOff>
    </xdr:from>
    <xdr:to>
      <xdr:col>72</xdr:col>
      <xdr:colOff>38100</xdr:colOff>
      <xdr:row>59</xdr:row>
      <xdr:rowOff>114481</xdr:rowOff>
    </xdr:to>
    <xdr:sp macro="" textlink="">
      <xdr:nvSpPr>
        <xdr:cNvPr id="659" name="楕円 658">
          <a:extLst>
            <a:ext uri="{FF2B5EF4-FFF2-40B4-BE49-F238E27FC236}">
              <a16:creationId xmlns:a16="http://schemas.microsoft.com/office/drawing/2014/main" id="{00000000-0008-0000-0E00-000093020000}"/>
            </a:ext>
          </a:extLst>
        </xdr:cNvPr>
        <xdr:cNvSpPr/>
      </xdr:nvSpPr>
      <xdr:spPr>
        <a:xfrm>
          <a:off x="12299950" y="976013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63681</xdr:rowOff>
    </xdr:from>
    <xdr:to>
      <xdr:col>76</xdr:col>
      <xdr:colOff>114300</xdr:colOff>
      <xdr:row>59</xdr:row>
      <xdr:rowOff>119199</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2344400" y="9810931"/>
          <a:ext cx="8001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115751</xdr:rowOff>
    </xdr:from>
    <xdr:to>
      <xdr:col>67</xdr:col>
      <xdr:colOff>101600</xdr:colOff>
      <xdr:row>59</xdr:row>
      <xdr:rowOff>45901</xdr:rowOff>
    </xdr:to>
    <xdr:sp macro="" textlink="">
      <xdr:nvSpPr>
        <xdr:cNvPr id="661" name="楕円 660">
          <a:extLst>
            <a:ext uri="{FF2B5EF4-FFF2-40B4-BE49-F238E27FC236}">
              <a16:creationId xmlns:a16="http://schemas.microsoft.com/office/drawing/2014/main" id="{00000000-0008-0000-0E00-000095020000}"/>
            </a:ext>
          </a:extLst>
        </xdr:cNvPr>
        <xdr:cNvSpPr/>
      </xdr:nvSpPr>
      <xdr:spPr>
        <a:xfrm>
          <a:off x="11487150" y="969790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166551</xdr:rowOff>
    </xdr:from>
    <xdr:to>
      <xdr:col>71</xdr:col>
      <xdr:colOff>177800</xdr:colOff>
      <xdr:row>59</xdr:row>
      <xdr:rowOff>63681</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1537950" y="9748701"/>
          <a:ext cx="80645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663" name="n_1aveValue【学校施設】&#10;有形固定資産減価償却率">
          <a:extLst>
            <a:ext uri="{FF2B5EF4-FFF2-40B4-BE49-F238E27FC236}">
              <a16:creationId xmlns:a16="http://schemas.microsoft.com/office/drawing/2014/main" id="{00000000-0008-0000-0E00-000097020000}"/>
            </a:ext>
          </a:extLst>
        </xdr:cNvPr>
        <xdr:cNvSpPr txBox="1"/>
      </xdr:nvSpPr>
      <xdr:spPr>
        <a:xfrm>
          <a:off x="13742044" y="1000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51724</xdr:rowOff>
    </xdr:from>
    <xdr:ext cx="405111" cy="259045"/>
    <xdr:sp macro="" textlink="">
      <xdr:nvSpPr>
        <xdr:cNvPr id="664" name="n_2aveValue【学校施設】&#10;有形固定資産減価償却率">
          <a:extLst>
            <a:ext uri="{FF2B5EF4-FFF2-40B4-BE49-F238E27FC236}">
              <a16:creationId xmlns:a16="http://schemas.microsoft.com/office/drawing/2014/main" id="{00000000-0008-0000-0E00-000098020000}"/>
            </a:ext>
          </a:extLst>
        </xdr:cNvPr>
        <xdr:cNvSpPr txBox="1"/>
      </xdr:nvSpPr>
      <xdr:spPr>
        <a:xfrm>
          <a:off x="1296099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48458</xdr:rowOff>
    </xdr:from>
    <xdr:ext cx="405111" cy="259045"/>
    <xdr:sp macro="" textlink="">
      <xdr:nvSpPr>
        <xdr:cNvPr id="665" name="n_3aveValue【学校施設】&#10;有形固定資産減価償却率">
          <a:extLst>
            <a:ext uri="{FF2B5EF4-FFF2-40B4-BE49-F238E27FC236}">
              <a16:creationId xmlns:a16="http://schemas.microsoft.com/office/drawing/2014/main" id="{00000000-0008-0000-0E00-000099020000}"/>
            </a:ext>
          </a:extLst>
        </xdr:cNvPr>
        <xdr:cNvSpPr txBox="1"/>
      </xdr:nvSpPr>
      <xdr:spPr>
        <a:xfrm>
          <a:off x="121672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6004</xdr:rowOff>
    </xdr:from>
    <xdr:ext cx="405111" cy="259045"/>
    <xdr:sp macro="" textlink="">
      <xdr:nvSpPr>
        <xdr:cNvPr id="666" name="n_4aveValue【学校施設】&#10;有形固定資産減価償却率">
          <a:extLst>
            <a:ext uri="{FF2B5EF4-FFF2-40B4-BE49-F238E27FC236}">
              <a16:creationId xmlns:a16="http://schemas.microsoft.com/office/drawing/2014/main" id="{00000000-0008-0000-0E00-00009A020000}"/>
            </a:ext>
          </a:extLst>
        </xdr:cNvPr>
        <xdr:cNvSpPr txBox="1"/>
      </xdr:nvSpPr>
      <xdr:spPr>
        <a:xfrm>
          <a:off x="11354444" y="99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11810</xdr:rowOff>
    </xdr:from>
    <xdr:ext cx="405111" cy="259045"/>
    <xdr:sp macro="" textlink="">
      <xdr:nvSpPr>
        <xdr:cNvPr id="667" name="n_1mainValue【学校施設】&#10;有形固定資産減価償却率">
          <a:extLst>
            <a:ext uri="{FF2B5EF4-FFF2-40B4-BE49-F238E27FC236}">
              <a16:creationId xmlns:a16="http://schemas.microsoft.com/office/drawing/2014/main" id="{00000000-0008-0000-0E00-00009B020000}"/>
            </a:ext>
          </a:extLst>
        </xdr:cNvPr>
        <xdr:cNvSpPr txBox="1"/>
      </xdr:nvSpPr>
      <xdr:spPr>
        <a:xfrm>
          <a:off x="13742044" y="959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668" name="n_2mainValue【学校施設】&#10;有形固定資産減価償却率">
          <a:extLst>
            <a:ext uri="{FF2B5EF4-FFF2-40B4-BE49-F238E27FC236}">
              <a16:creationId xmlns:a16="http://schemas.microsoft.com/office/drawing/2014/main" id="{00000000-0008-0000-0E00-00009C020000}"/>
            </a:ext>
          </a:extLst>
        </xdr:cNvPr>
        <xdr:cNvSpPr txBox="1"/>
      </xdr:nvSpPr>
      <xdr:spPr>
        <a:xfrm>
          <a:off x="12960994" y="959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131008</xdr:rowOff>
    </xdr:from>
    <xdr:ext cx="405111" cy="259045"/>
    <xdr:sp macro="" textlink="">
      <xdr:nvSpPr>
        <xdr:cNvPr id="669" name="n_3mainValue【学校施設】&#10;有形固定資産減価償却率">
          <a:extLst>
            <a:ext uri="{FF2B5EF4-FFF2-40B4-BE49-F238E27FC236}">
              <a16:creationId xmlns:a16="http://schemas.microsoft.com/office/drawing/2014/main" id="{00000000-0008-0000-0E00-00009D020000}"/>
            </a:ext>
          </a:extLst>
        </xdr:cNvPr>
        <xdr:cNvSpPr txBox="1"/>
      </xdr:nvSpPr>
      <xdr:spPr>
        <a:xfrm>
          <a:off x="12167244" y="9548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62428</xdr:rowOff>
    </xdr:from>
    <xdr:ext cx="405111" cy="259045"/>
    <xdr:sp macro="" textlink="">
      <xdr:nvSpPr>
        <xdr:cNvPr id="670" name="n_4mainValue【学校施設】&#10;有形固定資産減価償却率">
          <a:extLst>
            <a:ext uri="{FF2B5EF4-FFF2-40B4-BE49-F238E27FC236}">
              <a16:creationId xmlns:a16="http://schemas.microsoft.com/office/drawing/2014/main" id="{00000000-0008-0000-0E00-00009E020000}"/>
            </a:ext>
          </a:extLst>
        </xdr:cNvPr>
        <xdr:cNvSpPr txBox="1"/>
      </xdr:nvSpPr>
      <xdr:spPr>
        <a:xfrm>
          <a:off x="11354444" y="9479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00000000-0008-0000-0E00-0000A1020000}"/>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00000000-0008-0000-0E00-0000A2020000}"/>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00000000-0008-0000-0E00-0000A3020000}"/>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00000000-0008-0000-0E00-0000A4020000}"/>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00000000-0008-0000-0E00-0000A5020000}"/>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00000000-0008-0000-0E00-0000A6020000}"/>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6459200" y="10464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6049171" y="10328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6459200" y="9366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6049171" y="9230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a:extLst>
            <a:ext uri="{FF2B5EF4-FFF2-40B4-BE49-F238E27FC236}">
              <a16:creationId xmlns:a16="http://schemas.microsoft.com/office/drawing/2014/main" id="{00000000-0008-0000-0E00-0000B1020000}"/>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158306</xdr:rowOff>
    </xdr:from>
    <xdr:to>
      <xdr:col>116</xdr:col>
      <xdr:colOff>62864</xdr:colOff>
      <xdr:row>62</xdr:row>
      <xdr:rowOff>159448</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flipV="1">
          <a:off x="19951064" y="9245156"/>
          <a:ext cx="0" cy="115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163275</xdr:rowOff>
    </xdr:from>
    <xdr:ext cx="469744" cy="259045"/>
    <xdr:sp macro="" textlink="">
      <xdr:nvSpPr>
        <xdr:cNvPr id="691" name="【学校施設】&#10;一人当たり面積最小値テキスト">
          <a:extLst>
            <a:ext uri="{FF2B5EF4-FFF2-40B4-BE49-F238E27FC236}">
              <a16:creationId xmlns:a16="http://schemas.microsoft.com/office/drawing/2014/main" id="{00000000-0008-0000-0E00-0000B3020000}"/>
            </a:ext>
          </a:extLst>
        </xdr:cNvPr>
        <xdr:cNvSpPr txBox="1"/>
      </xdr:nvSpPr>
      <xdr:spPr>
        <a:xfrm>
          <a:off x="19989800" y="1040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159448</xdr:rowOff>
    </xdr:from>
    <xdr:to>
      <xdr:col>116</xdr:col>
      <xdr:colOff>152400</xdr:colOff>
      <xdr:row>62</xdr:row>
      <xdr:rowOff>159448</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9881850" y="104019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104983</xdr:rowOff>
    </xdr:from>
    <xdr:ext cx="469744" cy="259045"/>
    <xdr:sp macro="" textlink="">
      <xdr:nvSpPr>
        <xdr:cNvPr id="693" name="【学校施設】&#10;一人当たり面積最大値テキスト">
          <a:extLst>
            <a:ext uri="{FF2B5EF4-FFF2-40B4-BE49-F238E27FC236}">
              <a16:creationId xmlns:a16="http://schemas.microsoft.com/office/drawing/2014/main" id="{00000000-0008-0000-0E00-0000B5020000}"/>
            </a:ext>
          </a:extLst>
        </xdr:cNvPr>
        <xdr:cNvSpPr txBox="1"/>
      </xdr:nvSpPr>
      <xdr:spPr>
        <a:xfrm>
          <a:off x="19989800" y="9026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158306</xdr:rowOff>
    </xdr:from>
    <xdr:to>
      <xdr:col>116</xdr:col>
      <xdr:colOff>152400</xdr:colOff>
      <xdr:row>55</xdr:row>
      <xdr:rowOff>158306</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9881850" y="92451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9923</xdr:rowOff>
    </xdr:from>
    <xdr:ext cx="469744" cy="259045"/>
    <xdr:sp macro="" textlink="">
      <xdr:nvSpPr>
        <xdr:cNvPr id="695" name="【学校施設】&#10;一人当たり面積平均値テキスト">
          <a:extLst>
            <a:ext uri="{FF2B5EF4-FFF2-40B4-BE49-F238E27FC236}">
              <a16:creationId xmlns:a16="http://schemas.microsoft.com/office/drawing/2014/main" id="{00000000-0008-0000-0E00-0000B7020000}"/>
            </a:ext>
          </a:extLst>
        </xdr:cNvPr>
        <xdr:cNvSpPr txBox="1"/>
      </xdr:nvSpPr>
      <xdr:spPr>
        <a:xfrm>
          <a:off x="19989800" y="9592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31496</xdr:rowOff>
    </xdr:from>
    <xdr:to>
      <xdr:col>116</xdr:col>
      <xdr:colOff>114300</xdr:colOff>
      <xdr:row>58</xdr:row>
      <xdr:rowOff>133096</xdr:rowOff>
    </xdr:to>
    <xdr:sp macro="" textlink="">
      <xdr:nvSpPr>
        <xdr:cNvPr id="696" name="フローチャート: 判断 695">
          <a:extLst>
            <a:ext uri="{FF2B5EF4-FFF2-40B4-BE49-F238E27FC236}">
              <a16:creationId xmlns:a16="http://schemas.microsoft.com/office/drawing/2014/main" id="{00000000-0008-0000-0E00-0000B8020000}"/>
            </a:ext>
          </a:extLst>
        </xdr:cNvPr>
        <xdr:cNvSpPr/>
      </xdr:nvSpPr>
      <xdr:spPr>
        <a:xfrm>
          <a:off x="19900900" y="961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32639</xdr:rowOff>
    </xdr:from>
    <xdr:to>
      <xdr:col>112</xdr:col>
      <xdr:colOff>38100</xdr:colOff>
      <xdr:row>58</xdr:row>
      <xdr:rowOff>134239</xdr:rowOff>
    </xdr:to>
    <xdr:sp macro="" textlink="">
      <xdr:nvSpPr>
        <xdr:cNvPr id="697" name="フローチャート: 判断 696">
          <a:extLst>
            <a:ext uri="{FF2B5EF4-FFF2-40B4-BE49-F238E27FC236}">
              <a16:creationId xmlns:a16="http://schemas.microsoft.com/office/drawing/2014/main" id="{00000000-0008-0000-0E00-0000B9020000}"/>
            </a:ext>
          </a:extLst>
        </xdr:cNvPr>
        <xdr:cNvSpPr/>
      </xdr:nvSpPr>
      <xdr:spPr>
        <a:xfrm>
          <a:off x="19157950" y="96147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37782</xdr:rowOff>
    </xdr:from>
    <xdr:to>
      <xdr:col>107</xdr:col>
      <xdr:colOff>101600</xdr:colOff>
      <xdr:row>58</xdr:row>
      <xdr:rowOff>139382</xdr:rowOff>
    </xdr:to>
    <xdr:sp macro="" textlink="">
      <xdr:nvSpPr>
        <xdr:cNvPr id="698" name="フローチャート: 判断 697">
          <a:extLst>
            <a:ext uri="{FF2B5EF4-FFF2-40B4-BE49-F238E27FC236}">
              <a16:creationId xmlns:a16="http://schemas.microsoft.com/office/drawing/2014/main" id="{00000000-0008-0000-0E00-0000BA020000}"/>
            </a:ext>
          </a:extLst>
        </xdr:cNvPr>
        <xdr:cNvSpPr/>
      </xdr:nvSpPr>
      <xdr:spPr>
        <a:xfrm>
          <a:off x="18345150" y="961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48641</xdr:rowOff>
    </xdr:from>
    <xdr:to>
      <xdr:col>102</xdr:col>
      <xdr:colOff>165100</xdr:colOff>
      <xdr:row>58</xdr:row>
      <xdr:rowOff>150241</xdr:rowOff>
    </xdr:to>
    <xdr:sp macro="" textlink="">
      <xdr:nvSpPr>
        <xdr:cNvPr id="699" name="フローチャート: 判断 698">
          <a:extLst>
            <a:ext uri="{FF2B5EF4-FFF2-40B4-BE49-F238E27FC236}">
              <a16:creationId xmlns:a16="http://schemas.microsoft.com/office/drawing/2014/main" id="{00000000-0008-0000-0E00-0000BB020000}"/>
            </a:ext>
          </a:extLst>
        </xdr:cNvPr>
        <xdr:cNvSpPr/>
      </xdr:nvSpPr>
      <xdr:spPr>
        <a:xfrm>
          <a:off x="17551400" y="963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52642</xdr:rowOff>
    </xdr:from>
    <xdr:to>
      <xdr:col>98</xdr:col>
      <xdr:colOff>38100</xdr:colOff>
      <xdr:row>58</xdr:row>
      <xdr:rowOff>154242</xdr:rowOff>
    </xdr:to>
    <xdr:sp macro="" textlink="">
      <xdr:nvSpPr>
        <xdr:cNvPr id="700" name="フローチャート: 判断 699">
          <a:extLst>
            <a:ext uri="{FF2B5EF4-FFF2-40B4-BE49-F238E27FC236}">
              <a16:creationId xmlns:a16="http://schemas.microsoft.com/office/drawing/2014/main" id="{00000000-0008-0000-0E00-0000BC020000}"/>
            </a:ext>
          </a:extLst>
        </xdr:cNvPr>
        <xdr:cNvSpPr/>
      </xdr:nvSpPr>
      <xdr:spPr>
        <a:xfrm>
          <a:off x="16757650" y="963479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161798</xdr:rowOff>
    </xdr:from>
    <xdr:to>
      <xdr:col>116</xdr:col>
      <xdr:colOff>114300</xdr:colOff>
      <xdr:row>57</xdr:row>
      <xdr:rowOff>91948</xdr:rowOff>
    </xdr:to>
    <xdr:sp macro="" textlink="">
      <xdr:nvSpPr>
        <xdr:cNvPr id="706" name="楕円 705">
          <a:extLst>
            <a:ext uri="{FF2B5EF4-FFF2-40B4-BE49-F238E27FC236}">
              <a16:creationId xmlns:a16="http://schemas.microsoft.com/office/drawing/2014/main" id="{00000000-0008-0000-0E00-0000C2020000}"/>
            </a:ext>
          </a:extLst>
        </xdr:cNvPr>
        <xdr:cNvSpPr/>
      </xdr:nvSpPr>
      <xdr:spPr>
        <a:xfrm>
          <a:off x="19900900" y="941374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13225</xdr:rowOff>
    </xdr:from>
    <xdr:ext cx="469744" cy="259045"/>
    <xdr:sp macro="" textlink="">
      <xdr:nvSpPr>
        <xdr:cNvPr id="707" name="【学校施設】&#10;一人当たり面積該当値テキスト">
          <a:extLst>
            <a:ext uri="{FF2B5EF4-FFF2-40B4-BE49-F238E27FC236}">
              <a16:creationId xmlns:a16="http://schemas.microsoft.com/office/drawing/2014/main" id="{00000000-0008-0000-0E00-0000C3020000}"/>
            </a:ext>
          </a:extLst>
        </xdr:cNvPr>
        <xdr:cNvSpPr txBox="1"/>
      </xdr:nvSpPr>
      <xdr:spPr>
        <a:xfrm>
          <a:off x="19989800" y="9265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169799</xdr:rowOff>
    </xdr:from>
    <xdr:to>
      <xdr:col>112</xdr:col>
      <xdr:colOff>38100</xdr:colOff>
      <xdr:row>57</xdr:row>
      <xdr:rowOff>99949</xdr:rowOff>
    </xdr:to>
    <xdr:sp macro="" textlink="">
      <xdr:nvSpPr>
        <xdr:cNvPr id="708" name="楕円 707">
          <a:extLst>
            <a:ext uri="{FF2B5EF4-FFF2-40B4-BE49-F238E27FC236}">
              <a16:creationId xmlns:a16="http://schemas.microsoft.com/office/drawing/2014/main" id="{00000000-0008-0000-0E00-0000C4020000}"/>
            </a:ext>
          </a:extLst>
        </xdr:cNvPr>
        <xdr:cNvSpPr/>
      </xdr:nvSpPr>
      <xdr:spPr>
        <a:xfrm>
          <a:off x="19157950" y="941539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41148</xdr:rowOff>
    </xdr:from>
    <xdr:to>
      <xdr:col>116</xdr:col>
      <xdr:colOff>63500</xdr:colOff>
      <xdr:row>57</xdr:row>
      <xdr:rowOff>49149</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flipV="1">
          <a:off x="19202400" y="9458198"/>
          <a:ext cx="7493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17208</xdr:rowOff>
    </xdr:from>
    <xdr:to>
      <xdr:col>107</xdr:col>
      <xdr:colOff>101600</xdr:colOff>
      <xdr:row>57</xdr:row>
      <xdr:rowOff>118808</xdr:rowOff>
    </xdr:to>
    <xdr:sp macro="" textlink="">
      <xdr:nvSpPr>
        <xdr:cNvPr id="710" name="楕円 709">
          <a:extLst>
            <a:ext uri="{FF2B5EF4-FFF2-40B4-BE49-F238E27FC236}">
              <a16:creationId xmlns:a16="http://schemas.microsoft.com/office/drawing/2014/main" id="{00000000-0008-0000-0E00-0000C6020000}"/>
            </a:ext>
          </a:extLst>
        </xdr:cNvPr>
        <xdr:cNvSpPr/>
      </xdr:nvSpPr>
      <xdr:spPr>
        <a:xfrm>
          <a:off x="18345150" y="943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49149</xdr:rowOff>
    </xdr:from>
    <xdr:to>
      <xdr:col>111</xdr:col>
      <xdr:colOff>177800</xdr:colOff>
      <xdr:row>57</xdr:row>
      <xdr:rowOff>68008</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flipV="1">
          <a:off x="18395950" y="9466199"/>
          <a:ext cx="80645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30353</xdr:rowOff>
    </xdr:from>
    <xdr:to>
      <xdr:col>102</xdr:col>
      <xdr:colOff>165100</xdr:colOff>
      <xdr:row>57</xdr:row>
      <xdr:rowOff>131953</xdr:rowOff>
    </xdr:to>
    <xdr:sp macro="" textlink="">
      <xdr:nvSpPr>
        <xdr:cNvPr id="712" name="楕円 711">
          <a:extLst>
            <a:ext uri="{FF2B5EF4-FFF2-40B4-BE49-F238E27FC236}">
              <a16:creationId xmlns:a16="http://schemas.microsoft.com/office/drawing/2014/main" id="{00000000-0008-0000-0E00-0000C8020000}"/>
            </a:ext>
          </a:extLst>
        </xdr:cNvPr>
        <xdr:cNvSpPr/>
      </xdr:nvSpPr>
      <xdr:spPr>
        <a:xfrm>
          <a:off x="17551400" y="944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68008</xdr:rowOff>
    </xdr:from>
    <xdr:to>
      <xdr:col>107</xdr:col>
      <xdr:colOff>50800</xdr:colOff>
      <xdr:row>57</xdr:row>
      <xdr:rowOff>81153</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flipV="1">
          <a:off x="17602200" y="9485058"/>
          <a:ext cx="79375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29210</xdr:rowOff>
    </xdr:from>
    <xdr:to>
      <xdr:col>98</xdr:col>
      <xdr:colOff>38100</xdr:colOff>
      <xdr:row>57</xdr:row>
      <xdr:rowOff>130810</xdr:rowOff>
    </xdr:to>
    <xdr:sp macro="" textlink="">
      <xdr:nvSpPr>
        <xdr:cNvPr id="714" name="楕円 713">
          <a:extLst>
            <a:ext uri="{FF2B5EF4-FFF2-40B4-BE49-F238E27FC236}">
              <a16:creationId xmlns:a16="http://schemas.microsoft.com/office/drawing/2014/main" id="{00000000-0008-0000-0E00-0000CA020000}"/>
            </a:ext>
          </a:extLst>
        </xdr:cNvPr>
        <xdr:cNvSpPr/>
      </xdr:nvSpPr>
      <xdr:spPr>
        <a:xfrm>
          <a:off x="16757650" y="94462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80010</xdr:rowOff>
    </xdr:from>
    <xdr:to>
      <xdr:col>102</xdr:col>
      <xdr:colOff>114300</xdr:colOff>
      <xdr:row>57</xdr:row>
      <xdr:rowOff>81153</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6802100" y="9497060"/>
          <a:ext cx="8001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125366</xdr:rowOff>
    </xdr:from>
    <xdr:ext cx="469744" cy="259045"/>
    <xdr:sp macro="" textlink="">
      <xdr:nvSpPr>
        <xdr:cNvPr id="716" name="n_1aveValue【学校施設】&#10;一人当たり面積">
          <a:extLst>
            <a:ext uri="{FF2B5EF4-FFF2-40B4-BE49-F238E27FC236}">
              <a16:creationId xmlns:a16="http://schemas.microsoft.com/office/drawing/2014/main" id="{00000000-0008-0000-0E00-0000CC020000}"/>
            </a:ext>
          </a:extLst>
        </xdr:cNvPr>
        <xdr:cNvSpPr txBox="1"/>
      </xdr:nvSpPr>
      <xdr:spPr>
        <a:xfrm>
          <a:off x="18980227" y="970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130509</xdr:rowOff>
    </xdr:from>
    <xdr:ext cx="469744" cy="259045"/>
    <xdr:sp macro="" textlink="">
      <xdr:nvSpPr>
        <xdr:cNvPr id="717" name="n_2aveValue【学校施設】&#10;一人当たり面積">
          <a:extLst>
            <a:ext uri="{FF2B5EF4-FFF2-40B4-BE49-F238E27FC236}">
              <a16:creationId xmlns:a16="http://schemas.microsoft.com/office/drawing/2014/main" id="{00000000-0008-0000-0E00-0000CD020000}"/>
            </a:ext>
          </a:extLst>
        </xdr:cNvPr>
        <xdr:cNvSpPr txBox="1"/>
      </xdr:nvSpPr>
      <xdr:spPr>
        <a:xfrm>
          <a:off x="18180127" y="971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141368</xdr:rowOff>
    </xdr:from>
    <xdr:ext cx="469744" cy="259045"/>
    <xdr:sp macro="" textlink="">
      <xdr:nvSpPr>
        <xdr:cNvPr id="718" name="n_3aveValue【学校施設】&#10;一人当たり面積">
          <a:extLst>
            <a:ext uri="{FF2B5EF4-FFF2-40B4-BE49-F238E27FC236}">
              <a16:creationId xmlns:a16="http://schemas.microsoft.com/office/drawing/2014/main" id="{00000000-0008-0000-0E00-0000CE020000}"/>
            </a:ext>
          </a:extLst>
        </xdr:cNvPr>
        <xdr:cNvSpPr txBox="1"/>
      </xdr:nvSpPr>
      <xdr:spPr>
        <a:xfrm>
          <a:off x="17386377" y="9723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145369</xdr:rowOff>
    </xdr:from>
    <xdr:ext cx="469744" cy="259045"/>
    <xdr:sp macro="" textlink="">
      <xdr:nvSpPr>
        <xdr:cNvPr id="719" name="n_4aveValue【学校施設】&#10;一人当たり面積">
          <a:extLst>
            <a:ext uri="{FF2B5EF4-FFF2-40B4-BE49-F238E27FC236}">
              <a16:creationId xmlns:a16="http://schemas.microsoft.com/office/drawing/2014/main" id="{00000000-0008-0000-0E00-0000CF020000}"/>
            </a:ext>
          </a:extLst>
        </xdr:cNvPr>
        <xdr:cNvSpPr txBox="1"/>
      </xdr:nvSpPr>
      <xdr:spPr>
        <a:xfrm>
          <a:off x="16592627" y="972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116476</xdr:rowOff>
    </xdr:from>
    <xdr:ext cx="469744" cy="259045"/>
    <xdr:sp macro="" textlink="">
      <xdr:nvSpPr>
        <xdr:cNvPr id="720" name="n_1mainValue【学校施設】&#10;一人当たり面積">
          <a:extLst>
            <a:ext uri="{FF2B5EF4-FFF2-40B4-BE49-F238E27FC236}">
              <a16:creationId xmlns:a16="http://schemas.microsoft.com/office/drawing/2014/main" id="{00000000-0008-0000-0E00-0000D0020000}"/>
            </a:ext>
          </a:extLst>
        </xdr:cNvPr>
        <xdr:cNvSpPr txBox="1"/>
      </xdr:nvSpPr>
      <xdr:spPr>
        <a:xfrm>
          <a:off x="18980227" y="9203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135335</xdr:rowOff>
    </xdr:from>
    <xdr:ext cx="469744" cy="259045"/>
    <xdr:sp macro="" textlink="">
      <xdr:nvSpPr>
        <xdr:cNvPr id="721" name="n_2mainValue【学校施設】&#10;一人当たり面積">
          <a:extLst>
            <a:ext uri="{FF2B5EF4-FFF2-40B4-BE49-F238E27FC236}">
              <a16:creationId xmlns:a16="http://schemas.microsoft.com/office/drawing/2014/main" id="{00000000-0008-0000-0E00-0000D1020000}"/>
            </a:ext>
          </a:extLst>
        </xdr:cNvPr>
        <xdr:cNvSpPr txBox="1"/>
      </xdr:nvSpPr>
      <xdr:spPr>
        <a:xfrm>
          <a:off x="18180127" y="922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148480</xdr:rowOff>
    </xdr:from>
    <xdr:ext cx="469744" cy="259045"/>
    <xdr:sp macro="" textlink="">
      <xdr:nvSpPr>
        <xdr:cNvPr id="722" name="n_3mainValue【学校施設】&#10;一人当たり面積">
          <a:extLst>
            <a:ext uri="{FF2B5EF4-FFF2-40B4-BE49-F238E27FC236}">
              <a16:creationId xmlns:a16="http://schemas.microsoft.com/office/drawing/2014/main" id="{00000000-0008-0000-0E00-0000D2020000}"/>
            </a:ext>
          </a:extLst>
        </xdr:cNvPr>
        <xdr:cNvSpPr txBox="1"/>
      </xdr:nvSpPr>
      <xdr:spPr>
        <a:xfrm>
          <a:off x="17386377" y="923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147337</xdr:rowOff>
    </xdr:from>
    <xdr:ext cx="469744" cy="259045"/>
    <xdr:sp macro="" textlink="">
      <xdr:nvSpPr>
        <xdr:cNvPr id="723" name="n_4mainValue【学校施設】&#10;一人当たり面積">
          <a:extLst>
            <a:ext uri="{FF2B5EF4-FFF2-40B4-BE49-F238E27FC236}">
              <a16:creationId xmlns:a16="http://schemas.microsoft.com/office/drawing/2014/main" id="{00000000-0008-0000-0E00-0000D3020000}"/>
            </a:ext>
          </a:extLst>
        </xdr:cNvPr>
        <xdr:cNvSpPr txBox="1"/>
      </xdr:nvSpPr>
      <xdr:spPr>
        <a:xfrm>
          <a:off x="16592627" y="923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id="{00000000-0008-0000-0E00-0000D4020000}"/>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id="{00000000-0008-0000-0E00-0000D9020000}"/>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id="{00000000-0008-0000-0E00-0000DA020000}"/>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id="{00000000-0008-0000-0E00-0000DB020000}"/>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a:extLst>
            <a:ext uri="{FF2B5EF4-FFF2-40B4-BE49-F238E27FC236}">
              <a16:creationId xmlns:a16="http://schemas.microsoft.com/office/drawing/2014/main" id="{00000000-0008-0000-0E00-0000DD020000}"/>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5" name="直線コネクタ 734">
          <a:extLst>
            <a:ext uri="{FF2B5EF4-FFF2-40B4-BE49-F238E27FC236}">
              <a16:creationId xmlns:a16="http://schemas.microsoft.com/office/drawing/2014/main" id="{00000000-0008-0000-0E00-0000DF020000}"/>
            </a:ext>
          </a:extLst>
        </xdr:cNvPr>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0906911" y="127165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6" name="【児童館】&#10;有形固定資産減価償却率グラフ枠">
          <a:extLst>
            <a:ext uri="{FF2B5EF4-FFF2-40B4-BE49-F238E27FC236}">
              <a16:creationId xmlns:a16="http://schemas.microsoft.com/office/drawing/2014/main" id="{00000000-0008-0000-0E00-0000EA020000}"/>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flipV="1">
          <a:off x="14699614" y="128524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8" name="【児童館】&#10;有形固定資産減価償却率最小値テキスト">
          <a:extLst>
            <a:ext uri="{FF2B5EF4-FFF2-40B4-BE49-F238E27FC236}">
              <a16:creationId xmlns:a16="http://schemas.microsoft.com/office/drawing/2014/main" id="{00000000-0008-0000-0E00-0000EC020000}"/>
            </a:ext>
          </a:extLst>
        </xdr:cNvPr>
        <xdr:cNvSpPr txBox="1"/>
      </xdr:nvSpPr>
      <xdr:spPr>
        <a:xfrm>
          <a:off x="14738350"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4611350" y="14071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0" name="【児童館】&#10;有形固定資産減価償却率最大値テキスト">
          <a:extLst>
            <a:ext uri="{FF2B5EF4-FFF2-40B4-BE49-F238E27FC236}">
              <a16:creationId xmlns:a16="http://schemas.microsoft.com/office/drawing/2014/main" id="{00000000-0008-0000-0E00-0000EE020000}"/>
            </a:ext>
          </a:extLst>
        </xdr:cNvPr>
        <xdr:cNvSpPr txBox="1"/>
      </xdr:nvSpPr>
      <xdr:spPr>
        <a:xfrm>
          <a:off x="14738350" y="126339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46113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167657</xdr:rowOff>
    </xdr:from>
    <xdr:ext cx="405111" cy="259045"/>
    <xdr:sp macro="" textlink="">
      <xdr:nvSpPr>
        <xdr:cNvPr id="752" name="【児童館】&#10;有形固定資産減価償却率平均値テキスト">
          <a:extLst>
            <a:ext uri="{FF2B5EF4-FFF2-40B4-BE49-F238E27FC236}">
              <a16:creationId xmlns:a16="http://schemas.microsoft.com/office/drawing/2014/main" id="{00000000-0008-0000-0E00-0000F0020000}"/>
            </a:ext>
          </a:extLst>
        </xdr:cNvPr>
        <xdr:cNvSpPr txBox="1"/>
      </xdr:nvSpPr>
      <xdr:spPr>
        <a:xfrm>
          <a:off x="14738350" y="13216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144780</xdr:rowOff>
    </xdr:from>
    <xdr:to>
      <xdr:col>85</xdr:col>
      <xdr:colOff>177800</xdr:colOff>
      <xdr:row>81</xdr:row>
      <xdr:rowOff>74930</xdr:rowOff>
    </xdr:to>
    <xdr:sp macro="" textlink="">
      <xdr:nvSpPr>
        <xdr:cNvPr id="753" name="フローチャート: 判断 752">
          <a:extLst>
            <a:ext uri="{FF2B5EF4-FFF2-40B4-BE49-F238E27FC236}">
              <a16:creationId xmlns:a16="http://schemas.microsoft.com/office/drawing/2014/main" id="{00000000-0008-0000-0E00-0000F1020000}"/>
            </a:ext>
          </a:extLst>
        </xdr:cNvPr>
        <xdr:cNvSpPr/>
      </xdr:nvSpPr>
      <xdr:spPr>
        <a:xfrm>
          <a:off x="14649450" y="133591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120650</xdr:rowOff>
    </xdr:from>
    <xdr:to>
      <xdr:col>81</xdr:col>
      <xdr:colOff>101600</xdr:colOff>
      <xdr:row>81</xdr:row>
      <xdr:rowOff>50800</xdr:rowOff>
    </xdr:to>
    <xdr:sp macro="" textlink="">
      <xdr:nvSpPr>
        <xdr:cNvPr id="754" name="フローチャート: 判断 753">
          <a:extLst>
            <a:ext uri="{FF2B5EF4-FFF2-40B4-BE49-F238E27FC236}">
              <a16:creationId xmlns:a16="http://schemas.microsoft.com/office/drawing/2014/main" id="{00000000-0008-0000-0E00-0000F2020000}"/>
            </a:ext>
          </a:extLst>
        </xdr:cNvPr>
        <xdr:cNvSpPr/>
      </xdr:nvSpPr>
      <xdr:spPr>
        <a:xfrm>
          <a:off x="13887450" y="13335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24130</xdr:rowOff>
    </xdr:from>
    <xdr:to>
      <xdr:col>76</xdr:col>
      <xdr:colOff>165100</xdr:colOff>
      <xdr:row>81</xdr:row>
      <xdr:rowOff>125730</xdr:rowOff>
    </xdr:to>
    <xdr:sp macro="" textlink="">
      <xdr:nvSpPr>
        <xdr:cNvPr id="755" name="フローチャート: 判断 754">
          <a:extLst>
            <a:ext uri="{FF2B5EF4-FFF2-40B4-BE49-F238E27FC236}">
              <a16:creationId xmlns:a16="http://schemas.microsoft.com/office/drawing/2014/main" id="{00000000-0008-0000-0E00-0000F3020000}"/>
            </a:ext>
          </a:extLst>
        </xdr:cNvPr>
        <xdr:cNvSpPr/>
      </xdr:nvSpPr>
      <xdr:spPr>
        <a:xfrm>
          <a:off x="130937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24130</xdr:rowOff>
    </xdr:from>
    <xdr:to>
      <xdr:col>72</xdr:col>
      <xdr:colOff>38100</xdr:colOff>
      <xdr:row>81</xdr:row>
      <xdr:rowOff>125730</xdr:rowOff>
    </xdr:to>
    <xdr:sp macro="" textlink="">
      <xdr:nvSpPr>
        <xdr:cNvPr id="756" name="フローチャート: 判断 755">
          <a:extLst>
            <a:ext uri="{FF2B5EF4-FFF2-40B4-BE49-F238E27FC236}">
              <a16:creationId xmlns:a16="http://schemas.microsoft.com/office/drawing/2014/main" id="{00000000-0008-0000-0E00-0000F4020000}"/>
            </a:ext>
          </a:extLst>
        </xdr:cNvPr>
        <xdr:cNvSpPr/>
      </xdr:nvSpPr>
      <xdr:spPr>
        <a:xfrm>
          <a:off x="12299950" y="134035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2539</xdr:rowOff>
    </xdr:from>
    <xdr:to>
      <xdr:col>67</xdr:col>
      <xdr:colOff>101600</xdr:colOff>
      <xdr:row>81</xdr:row>
      <xdr:rowOff>104139</xdr:rowOff>
    </xdr:to>
    <xdr:sp macro="" textlink="">
      <xdr:nvSpPr>
        <xdr:cNvPr id="757" name="フローチャート: 判断 756">
          <a:extLst>
            <a:ext uri="{FF2B5EF4-FFF2-40B4-BE49-F238E27FC236}">
              <a16:creationId xmlns:a16="http://schemas.microsoft.com/office/drawing/2014/main" id="{00000000-0008-0000-0E00-0000F5020000}"/>
            </a:ext>
          </a:extLst>
        </xdr:cNvPr>
        <xdr:cNvSpPr/>
      </xdr:nvSpPr>
      <xdr:spPr>
        <a:xfrm>
          <a:off x="11487150" y="1338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152400</xdr:rowOff>
    </xdr:from>
    <xdr:to>
      <xdr:col>85</xdr:col>
      <xdr:colOff>177800</xdr:colOff>
      <xdr:row>83</xdr:row>
      <xdr:rowOff>82550</xdr:rowOff>
    </xdr:to>
    <xdr:sp macro="" textlink="">
      <xdr:nvSpPr>
        <xdr:cNvPr id="763" name="楕円 762">
          <a:extLst>
            <a:ext uri="{FF2B5EF4-FFF2-40B4-BE49-F238E27FC236}">
              <a16:creationId xmlns:a16="http://schemas.microsoft.com/office/drawing/2014/main" id="{00000000-0008-0000-0E00-0000FB020000}"/>
            </a:ext>
          </a:extLst>
        </xdr:cNvPr>
        <xdr:cNvSpPr/>
      </xdr:nvSpPr>
      <xdr:spPr>
        <a:xfrm>
          <a:off x="14649450" y="136969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130827</xdr:rowOff>
    </xdr:from>
    <xdr:ext cx="405111" cy="259045"/>
    <xdr:sp macro="" textlink="">
      <xdr:nvSpPr>
        <xdr:cNvPr id="764" name="【児童館】&#10;有形固定資産減価償却率該当値テキスト">
          <a:extLst>
            <a:ext uri="{FF2B5EF4-FFF2-40B4-BE49-F238E27FC236}">
              <a16:creationId xmlns:a16="http://schemas.microsoft.com/office/drawing/2014/main" id="{00000000-0008-0000-0E00-0000FC020000}"/>
            </a:ext>
          </a:extLst>
        </xdr:cNvPr>
        <xdr:cNvSpPr txBox="1"/>
      </xdr:nvSpPr>
      <xdr:spPr>
        <a:xfrm>
          <a:off x="14738350" y="13675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123189</xdr:rowOff>
    </xdr:from>
    <xdr:to>
      <xdr:col>81</xdr:col>
      <xdr:colOff>101600</xdr:colOff>
      <xdr:row>83</xdr:row>
      <xdr:rowOff>53339</xdr:rowOff>
    </xdr:to>
    <xdr:sp macro="" textlink="">
      <xdr:nvSpPr>
        <xdr:cNvPr id="765" name="楕円 764">
          <a:extLst>
            <a:ext uri="{FF2B5EF4-FFF2-40B4-BE49-F238E27FC236}">
              <a16:creationId xmlns:a16="http://schemas.microsoft.com/office/drawing/2014/main" id="{00000000-0008-0000-0E00-0000FD020000}"/>
            </a:ext>
          </a:extLst>
        </xdr:cNvPr>
        <xdr:cNvSpPr/>
      </xdr:nvSpPr>
      <xdr:spPr>
        <a:xfrm>
          <a:off x="13887450" y="136677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2539</xdr:rowOff>
    </xdr:from>
    <xdr:to>
      <xdr:col>85</xdr:col>
      <xdr:colOff>127000</xdr:colOff>
      <xdr:row>83</xdr:row>
      <xdr:rowOff>31750</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a:off x="13938250" y="13712189"/>
          <a:ext cx="7620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93980</xdr:rowOff>
    </xdr:from>
    <xdr:to>
      <xdr:col>76</xdr:col>
      <xdr:colOff>165100</xdr:colOff>
      <xdr:row>83</xdr:row>
      <xdr:rowOff>24130</xdr:rowOff>
    </xdr:to>
    <xdr:sp macro="" textlink="">
      <xdr:nvSpPr>
        <xdr:cNvPr id="767" name="楕円 766">
          <a:extLst>
            <a:ext uri="{FF2B5EF4-FFF2-40B4-BE49-F238E27FC236}">
              <a16:creationId xmlns:a16="http://schemas.microsoft.com/office/drawing/2014/main" id="{00000000-0008-0000-0E00-0000FF020000}"/>
            </a:ext>
          </a:extLst>
        </xdr:cNvPr>
        <xdr:cNvSpPr/>
      </xdr:nvSpPr>
      <xdr:spPr>
        <a:xfrm>
          <a:off x="13093700" y="136385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144780</xdr:rowOff>
    </xdr:from>
    <xdr:to>
      <xdr:col>81</xdr:col>
      <xdr:colOff>50800</xdr:colOff>
      <xdr:row>83</xdr:row>
      <xdr:rowOff>2539</xdr:rowOff>
    </xdr:to>
    <xdr:cxnSp macro="">
      <xdr:nvCxnSpPr>
        <xdr:cNvPr id="768" name="直線コネクタ 767">
          <a:extLst>
            <a:ext uri="{FF2B5EF4-FFF2-40B4-BE49-F238E27FC236}">
              <a16:creationId xmlns:a16="http://schemas.microsoft.com/office/drawing/2014/main" id="{00000000-0008-0000-0E00-000000030000}"/>
            </a:ext>
          </a:extLst>
        </xdr:cNvPr>
        <xdr:cNvCxnSpPr/>
      </xdr:nvCxnSpPr>
      <xdr:spPr>
        <a:xfrm>
          <a:off x="13144500" y="13689330"/>
          <a:ext cx="79375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66039</xdr:rowOff>
    </xdr:from>
    <xdr:to>
      <xdr:col>72</xdr:col>
      <xdr:colOff>38100</xdr:colOff>
      <xdr:row>82</xdr:row>
      <xdr:rowOff>167639</xdr:rowOff>
    </xdr:to>
    <xdr:sp macro="" textlink="">
      <xdr:nvSpPr>
        <xdr:cNvPr id="769" name="楕円 768">
          <a:extLst>
            <a:ext uri="{FF2B5EF4-FFF2-40B4-BE49-F238E27FC236}">
              <a16:creationId xmlns:a16="http://schemas.microsoft.com/office/drawing/2014/main" id="{00000000-0008-0000-0E00-000001030000}"/>
            </a:ext>
          </a:extLst>
        </xdr:cNvPr>
        <xdr:cNvSpPr/>
      </xdr:nvSpPr>
      <xdr:spPr>
        <a:xfrm>
          <a:off x="12299950" y="136105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116839</xdr:rowOff>
    </xdr:from>
    <xdr:to>
      <xdr:col>76</xdr:col>
      <xdr:colOff>114300</xdr:colOff>
      <xdr:row>82</xdr:row>
      <xdr:rowOff>144780</xdr:rowOff>
    </xdr:to>
    <xdr:cxnSp macro="">
      <xdr:nvCxnSpPr>
        <xdr:cNvPr id="770" name="直線コネクタ 769">
          <a:extLst>
            <a:ext uri="{FF2B5EF4-FFF2-40B4-BE49-F238E27FC236}">
              <a16:creationId xmlns:a16="http://schemas.microsoft.com/office/drawing/2014/main" id="{00000000-0008-0000-0E00-000002030000}"/>
            </a:ext>
          </a:extLst>
        </xdr:cNvPr>
        <xdr:cNvCxnSpPr/>
      </xdr:nvCxnSpPr>
      <xdr:spPr>
        <a:xfrm>
          <a:off x="12344400" y="13661389"/>
          <a:ext cx="8001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130811</xdr:rowOff>
    </xdr:from>
    <xdr:to>
      <xdr:col>67</xdr:col>
      <xdr:colOff>101600</xdr:colOff>
      <xdr:row>84</xdr:row>
      <xdr:rowOff>60961</xdr:rowOff>
    </xdr:to>
    <xdr:sp macro="" textlink="">
      <xdr:nvSpPr>
        <xdr:cNvPr id="771" name="楕円 770">
          <a:extLst>
            <a:ext uri="{FF2B5EF4-FFF2-40B4-BE49-F238E27FC236}">
              <a16:creationId xmlns:a16="http://schemas.microsoft.com/office/drawing/2014/main" id="{00000000-0008-0000-0E00-000003030000}"/>
            </a:ext>
          </a:extLst>
        </xdr:cNvPr>
        <xdr:cNvSpPr/>
      </xdr:nvSpPr>
      <xdr:spPr>
        <a:xfrm>
          <a:off x="11487150" y="138404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116839</xdr:rowOff>
    </xdr:from>
    <xdr:to>
      <xdr:col>71</xdr:col>
      <xdr:colOff>177800</xdr:colOff>
      <xdr:row>84</xdr:row>
      <xdr:rowOff>10161</xdr:rowOff>
    </xdr:to>
    <xdr:cxnSp macro="">
      <xdr:nvCxnSpPr>
        <xdr:cNvPr id="772" name="直線コネクタ 771">
          <a:extLst>
            <a:ext uri="{FF2B5EF4-FFF2-40B4-BE49-F238E27FC236}">
              <a16:creationId xmlns:a16="http://schemas.microsoft.com/office/drawing/2014/main" id="{00000000-0008-0000-0E00-000004030000}"/>
            </a:ext>
          </a:extLst>
        </xdr:cNvPr>
        <xdr:cNvCxnSpPr/>
      </xdr:nvCxnSpPr>
      <xdr:spPr>
        <a:xfrm flipV="1">
          <a:off x="11537950" y="13661389"/>
          <a:ext cx="806450" cy="22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67327</xdr:rowOff>
    </xdr:from>
    <xdr:ext cx="405111" cy="259045"/>
    <xdr:sp macro="" textlink="">
      <xdr:nvSpPr>
        <xdr:cNvPr id="773" name="n_1aveValue【児童館】&#10;有形固定資産減価償却率">
          <a:extLst>
            <a:ext uri="{FF2B5EF4-FFF2-40B4-BE49-F238E27FC236}">
              <a16:creationId xmlns:a16="http://schemas.microsoft.com/office/drawing/2014/main" id="{00000000-0008-0000-0E00-000005030000}"/>
            </a:ext>
          </a:extLst>
        </xdr:cNvPr>
        <xdr:cNvSpPr txBox="1"/>
      </xdr:nvSpPr>
      <xdr:spPr>
        <a:xfrm>
          <a:off x="13742044" y="1311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142257</xdr:rowOff>
    </xdr:from>
    <xdr:ext cx="405111" cy="259045"/>
    <xdr:sp macro="" textlink="">
      <xdr:nvSpPr>
        <xdr:cNvPr id="774" name="n_2aveValue【児童館】&#10;有形固定資産減価償却率">
          <a:extLst>
            <a:ext uri="{FF2B5EF4-FFF2-40B4-BE49-F238E27FC236}">
              <a16:creationId xmlns:a16="http://schemas.microsoft.com/office/drawing/2014/main" id="{00000000-0008-0000-0E00-000006030000}"/>
            </a:ext>
          </a:extLst>
        </xdr:cNvPr>
        <xdr:cNvSpPr txBox="1"/>
      </xdr:nvSpPr>
      <xdr:spPr>
        <a:xfrm>
          <a:off x="12960994" y="13191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142257</xdr:rowOff>
    </xdr:from>
    <xdr:ext cx="405111" cy="259045"/>
    <xdr:sp macro="" textlink="">
      <xdr:nvSpPr>
        <xdr:cNvPr id="775" name="n_3aveValue【児童館】&#10;有形固定資産減価償却率">
          <a:extLst>
            <a:ext uri="{FF2B5EF4-FFF2-40B4-BE49-F238E27FC236}">
              <a16:creationId xmlns:a16="http://schemas.microsoft.com/office/drawing/2014/main" id="{00000000-0008-0000-0E00-000007030000}"/>
            </a:ext>
          </a:extLst>
        </xdr:cNvPr>
        <xdr:cNvSpPr txBox="1"/>
      </xdr:nvSpPr>
      <xdr:spPr>
        <a:xfrm>
          <a:off x="12167244" y="13191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120666</xdr:rowOff>
    </xdr:from>
    <xdr:ext cx="405111" cy="259045"/>
    <xdr:sp macro="" textlink="">
      <xdr:nvSpPr>
        <xdr:cNvPr id="776" name="n_4aveValue【児童館】&#10;有形固定資産減価償却率">
          <a:extLst>
            <a:ext uri="{FF2B5EF4-FFF2-40B4-BE49-F238E27FC236}">
              <a16:creationId xmlns:a16="http://schemas.microsoft.com/office/drawing/2014/main" id="{00000000-0008-0000-0E00-000008030000}"/>
            </a:ext>
          </a:extLst>
        </xdr:cNvPr>
        <xdr:cNvSpPr txBox="1"/>
      </xdr:nvSpPr>
      <xdr:spPr>
        <a:xfrm>
          <a:off x="11354444" y="1316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44466</xdr:rowOff>
    </xdr:from>
    <xdr:ext cx="405111" cy="259045"/>
    <xdr:sp macro="" textlink="">
      <xdr:nvSpPr>
        <xdr:cNvPr id="777" name="n_1mainValue【児童館】&#10;有形固定資産減価償却率">
          <a:extLst>
            <a:ext uri="{FF2B5EF4-FFF2-40B4-BE49-F238E27FC236}">
              <a16:creationId xmlns:a16="http://schemas.microsoft.com/office/drawing/2014/main" id="{00000000-0008-0000-0E00-000009030000}"/>
            </a:ext>
          </a:extLst>
        </xdr:cNvPr>
        <xdr:cNvSpPr txBox="1"/>
      </xdr:nvSpPr>
      <xdr:spPr>
        <a:xfrm>
          <a:off x="13742044" y="13754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15257</xdr:rowOff>
    </xdr:from>
    <xdr:ext cx="405111" cy="259045"/>
    <xdr:sp macro="" textlink="">
      <xdr:nvSpPr>
        <xdr:cNvPr id="778" name="n_2mainValue【児童館】&#10;有形固定資産減価償却率">
          <a:extLst>
            <a:ext uri="{FF2B5EF4-FFF2-40B4-BE49-F238E27FC236}">
              <a16:creationId xmlns:a16="http://schemas.microsoft.com/office/drawing/2014/main" id="{00000000-0008-0000-0E00-00000A030000}"/>
            </a:ext>
          </a:extLst>
        </xdr:cNvPr>
        <xdr:cNvSpPr txBox="1"/>
      </xdr:nvSpPr>
      <xdr:spPr>
        <a:xfrm>
          <a:off x="12960994" y="13724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158766</xdr:rowOff>
    </xdr:from>
    <xdr:ext cx="405111" cy="259045"/>
    <xdr:sp macro="" textlink="">
      <xdr:nvSpPr>
        <xdr:cNvPr id="779" name="n_3mainValue【児童館】&#10;有形固定資産減価償却率">
          <a:extLst>
            <a:ext uri="{FF2B5EF4-FFF2-40B4-BE49-F238E27FC236}">
              <a16:creationId xmlns:a16="http://schemas.microsoft.com/office/drawing/2014/main" id="{00000000-0008-0000-0E00-00000B030000}"/>
            </a:ext>
          </a:extLst>
        </xdr:cNvPr>
        <xdr:cNvSpPr txBox="1"/>
      </xdr:nvSpPr>
      <xdr:spPr>
        <a:xfrm>
          <a:off x="12167244"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52088</xdr:rowOff>
    </xdr:from>
    <xdr:ext cx="405111" cy="259045"/>
    <xdr:sp macro="" textlink="">
      <xdr:nvSpPr>
        <xdr:cNvPr id="780" name="n_4mainValue【児童館】&#10;有形固定資産減価償却率">
          <a:extLst>
            <a:ext uri="{FF2B5EF4-FFF2-40B4-BE49-F238E27FC236}">
              <a16:creationId xmlns:a16="http://schemas.microsoft.com/office/drawing/2014/main" id="{00000000-0008-0000-0E00-00000C030000}"/>
            </a:ext>
          </a:extLst>
        </xdr:cNvPr>
        <xdr:cNvSpPr txBox="1"/>
      </xdr:nvSpPr>
      <xdr:spPr>
        <a:xfrm>
          <a:off x="11354444" y="13926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a16="http://schemas.microsoft.com/office/drawing/2014/main" id="{00000000-0008-0000-0E00-00000D030000}"/>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a16="http://schemas.microsoft.com/office/drawing/2014/main" id="{00000000-0008-0000-0E00-00000E030000}"/>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a16="http://schemas.microsoft.com/office/drawing/2014/main" id="{00000000-0008-0000-0E00-00000F030000}"/>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a16="http://schemas.microsoft.com/office/drawing/2014/main" id="{00000000-0008-0000-0E00-000010030000}"/>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a16="http://schemas.microsoft.com/office/drawing/2014/main" id="{00000000-0008-0000-0E00-000011030000}"/>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a16="http://schemas.microsoft.com/office/drawing/2014/main" id="{00000000-0008-0000-0E00-000012030000}"/>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a16="http://schemas.microsoft.com/office/drawing/2014/main" id="{00000000-0008-0000-0E00-000013030000}"/>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a16="http://schemas.microsoft.com/office/drawing/2014/main" id="{00000000-0008-0000-0E00-000014030000}"/>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a:extLst>
            <a:ext uri="{FF2B5EF4-FFF2-40B4-BE49-F238E27FC236}">
              <a16:creationId xmlns:a16="http://schemas.microsoft.com/office/drawing/2014/main" id="{00000000-0008-0000-0E00-000015030000}"/>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a16="http://schemas.microsoft.com/office/drawing/2014/main" id="{00000000-0008-0000-0E00-000016030000}"/>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1" name="直線コネクタ 790">
          <a:extLst>
            <a:ext uri="{FF2B5EF4-FFF2-40B4-BE49-F238E27FC236}">
              <a16:creationId xmlns:a16="http://schemas.microsoft.com/office/drawing/2014/main" id="{00000000-0008-0000-0E00-000017030000}"/>
            </a:ext>
          </a:extLst>
        </xdr:cNvPr>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2" name="テキスト ボックス 791">
          <a:extLst>
            <a:ext uri="{FF2B5EF4-FFF2-40B4-BE49-F238E27FC236}">
              <a16:creationId xmlns:a16="http://schemas.microsoft.com/office/drawing/2014/main" id="{00000000-0008-0000-0E00-000018030000}"/>
            </a:ext>
          </a:extLst>
        </xdr:cNvPr>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3" name="直線コネクタ 792">
          <a:extLst>
            <a:ext uri="{FF2B5EF4-FFF2-40B4-BE49-F238E27FC236}">
              <a16:creationId xmlns:a16="http://schemas.microsoft.com/office/drawing/2014/main" id="{00000000-0008-0000-0E00-000019030000}"/>
            </a:ext>
          </a:extLst>
        </xdr:cNvPr>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4" name="テキスト ボックス 793">
          <a:extLst>
            <a:ext uri="{FF2B5EF4-FFF2-40B4-BE49-F238E27FC236}">
              <a16:creationId xmlns:a16="http://schemas.microsoft.com/office/drawing/2014/main" id="{00000000-0008-0000-0E00-00001A030000}"/>
            </a:ext>
          </a:extLst>
        </xdr:cNvPr>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5" name="直線コネクタ 794">
          <a:extLst>
            <a:ext uri="{FF2B5EF4-FFF2-40B4-BE49-F238E27FC236}">
              <a16:creationId xmlns:a16="http://schemas.microsoft.com/office/drawing/2014/main" id="{00000000-0008-0000-0E00-00001B030000}"/>
            </a:ext>
          </a:extLst>
        </xdr:cNvPr>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6" name="テキスト ボックス 795">
          <a:extLst>
            <a:ext uri="{FF2B5EF4-FFF2-40B4-BE49-F238E27FC236}">
              <a16:creationId xmlns:a16="http://schemas.microsoft.com/office/drawing/2014/main" id="{00000000-0008-0000-0E00-00001C030000}"/>
            </a:ext>
          </a:extLst>
        </xdr:cNvPr>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7" name="直線コネクタ 796">
          <a:extLst>
            <a:ext uri="{FF2B5EF4-FFF2-40B4-BE49-F238E27FC236}">
              <a16:creationId xmlns:a16="http://schemas.microsoft.com/office/drawing/2014/main" id="{00000000-0008-0000-0E00-00001D030000}"/>
            </a:ext>
          </a:extLst>
        </xdr:cNvPr>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8" name="テキスト ボックス 797">
          <a:extLst>
            <a:ext uri="{FF2B5EF4-FFF2-40B4-BE49-F238E27FC236}">
              <a16:creationId xmlns:a16="http://schemas.microsoft.com/office/drawing/2014/main" id="{00000000-0008-0000-0E00-00001E030000}"/>
            </a:ext>
          </a:extLst>
        </xdr:cNvPr>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a:extLst>
            <a:ext uri="{FF2B5EF4-FFF2-40B4-BE49-F238E27FC236}">
              <a16:creationId xmlns:a16="http://schemas.microsoft.com/office/drawing/2014/main" id="{00000000-0008-0000-0E00-00001F030000}"/>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a:extLst>
            <a:ext uri="{FF2B5EF4-FFF2-40B4-BE49-F238E27FC236}">
              <a16:creationId xmlns:a16="http://schemas.microsoft.com/office/drawing/2014/main" id="{00000000-0008-0000-0E00-000020030000}"/>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児童館】&#10;一人当たり面積グラフ枠">
          <a:extLst>
            <a:ext uri="{FF2B5EF4-FFF2-40B4-BE49-F238E27FC236}">
              <a16:creationId xmlns:a16="http://schemas.microsoft.com/office/drawing/2014/main" id="{00000000-0008-0000-0E00-000021030000}"/>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118111</xdr:rowOff>
    </xdr:from>
    <xdr:to>
      <xdr:col>116</xdr:col>
      <xdr:colOff>62864</xdr:colOff>
      <xdr:row>85</xdr:row>
      <xdr:rowOff>163830</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flipV="1">
          <a:off x="19951064" y="12837161"/>
          <a:ext cx="0" cy="1366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803" name="【児童館】&#10;一人当たり面積最小値テキスト">
          <a:extLst>
            <a:ext uri="{FF2B5EF4-FFF2-40B4-BE49-F238E27FC236}">
              <a16:creationId xmlns:a16="http://schemas.microsoft.com/office/drawing/2014/main" id="{00000000-0008-0000-0E00-000023030000}"/>
            </a:ext>
          </a:extLst>
        </xdr:cNvPr>
        <xdr:cNvSpPr txBox="1"/>
      </xdr:nvSpPr>
      <xdr:spPr>
        <a:xfrm>
          <a:off x="19989800"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19881850" y="142036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64788</xdr:rowOff>
    </xdr:from>
    <xdr:ext cx="469744" cy="259045"/>
    <xdr:sp macro="" textlink="">
      <xdr:nvSpPr>
        <xdr:cNvPr id="805" name="【児童館】&#10;一人当たり面積最大値テキスト">
          <a:extLst>
            <a:ext uri="{FF2B5EF4-FFF2-40B4-BE49-F238E27FC236}">
              <a16:creationId xmlns:a16="http://schemas.microsoft.com/office/drawing/2014/main" id="{00000000-0008-0000-0E00-000025030000}"/>
            </a:ext>
          </a:extLst>
        </xdr:cNvPr>
        <xdr:cNvSpPr txBox="1"/>
      </xdr:nvSpPr>
      <xdr:spPr>
        <a:xfrm>
          <a:off x="19989800" y="1261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118111</xdr:rowOff>
    </xdr:from>
    <xdr:to>
      <xdr:col>116</xdr:col>
      <xdr:colOff>152400</xdr:colOff>
      <xdr:row>77</xdr:row>
      <xdr:rowOff>118111</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9881850" y="128371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807" name="【児童館】&#10;一人当たり面積平均値テキスト">
          <a:extLst>
            <a:ext uri="{FF2B5EF4-FFF2-40B4-BE49-F238E27FC236}">
              <a16:creationId xmlns:a16="http://schemas.microsoft.com/office/drawing/2014/main" id="{00000000-0008-0000-0E00-000027030000}"/>
            </a:ext>
          </a:extLst>
        </xdr:cNvPr>
        <xdr:cNvSpPr txBox="1"/>
      </xdr:nvSpPr>
      <xdr:spPr>
        <a:xfrm>
          <a:off x="19989800" y="13657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808" name="フローチャート: 判断 807">
          <a:extLst>
            <a:ext uri="{FF2B5EF4-FFF2-40B4-BE49-F238E27FC236}">
              <a16:creationId xmlns:a16="http://schemas.microsoft.com/office/drawing/2014/main" id="{00000000-0008-0000-0E00-000028030000}"/>
            </a:ext>
          </a:extLst>
        </xdr:cNvPr>
        <xdr:cNvSpPr/>
      </xdr:nvSpPr>
      <xdr:spPr>
        <a:xfrm>
          <a:off x="19900900" y="137998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809" name="フローチャート: 判断 808">
          <a:extLst>
            <a:ext uri="{FF2B5EF4-FFF2-40B4-BE49-F238E27FC236}">
              <a16:creationId xmlns:a16="http://schemas.microsoft.com/office/drawing/2014/main" id="{00000000-0008-0000-0E00-000029030000}"/>
            </a:ext>
          </a:extLst>
        </xdr:cNvPr>
        <xdr:cNvSpPr/>
      </xdr:nvSpPr>
      <xdr:spPr>
        <a:xfrm>
          <a:off x="19157950" y="13754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0" name="フローチャート: 判断 809">
          <a:extLst>
            <a:ext uri="{FF2B5EF4-FFF2-40B4-BE49-F238E27FC236}">
              <a16:creationId xmlns:a16="http://schemas.microsoft.com/office/drawing/2014/main" id="{00000000-0008-0000-0E00-00002A030000}"/>
            </a:ext>
          </a:extLst>
        </xdr:cNvPr>
        <xdr:cNvSpPr/>
      </xdr:nvSpPr>
      <xdr:spPr>
        <a:xfrm>
          <a:off x="18345150" y="137998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11" name="フローチャート: 判断 810">
          <a:extLst>
            <a:ext uri="{FF2B5EF4-FFF2-40B4-BE49-F238E27FC236}">
              <a16:creationId xmlns:a16="http://schemas.microsoft.com/office/drawing/2014/main" id="{00000000-0008-0000-0E00-00002B030000}"/>
            </a:ext>
          </a:extLst>
        </xdr:cNvPr>
        <xdr:cNvSpPr/>
      </xdr:nvSpPr>
      <xdr:spPr>
        <a:xfrm>
          <a:off x="17551400" y="137998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12" name="フローチャート: 判断 811">
          <a:extLst>
            <a:ext uri="{FF2B5EF4-FFF2-40B4-BE49-F238E27FC236}">
              <a16:creationId xmlns:a16="http://schemas.microsoft.com/office/drawing/2014/main" id="{00000000-0008-0000-0E00-00002C030000}"/>
            </a:ext>
          </a:extLst>
        </xdr:cNvPr>
        <xdr:cNvSpPr/>
      </xdr:nvSpPr>
      <xdr:spPr>
        <a:xfrm>
          <a:off x="16757650" y="137998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818" name="楕円 817">
          <a:extLst>
            <a:ext uri="{FF2B5EF4-FFF2-40B4-BE49-F238E27FC236}">
              <a16:creationId xmlns:a16="http://schemas.microsoft.com/office/drawing/2014/main" id="{00000000-0008-0000-0E00-000032030000}"/>
            </a:ext>
          </a:extLst>
        </xdr:cNvPr>
        <xdr:cNvSpPr/>
      </xdr:nvSpPr>
      <xdr:spPr>
        <a:xfrm>
          <a:off x="19900900" y="13976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819" name="【児童館】&#10;一人当たり面積該当値テキスト">
          <a:extLst>
            <a:ext uri="{FF2B5EF4-FFF2-40B4-BE49-F238E27FC236}">
              <a16:creationId xmlns:a16="http://schemas.microsoft.com/office/drawing/2014/main" id="{00000000-0008-0000-0E00-000033030000}"/>
            </a:ext>
          </a:extLst>
        </xdr:cNvPr>
        <xdr:cNvSpPr txBox="1"/>
      </xdr:nvSpPr>
      <xdr:spPr>
        <a:xfrm>
          <a:off x="19989800"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820" name="楕円 819">
          <a:extLst>
            <a:ext uri="{FF2B5EF4-FFF2-40B4-BE49-F238E27FC236}">
              <a16:creationId xmlns:a16="http://schemas.microsoft.com/office/drawing/2014/main" id="{00000000-0008-0000-0E00-000034030000}"/>
            </a:ext>
          </a:extLst>
        </xdr:cNvPr>
        <xdr:cNvSpPr/>
      </xdr:nvSpPr>
      <xdr:spPr>
        <a:xfrm>
          <a:off x="19157950" y="139763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821" name="直線コネクタ 820">
          <a:extLst>
            <a:ext uri="{FF2B5EF4-FFF2-40B4-BE49-F238E27FC236}">
              <a16:creationId xmlns:a16="http://schemas.microsoft.com/office/drawing/2014/main" id="{00000000-0008-0000-0E00-000035030000}"/>
            </a:ext>
          </a:extLst>
        </xdr:cNvPr>
        <xdr:cNvCxnSpPr/>
      </xdr:nvCxnSpPr>
      <xdr:spPr>
        <a:xfrm>
          <a:off x="19202400" y="140271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822" name="楕円 821">
          <a:extLst>
            <a:ext uri="{FF2B5EF4-FFF2-40B4-BE49-F238E27FC236}">
              <a16:creationId xmlns:a16="http://schemas.microsoft.com/office/drawing/2014/main" id="{00000000-0008-0000-0E00-000036030000}"/>
            </a:ext>
          </a:extLst>
        </xdr:cNvPr>
        <xdr:cNvSpPr/>
      </xdr:nvSpPr>
      <xdr:spPr>
        <a:xfrm>
          <a:off x="18345150" y="13976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823" name="直線コネクタ 822">
          <a:extLst>
            <a:ext uri="{FF2B5EF4-FFF2-40B4-BE49-F238E27FC236}">
              <a16:creationId xmlns:a16="http://schemas.microsoft.com/office/drawing/2014/main" id="{00000000-0008-0000-0E00-000037030000}"/>
            </a:ext>
          </a:extLst>
        </xdr:cNvPr>
        <xdr:cNvCxnSpPr/>
      </xdr:nvCxnSpPr>
      <xdr:spPr>
        <a:xfrm>
          <a:off x="18395950" y="140271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824" name="楕円 823">
          <a:extLst>
            <a:ext uri="{FF2B5EF4-FFF2-40B4-BE49-F238E27FC236}">
              <a16:creationId xmlns:a16="http://schemas.microsoft.com/office/drawing/2014/main" id="{00000000-0008-0000-0E00-000038030000}"/>
            </a:ext>
          </a:extLst>
        </xdr:cNvPr>
        <xdr:cNvSpPr/>
      </xdr:nvSpPr>
      <xdr:spPr>
        <a:xfrm>
          <a:off x="17551400" y="13976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152400</xdr:rowOff>
    </xdr:to>
    <xdr:cxnSp macro="">
      <xdr:nvCxnSpPr>
        <xdr:cNvPr id="825" name="直線コネクタ 824">
          <a:extLst>
            <a:ext uri="{FF2B5EF4-FFF2-40B4-BE49-F238E27FC236}">
              <a16:creationId xmlns:a16="http://schemas.microsoft.com/office/drawing/2014/main" id="{00000000-0008-0000-0E00-000039030000}"/>
            </a:ext>
          </a:extLst>
        </xdr:cNvPr>
        <xdr:cNvCxnSpPr/>
      </xdr:nvCxnSpPr>
      <xdr:spPr>
        <a:xfrm>
          <a:off x="17602200" y="140271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826" name="楕円 825">
          <a:extLst>
            <a:ext uri="{FF2B5EF4-FFF2-40B4-BE49-F238E27FC236}">
              <a16:creationId xmlns:a16="http://schemas.microsoft.com/office/drawing/2014/main" id="{00000000-0008-0000-0E00-00003A030000}"/>
            </a:ext>
          </a:extLst>
        </xdr:cNvPr>
        <xdr:cNvSpPr/>
      </xdr:nvSpPr>
      <xdr:spPr>
        <a:xfrm>
          <a:off x="16757650" y="139763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152400</xdr:rowOff>
    </xdr:from>
    <xdr:to>
      <xdr:col>102</xdr:col>
      <xdr:colOff>114300</xdr:colOff>
      <xdr:row>84</xdr:row>
      <xdr:rowOff>152400</xdr:rowOff>
    </xdr:to>
    <xdr:cxnSp macro="">
      <xdr:nvCxnSpPr>
        <xdr:cNvPr id="827" name="直線コネクタ 826">
          <a:extLst>
            <a:ext uri="{FF2B5EF4-FFF2-40B4-BE49-F238E27FC236}">
              <a16:creationId xmlns:a16="http://schemas.microsoft.com/office/drawing/2014/main" id="{00000000-0008-0000-0E00-00003B030000}"/>
            </a:ext>
          </a:extLst>
        </xdr:cNvPr>
        <xdr:cNvCxnSpPr/>
      </xdr:nvCxnSpPr>
      <xdr:spPr>
        <a:xfrm>
          <a:off x="16802100" y="140271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828" name="n_1aveValue【児童館】&#10;一人当たり面積">
          <a:extLst>
            <a:ext uri="{FF2B5EF4-FFF2-40B4-BE49-F238E27FC236}">
              <a16:creationId xmlns:a16="http://schemas.microsoft.com/office/drawing/2014/main" id="{00000000-0008-0000-0E00-00003C030000}"/>
            </a:ext>
          </a:extLst>
        </xdr:cNvPr>
        <xdr:cNvSpPr txBox="1"/>
      </xdr:nvSpPr>
      <xdr:spPr>
        <a:xfrm>
          <a:off x="18980227"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29" name="n_2aveValue【児童館】&#10;一人当たり面積">
          <a:extLst>
            <a:ext uri="{FF2B5EF4-FFF2-40B4-BE49-F238E27FC236}">
              <a16:creationId xmlns:a16="http://schemas.microsoft.com/office/drawing/2014/main" id="{00000000-0008-0000-0E00-00003D030000}"/>
            </a:ext>
          </a:extLst>
        </xdr:cNvPr>
        <xdr:cNvSpPr txBox="1"/>
      </xdr:nvSpPr>
      <xdr:spPr>
        <a:xfrm>
          <a:off x="18180127" y="1358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830" name="n_3aveValue【児童館】&#10;一人当たり面積">
          <a:extLst>
            <a:ext uri="{FF2B5EF4-FFF2-40B4-BE49-F238E27FC236}">
              <a16:creationId xmlns:a16="http://schemas.microsoft.com/office/drawing/2014/main" id="{00000000-0008-0000-0E00-00003E030000}"/>
            </a:ext>
          </a:extLst>
        </xdr:cNvPr>
        <xdr:cNvSpPr txBox="1"/>
      </xdr:nvSpPr>
      <xdr:spPr>
        <a:xfrm>
          <a:off x="17386377" y="1358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831" name="n_4aveValue【児童館】&#10;一人当たり面積">
          <a:extLst>
            <a:ext uri="{FF2B5EF4-FFF2-40B4-BE49-F238E27FC236}">
              <a16:creationId xmlns:a16="http://schemas.microsoft.com/office/drawing/2014/main" id="{00000000-0008-0000-0E00-00003F030000}"/>
            </a:ext>
          </a:extLst>
        </xdr:cNvPr>
        <xdr:cNvSpPr txBox="1"/>
      </xdr:nvSpPr>
      <xdr:spPr>
        <a:xfrm>
          <a:off x="16592627" y="1358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832" name="n_1mainValue【児童館】&#10;一人当たり面積">
          <a:extLst>
            <a:ext uri="{FF2B5EF4-FFF2-40B4-BE49-F238E27FC236}">
              <a16:creationId xmlns:a16="http://schemas.microsoft.com/office/drawing/2014/main" id="{00000000-0008-0000-0E00-000040030000}"/>
            </a:ext>
          </a:extLst>
        </xdr:cNvPr>
        <xdr:cNvSpPr txBox="1"/>
      </xdr:nvSpPr>
      <xdr:spPr>
        <a:xfrm>
          <a:off x="189802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833" name="n_2mainValue【児童館】&#10;一人当たり面積">
          <a:extLst>
            <a:ext uri="{FF2B5EF4-FFF2-40B4-BE49-F238E27FC236}">
              <a16:creationId xmlns:a16="http://schemas.microsoft.com/office/drawing/2014/main" id="{00000000-0008-0000-0E00-000041030000}"/>
            </a:ext>
          </a:extLst>
        </xdr:cNvPr>
        <xdr:cNvSpPr txBox="1"/>
      </xdr:nvSpPr>
      <xdr:spPr>
        <a:xfrm>
          <a:off x="181801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834" name="n_3mainValue【児童館】&#10;一人当たり面積">
          <a:extLst>
            <a:ext uri="{FF2B5EF4-FFF2-40B4-BE49-F238E27FC236}">
              <a16:creationId xmlns:a16="http://schemas.microsoft.com/office/drawing/2014/main" id="{00000000-0008-0000-0E00-000042030000}"/>
            </a:ext>
          </a:extLst>
        </xdr:cNvPr>
        <xdr:cNvSpPr txBox="1"/>
      </xdr:nvSpPr>
      <xdr:spPr>
        <a:xfrm>
          <a:off x="1738637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835" name="n_4mainValue【児童館】&#10;一人当たり面積">
          <a:extLst>
            <a:ext uri="{FF2B5EF4-FFF2-40B4-BE49-F238E27FC236}">
              <a16:creationId xmlns:a16="http://schemas.microsoft.com/office/drawing/2014/main" id="{00000000-0008-0000-0E00-000043030000}"/>
            </a:ext>
          </a:extLst>
        </xdr:cNvPr>
        <xdr:cNvSpPr txBox="1"/>
      </xdr:nvSpPr>
      <xdr:spPr>
        <a:xfrm>
          <a:off x="165926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a:extLst>
            <a:ext uri="{FF2B5EF4-FFF2-40B4-BE49-F238E27FC236}">
              <a16:creationId xmlns:a16="http://schemas.microsoft.com/office/drawing/2014/main" id="{00000000-0008-0000-0E00-000044030000}"/>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a:extLst>
            <a:ext uri="{FF2B5EF4-FFF2-40B4-BE49-F238E27FC236}">
              <a16:creationId xmlns:a16="http://schemas.microsoft.com/office/drawing/2014/main" id="{00000000-0008-0000-0E00-000045030000}"/>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a:extLst>
            <a:ext uri="{FF2B5EF4-FFF2-40B4-BE49-F238E27FC236}">
              <a16:creationId xmlns:a16="http://schemas.microsoft.com/office/drawing/2014/main" id="{00000000-0008-0000-0E00-000046030000}"/>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a:extLst>
            <a:ext uri="{FF2B5EF4-FFF2-40B4-BE49-F238E27FC236}">
              <a16:creationId xmlns:a16="http://schemas.microsoft.com/office/drawing/2014/main" id="{00000000-0008-0000-0E00-000047030000}"/>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a:extLst>
            <a:ext uri="{FF2B5EF4-FFF2-40B4-BE49-F238E27FC236}">
              <a16:creationId xmlns:a16="http://schemas.microsoft.com/office/drawing/2014/main" id="{00000000-0008-0000-0E00-000048030000}"/>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a:extLst>
            <a:ext uri="{FF2B5EF4-FFF2-40B4-BE49-F238E27FC236}">
              <a16:creationId xmlns:a16="http://schemas.microsoft.com/office/drawing/2014/main" id="{00000000-0008-0000-0E00-000049030000}"/>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a:extLst>
            <a:ext uri="{FF2B5EF4-FFF2-40B4-BE49-F238E27FC236}">
              <a16:creationId xmlns:a16="http://schemas.microsoft.com/office/drawing/2014/main" id="{00000000-0008-0000-0E00-00004A030000}"/>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a:extLst>
            <a:ext uri="{FF2B5EF4-FFF2-40B4-BE49-F238E27FC236}">
              <a16:creationId xmlns:a16="http://schemas.microsoft.com/office/drawing/2014/main" id="{00000000-0008-0000-0E00-00004B030000}"/>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a:extLst>
            <a:ext uri="{FF2B5EF4-FFF2-40B4-BE49-F238E27FC236}">
              <a16:creationId xmlns:a16="http://schemas.microsoft.com/office/drawing/2014/main" id="{00000000-0008-0000-0E00-00004C030000}"/>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a:extLst>
            <a:ext uri="{FF2B5EF4-FFF2-40B4-BE49-F238E27FC236}">
              <a16:creationId xmlns:a16="http://schemas.microsoft.com/office/drawing/2014/main" id="{00000000-0008-0000-0E00-00004D030000}"/>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46" name="テキスト ボックス 845">
          <a:extLst>
            <a:ext uri="{FF2B5EF4-FFF2-40B4-BE49-F238E27FC236}">
              <a16:creationId xmlns:a16="http://schemas.microsoft.com/office/drawing/2014/main" id="{00000000-0008-0000-0E00-00004E030000}"/>
            </a:ext>
          </a:extLst>
        </xdr:cNvPr>
        <xdr:cNvSpPr txBox="1"/>
      </xdr:nvSpPr>
      <xdr:spPr>
        <a:xfrm>
          <a:off x="108427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7" name="直線コネクタ 846">
          <a:extLst>
            <a:ext uri="{FF2B5EF4-FFF2-40B4-BE49-F238E27FC236}">
              <a16:creationId xmlns:a16="http://schemas.microsoft.com/office/drawing/2014/main" id="{00000000-0008-0000-0E00-00004F030000}"/>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848" name="テキスト ボックス 847">
          <a:extLst>
            <a:ext uri="{FF2B5EF4-FFF2-40B4-BE49-F238E27FC236}">
              <a16:creationId xmlns:a16="http://schemas.microsoft.com/office/drawing/2014/main" id="{00000000-0008-0000-0E00-000050030000}"/>
            </a:ext>
          </a:extLst>
        </xdr:cNvPr>
        <xdr:cNvSpPr txBox="1"/>
      </xdr:nvSpPr>
      <xdr:spPr>
        <a:xfrm>
          <a:off x="10842791" y="180097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9" name="直線コネクタ 848">
          <a:extLst>
            <a:ext uri="{FF2B5EF4-FFF2-40B4-BE49-F238E27FC236}">
              <a16:creationId xmlns:a16="http://schemas.microsoft.com/office/drawing/2014/main" id="{00000000-0008-0000-0E00-000051030000}"/>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0" name="テキスト ボックス 849">
          <a:extLst>
            <a:ext uri="{FF2B5EF4-FFF2-40B4-BE49-F238E27FC236}">
              <a16:creationId xmlns:a16="http://schemas.microsoft.com/office/drawing/2014/main" id="{00000000-0008-0000-0E00-000052030000}"/>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1" name="直線コネクタ 850">
          <a:extLst>
            <a:ext uri="{FF2B5EF4-FFF2-40B4-BE49-F238E27FC236}">
              <a16:creationId xmlns:a16="http://schemas.microsoft.com/office/drawing/2014/main" id="{00000000-0008-0000-0E00-000053030000}"/>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2" name="テキスト ボックス 851">
          <a:extLst>
            <a:ext uri="{FF2B5EF4-FFF2-40B4-BE49-F238E27FC236}">
              <a16:creationId xmlns:a16="http://schemas.microsoft.com/office/drawing/2014/main" id="{00000000-0008-0000-0E00-000054030000}"/>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3" name="直線コネクタ 852">
          <a:extLst>
            <a:ext uri="{FF2B5EF4-FFF2-40B4-BE49-F238E27FC236}">
              <a16:creationId xmlns:a16="http://schemas.microsoft.com/office/drawing/2014/main" id="{00000000-0008-0000-0E00-000055030000}"/>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4" name="テキスト ボックス 853">
          <a:extLst>
            <a:ext uri="{FF2B5EF4-FFF2-40B4-BE49-F238E27FC236}">
              <a16:creationId xmlns:a16="http://schemas.microsoft.com/office/drawing/2014/main" id="{00000000-0008-0000-0E00-000056030000}"/>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5" name="直線コネクタ 854">
          <a:extLst>
            <a:ext uri="{FF2B5EF4-FFF2-40B4-BE49-F238E27FC236}">
              <a16:creationId xmlns:a16="http://schemas.microsoft.com/office/drawing/2014/main" id="{00000000-0008-0000-0E00-000057030000}"/>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6" name="テキスト ボックス 855">
          <a:extLst>
            <a:ext uri="{FF2B5EF4-FFF2-40B4-BE49-F238E27FC236}">
              <a16:creationId xmlns:a16="http://schemas.microsoft.com/office/drawing/2014/main" id="{00000000-0008-0000-0E00-000058030000}"/>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7" name="直線コネクタ 856">
          <a:extLst>
            <a:ext uri="{FF2B5EF4-FFF2-40B4-BE49-F238E27FC236}">
              <a16:creationId xmlns:a16="http://schemas.microsoft.com/office/drawing/2014/main" id="{00000000-0008-0000-0E00-000059030000}"/>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858" name="テキスト ボックス 857">
          <a:extLst>
            <a:ext uri="{FF2B5EF4-FFF2-40B4-BE49-F238E27FC236}">
              <a16:creationId xmlns:a16="http://schemas.microsoft.com/office/drawing/2014/main" id="{00000000-0008-0000-0E00-00005A030000}"/>
            </a:ext>
          </a:extLst>
        </xdr:cNvPr>
        <xdr:cNvSpPr txBox="1"/>
      </xdr:nvSpPr>
      <xdr:spPr>
        <a:xfrm>
          <a:off x="10842791" y="163768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a:extLst>
            <a:ext uri="{FF2B5EF4-FFF2-40B4-BE49-F238E27FC236}">
              <a16:creationId xmlns:a16="http://schemas.microsoft.com/office/drawing/2014/main" id="{00000000-0008-0000-0E00-00005B030000}"/>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0" name="テキスト ボックス 859">
          <a:extLst>
            <a:ext uri="{FF2B5EF4-FFF2-40B4-BE49-F238E27FC236}">
              <a16:creationId xmlns:a16="http://schemas.microsoft.com/office/drawing/2014/main" id="{00000000-0008-0000-0E00-00005C030000}"/>
            </a:ext>
          </a:extLst>
        </xdr:cNvPr>
        <xdr:cNvSpPr txBox="1"/>
      </xdr:nvSpPr>
      <xdr:spPr>
        <a:xfrm>
          <a:off x="108427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1" name="【公民館】&#10;有形固定資産減価償却率グラフ枠">
          <a:extLst>
            <a:ext uri="{FF2B5EF4-FFF2-40B4-BE49-F238E27FC236}">
              <a16:creationId xmlns:a16="http://schemas.microsoft.com/office/drawing/2014/main" id="{00000000-0008-0000-0E00-00005D030000}"/>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113756</xdr:rowOff>
    </xdr:from>
    <xdr:to>
      <xdr:col>85</xdr:col>
      <xdr:colOff>126364</xdr:colOff>
      <xdr:row>108</xdr:row>
      <xdr:rowOff>82731</xdr:rowOff>
    </xdr:to>
    <xdr:cxnSp macro="">
      <xdr:nvCxnSpPr>
        <xdr:cNvPr id="862" name="直線コネクタ 861">
          <a:extLst>
            <a:ext uri="{FF2B5EF4-FFF2-40B4-BE49-F238E27FC236}">
              <a16:creationId xmlns:a16="http://schemas.microsoft.com/office/drawing/2014/main" id="{00000000-0008-0000-0E00-00005E030000}"/>
            </a:ext>
          </a:extLst>
        </xdr:cNvPr>
        <xdr:cNvCxnSpPr/>
      </xdr:nvCxnSpPr>
      <xdr:spPr>
        <a:xfrm flipV="1">
          <a:off x="14699614" y="16515806"/>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86558</xdr:rowOff>
    </xdr:from>
    <xdr:ext cx="405111" cy="259045"/>
    <xdr:sp macro="" textlink="">
      <xdr:nvSpPr>
        <xdr:cNvPr id="863" name="【公民館】&#10;有形固定資産減価償却率最小値テキスト">
          <a:extLst>
            <a:ext uri="{FF2B5EF4-FFF2-40B4-BE49-F238E27FC236}">
              <a16:creationId xmlns:a16="http://schemas.microsoft.com/office/drawing/2014/main" id="{00000000-0008-0000-0E00-00005F030000}"/>
            </a:ext>
          </a:extLst>
        </xdr:cNvPr>
        <xdr:cNvSpPr txBox="1"/>
      </xdr:nvSpPr>
      <xdr:spPr>
        <a:xfrm>
          <a:off x="14738350" y="18031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82731</xdr:rowOff>
    </xdr:from>
    <xdr:to>
      <xdr:col>86</xdr:col>
      <xdr:colOff>25400</xdr:colOff>
      <xdr:row>108</xdr:row>
      <xdr:rowOff>82731</xdr:rowOff>
    </xdr:to>
    <xdr:cxnSp macro="">
      <xdr:nvCxnSpPr>
        <xdr:cNvPr id="864" name="直線コネクタ 863">
          <a:extLst>
            <a:ext uri="{FF2B5EF4-FFF2-40B4-BE49-F238E27FC236}">
              <a16:creationId xmlns:a16="http://schemas.microsoft.com/office/drawing/2014/main" id="{00000000-0008-0000-0E00-000060030000}"/>
            </a:ext>
          </a:extLst>
        </xdr:cNvPr>
        <xdr:cNvCxnSpPr/>
      </xdr:nvCxnSpPr>
      <xdr:spPr>
        <a:xfrm>
          <a:off x="14611350" y="180278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60433</xdr:rowOff>
    </xdr:from>
    <xdr:ext cx="405111" cy="259045"/>
    <xdr:sp macro="" textlink="">
      <xdr:nvSpPr>
        <xdr:cNvPr id="865" name="【公民館】&#10;有形固定資産減価償却率最大値テキスト">
          <a:extLst>
            <a:ext uri="{FF2B5EF4-FFF2-40B4-BE49-F238E27FC236}">
              <a16:creationId xmlns:a16="http://schemas.microsoft.com/office/drawing/2014/main" id="{00000000-0008-0000-0E00-000061030000}"/>
            </a:ext>
          </a:extLst>
        </xdr:cNvPr>
        <xdr:cNvSpPr txBox="1"/>
      </xdr:nvSpPr>
      <xdr:spPr>
        <a:xfrm>
          <a:off x="14738350" y="16291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113756</xdr:rowOff>
    </xdr:from>
    <xdr:to>
      <xdr:col>86</xdr:col>
      <xdr:colOff>25400</xdr:colOff>
      <xdr:row>99</xdr:row>
      <xdr:rowOff>113756</xdr:rowOff>
    </xdr:to>
    <xdr:cxnSp macro="">
      <xdr:nvCxnSpPr>
        <xdr:cNvPr id="866" name="直線コネクタ 865">
          <a:extLst>
            <a:ext uri="{FF2B5EF4-FFF2-40B4-BE49-F238E27FC236}">
              <a16:creationId xmlns:a16="http://schemas.microsoft.com/office/drawing/2014/main" id="{00000000-0008-0000-0E00-000062030000}"/>
            </a:ext>
          </a:extLst>
        </xdr:cNvPr>
        <xdr:cNvCxnSpPr/>
      </xdr:nvCxnSpPr>
      <xdr:spPr>
        <a:xfrm>
          <a:off x="14611350" y="165158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72770</xdr:rowOff>
    </xdr:from>
    <xdr:ext cx="405111" cy="259045"/>
    <xdr:sp macro="" textlink="">
      <xdr:nvSpPr>
        <xdr:cNvPr id="867" name="【公民館】&#10;有形固定資産減価償却率平均値テキスト">
          <a:extLst>
            <a:ext uri="{FF2B5EF4-FFF2-40B4-BE49-F238E27FC236}">
              <a16:creationId xmlns:a16="http://schemas.microsoft.com/office/drawing/2014/main" id="{00000000-0008-0000-0E00-000063030000}"/>
            </a:ext>
          </a:extLst>
        </xdr:cNvPr>
        <xdr:cNvSpPr txBox="1"/>
      </xdr:nvSpPr>
      <xdr:spPr>
        <a:xfrm>
          <a:off x="14738350" y="173320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49893</xdr:rowOff>
    </xdr:from>
    <xdr:to>
      <xdr:col>85</xdr:col>
      <xdr:colOff>177800</xdr:colOff>
      <xdr:row>105</xdr:row>
      <xdr:rowOff>151493</xdr:rowOff>
    </xdr:to>
    <xdr:sp macro="" textlink="">
      <xdr:nvSpPr>
        <xdr:cNvPr id="868" name="フローチャート: 判断 867">
          <a:extLst>
            <a:ext uri="{FF2B5EF4-FFF2-40B4-BE49-F238E27FC236}">
              <a16:creationId xmlns:a16="http://schemas.microsoft.com/office/drawing/2014/main" id="{00000000-0008-0000-0E00-000064030000}"/>
            </a:ext>
          </a:extLst>
        </xdr:cNvPr>
        <xdr:cNvSpPr/>
      </xdr:nvSpPr>
      <xdr:spPr>
        <a:xfrm>
          <a:off x="14649450" y="1748064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36830</xdr:rowOff>
    </xdr:from>
    <xdr:to>
      <xdr:col>81</xdr:col>
      <xdr:colOff>101600</xdr:colOff>
      <xdr:row>105</xdr:row>
      <xdr:rowOff>138430</xdr:rowOff>
    </xdr:to>
    <xdr:sp macro="" textlink="">
      <xdr:nvSpPr>
        <xdr:cNvPr id="869" name="フローチャート: 判断 868">
          <a:extLst>
            <a:ext uri="{FF2B5EF4-FFF2-40B4-BE49-F238E27FC236}">
              <a16:creationId xmlns:a16="http://schemas.microsoft.com/office/drawing/2014/main" id="{00000000-0008-0000-0E00-000065030000}"/>
            </a:ext>
          </a:extLst>
        </xdr:cNvPr>
        <xdr:cNvSpPr/>
      </xdr:nvSpPr>
      <xdr:spPr>
        <a:xfrm>
          <a:off x="13887450" y="1746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74386</xdr:rowOff>
    </xdr:from>
    <xdr:to>
      <xdr:col>76</xdr:col>
      <xdr:colOff>165100</xdr:colOff>
      <xdr:row>105</xdr:row>
      <xdr:rowOff>4536</xdr:rowOff>
    </xdr:to>
    <xdr:sp macro="" textlink="">
      <xdr:nvSpPr>
        <xdr:cNvPr id="870" name="フローチャート: 判断 869">
          <a:extLst>
            <a:ext uri="{FF2B5EF4-FFF2-40B4-BE49-F238E27FC236}">
              <a16:creationId xmlns:a16="http://schemas.microsoft.com/office/drawing/2014/main" id="{00000000-0008-0000-0E00-000066030000}"/>
            </a:ext>
          </a:extLst>
        </xdr:cNvPr>
        <xdr:cNvSpPr/>
      </xdr:nvSpPr>
      <xdr:spPr>
        <a:xfrm>
          <a:off x="13093700" y="1733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871" name="フローチャート: 判断 870">
          <a:extLst>
            <a:ext uri="{FF2B5EF4-FFF2-40B4-BE49-F238E27FC236}">
              <a16:creationId xmlns:a16="http://schemas.microsoft.com/office/drawing/2014/main" id="{00000000-0008-0000-0E00-000067030000}"/>
            </a:ext>
          </a:extLst>
        </xdr:cNvPr>
        <xdr:cNvSpPr/>
      </xdr:nvSpPr>
      <xdr:spPr>
        <a:xfrm>
          <a:off x="12299950" y="173761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54792</xdr:rowOff>
    </xdr:from>
    <xdr:to>
      <xdr:col>67</xdr:col>
      <xdr:colOff>101600</xdr:colOff>
      <xdr:row>104</xdr:row>
      <xdr:rowOff>156392</xdr:rowOff>
    </xdr:to>
    <xdr:sp macro="" textlink="">
      <xdr:nvSpPr>
        <xdr:cNvPr id="872" name="フローチャート: 判断 871">
          <a:extLst>
            <a:ext uri="{FF2B5EF4-FFF2-40B4-BE49-F238E27FC236}">
              <a16:creationId xmlns:a16="http://schemas.microsoft.com/office/drawing/2014/main" id="{00000000-0008-0000-0E00-000068030000}"/>
            </a:ext>
          </a:extLst>
        </xdr:cNvPr>
        <xdr:cNvSpPr/>
      </xdr:nvSpPr>
      <xdr:spPr>
        <a:xfrm>
          <a:off x="11487150" y="173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E00-000069030000}"/>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E00-00006A030000}"/>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E00-00006B030000}"/>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E00-00006C030000}"/>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E00-00006D030000}"/>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56424</xdr:rowOff>
    </xdr:from>
    <xdr:to>
      <xdr:col>85</xdr:col>
      <xdr:colOff>177800</xdr:colOff>
      <xdr:row>105</xdr:row>
      <xdr:rowOff>158024</xdr:rowOff>
    </xdr:to>
    <xdr:sp macro="" textlink="">
      <xdr:nvSpPr>
        <xdr:cNvPr id="878" name="楕円 877">
          <a:extLst>
            <a:ext uri="{FF2B5EF4-FFF2-40B4-BE49-F238E27FC236}">
              <a16:creationId xmlns:a16="http://schemas.microsoft.com/office/drawing/2014/main" id="{00000000-0008-0000-0E00-00006E030000}"/>
            </a:ext>
          </a:extLst>
        </xdr:cNvPr>
        <xdr:cNvSpPr/>
      </xdr:nvSpPr>
      <xdr:spPr>
        <a:xfrm>
          <a:off x="14649450" y="1748717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34851</xdr:rowOff>
    </xdr:from>
    <xdr:ext cx="405111" cy="259045"/>
    <xdr:sp macro="" textlink="">
      <xdr:nvSpPr>
        <xdr:cNvPr id="879" name="【公民館】&#10;有形固定資産減価償却率該当値テキスト">
          <a:extLst>
            <a:ext uri="{FF2B5EF4-FFF2-40B4-BE49-F238E27FC236}">
              <a16:creationId xmlns:a16="http://schemas.microsoft.com/office/drawing/2014/main" id="{00000000-0008-0000-0E00-00006F030000}"/>
            </a:ext>
          </a:extLst>
        </xdr:cNvPr>
        <xdr:cNvSpPr txBox="1"/>
      </xdr:nvSpPr>
      <xdr:spPr>
        <a:xfrm>
          <a:off x="14738350" y="17465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152763</xdr:rowOff>
    </xdr:from>
    <xdr:to>
      <xdr:col>81</xdr:col>
      <xdr:colOff>101600</xdr:colOff>
      <xdr:row>105</xdr:row>
      <xdr:rowOff>82913</xdr:rowOff>
    </xdr:to>
    <xdr:sp macro="" textlink="">
      <xdr:nvSpPr>
        <xdr:cNvPr id="880" name="楕円 879">
          <a:extLst>
            <a:ext uri="{FF2B5EF4-FFF2-40B4-BE49-F238E27FC236}">
              <a16:creationId xmlns:a16="http://schemas.microsoft.com/office/drawing/2014/main" id="{00000000-0008-0000-0E00-000070030000}"/>
            </a:ext>
          </a:extLst>
        </xdr:cNvPr>
        <xdr:cNvSpPr/>
      </xdr:nvSpPr>
      <xdr:spPr>
        <a:xfrm>
          <a:off x="13887450" y="1741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32113</xdr:rowOff>
    </xdr:from>
    <xdr:to>
      <xdr:col>85</xdr:col>
      <xdr:colOff>127000</xdr:colOff>
      <xdr:row>105</xdr:row>
      <xdr:rowOff>107224</xdr:rowOff>
    </xdr:to>
    <xdr:cxnSp macro="">
      <xdr:nvCxnSpPr>
        <xdr:cNvPr id="881" name="直線コネクタ 880">
          <a:extLst>
            <a:ext uri="{FF2B5EF4-FFF2-40B4-BE49-F238E27FC236}">
              <a16:creationId xmlns:a16="http://schemas.microsoft.com/office/drawing/2014/main" id="{00000000-0008-0000-0E00-000071030000}"/>
            </a:ext>
          </a:extLst>
        </xdr:cNvPr>
        <xdr:cNvCxnSpPr/>
      </xdr:nvCxnSpPr>
      <xdr:spPr>
        <a:xfrm>
          <a:off x="13938250" y="17462863"/>
          <a:ext cx="762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80918</xdr:rowOff>
    </xdr:from>
    <xdr:to>
      <xdr:col>76</xdr:col>
      <xdr:colOff>165100</xdr:colOff>
      <xdr:row>105</xdr:row>
      <xdr:rowOff>11068</xdr:rowOff>
    </xdr:to>
    <xdr:sp macro="" textlink="">
      <xdr:nvSpPr>
        <xdr:cNvPr id="882" name="楕円 881">
          <a:extLst>
            <a:ext uri="{FF2B5EF4-FFF2-40B4-BE49-F238E27FC236}">
              <a16:creationId xmlns:a16="http://schemas.microsoft.com/office/drawing/2014/main" id="{00000000-0008-0000-0E00-000072030000}"/>
            </a:ext>
          </a:extLst>
        </xdr:cNvPr>
        <xdr:cNvSpPr/>
      </xdr:nvSpPr>
      <xdr:spPr>
        <a:xfrm>
          <a:off x="13093700" y="1734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131718</xdr:rowOff>
    </xdr:from>
    <xdr:to>
      <xdr:col>81</xdr:col>
      <xdr:colOff>50800</xdr:colOff>
      <xdr:row>105</xdr:row>
      <xdr:rowOff>32113</xdr:rowOff>
    </xdr:to>
    <xdr:cxnSp macro="">
      <xdr:nvCxnSpPr>
        <xdr:cNvPr id="883" name="直線コネクタ 882">
          <a:extLst>
            <a:ext uri="{FF2B5EF4-FFF2-40B4-BE49-F238E27FC236}">
              <a16:creationId xmlns:a16="http://schemas.microsoft.com/office/drawing/2014/main" id="{00000000-0008-0000-0E00-000073030000}"/>
            </a:ext>
          </a:extLst>
        </xdr:cNvPr>
        <xdr:cNvCxnSpPr/>
      </xdr:nvCxnSpPr>
      <xdr:spPr>
        <a:xfrm>
          <a:off x="13144500" y="17391018"/>
          <a:ext cx="79375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884" name="楕円 883">
          <a:extLst>
            <a:ext uri="{FF2B5EF4-FFF2-40B4-BE49-F238E27FC236}">
              <a16:creationId xmlns:a16="http://schemas.microsoft.com/office/drawing/2014/main" id="{00000000-0008-0000-0E00-000074030000}"/>
            </a:ext>
          </a:extLst>
        </xdr:cNvPr>
        <xdr:cNvSpPr/>
      </xdr:nvSpPr>
      <xdr:spPr>
        <a:xfrm>
          <a:off x="12299950" y="172651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56606</xdr:rowOff>
    </xdr:from>
    <xdr:to>
      <xdr:col>76</xdr:col>
      <xdr:colOff>114300</xdr:colOff>
      <xdr:row>104</xdr:row>
      <xdr:rowOff>131718</xdr:rowOff>
    </xdr:to>
    <xdr:cxnSp macro="">
      <xdr:nvCxnSpPr>
        <xdr:cNvPr id="885" name="直線コネクタ 884">
          <a:extLst>
            <a:ext uri="{FF2B5EF4-FFF2-40B4-BE49-F238E27FC236}">
              <a16:creationId xmlns:a16="http://schemas.microsoft.com/office/drawing/2014/main" id="{00000000-0008-0000-0E00-000075030000}"/>
            </a:ext>
          </a:extLst>
        </xdr:cNvPr>
        <xdr:cNvCxnSpPr/>
      </xdr:nvCxnSpPr>
      <xdr:spPr>
        <a:xfrm>
          <a:off x="12344400" y="17315906"/>
          <a:ext cx="8001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102144</xdr:rowOff>
    </xdr:from>
    <xdr:to>
      <xdr:col>67</xdr:col>
      <xdr:colOff>101600</xdr:colOff>
      <xdr:row>104</xdr:row>
      <xdr:rowOff>32294</xdr:rowOff>
    </xdr:to>
    <xdr:sp macro="" textlink="">
      <xdr:nvSpPr>
        <xdr:cNvPr id="886" name="楕円 885">
          <a:extLst>
            <a:ext uri="{FF2B5EF4-FFF2-40B4-BE49-F238E27FC236}">
              <a16:creationId xmlns:a16="http://schemas.microsoft.com/office/drawing/2014/main" id="{00000000-0008-0000-0E00-000076030000}"/>
            </a:ext>
          </a:extLst>
        </xdr:cNvPr>
        <xdr:cNvSpPr/>
      </xdr:nvSpPr>
      <xdr:spPr>
        <a:xfrm>
          <a:off x="11487150" y="1718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152944</xdr:rowOff>
    </xdr:from>
    <xdr:to>
      <xdr:col>71</xdr:col>
      <xdr:colOff>177800</xdr:colOff>
      <xdr:row>104</xdr:row>
      <xdr:rowOff>56606</xdr:rowOff>
    </xdr:to>
    <xdr:cxnSp macro="">
      <xdr:nvCxnSpPr>
        <xdr:cNvPr id="887" name="直線コネクタ 886">
          <a:extLst>
            <a:ext uri="{FF2B5EF4-FFF2-40B4-BE49-F238E27FC236}">
              <a16:creationId xmlns:a16="http://schemas.microsoft.com/office/drawing/2014/main" id="{00000000-0008-0000-0E00-000077030000}"/>
            </a:ext>
          </a:extLst>
        </xdr:cNvPr>
        <xdr:cNvCxnSpPr/>
      </xdr:nvCxnSpPr>
      <xdr:spPr>
        <a:xfrm>
          <a:off x="11537950" y="17240794"/>
          <a:ext cx="80645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129557</xdr:rowOff>
    </xdr:from>
    <xdr:ext cx="405111" cy="259045"/>
    <xdr:sp macro="" textlink="">
      <xdr:nvSpPr>
        <xdr:cNvPr id="888" name="n_1aveValue【公民館】&#10;有形固定資産減価償却率">
          <a:extLst>
            <a:ext uri="{FF2B5EF4-FFF2-40B4-BE49-F238E27FC236}">
              <a16:creationId xmlns:a16="http://schemas.microsoft.com/office/drawing/2014/main" id="{00000000-0008-0000-0E00-000078030000}"/>
            </a:ext>
          </a:extLst>
        </xdr:cNvPr>
        <xdr:cNvSpPr txBox="1"/>
      </xdr:nvSpPr>
      <xdr:spPr>
        <a:xfrm>
          <a:off x="13742044" y="1756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21063</xdr:rowOff>
    </xdr:from>
    <xdr:ext cx="405111" cy="259045"/>
    <xdr:sp macro="" textlink="">
      <xdr:nvSpPr>
        <xdr:cNvPr id="889" name="n_2aveValue【公民館】&#10;有形固定資産減価償却率">
          <a:extLst>
            <a:ext uri="{FF2B5EF4-FFF2-40B4-BE49-F238E27FC236}">
              <a16:creationId xmlns:a16="http://schemas.microsoft.com/office/drawing/2014/main" id="{00000000-0008-0000-0E00-000079030000}"/>
            </a:ext>
          </a:extLst>
        </xdr:cNvPr>
        <xdr:cNvSpPr txBox="1"/>
      </xdr:nvSpPr>
      <xdr:spPr>
        <a:xfrm>
          <a:off x="12960994" y="1710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38116</xdr:rowOff>
    </xdr:from>
    <xdr:ext cx="405111" cy="259045"/>
    <xdr:sp macro="" textlink="">
      <xdr:nvSpPr>
        <xdr:cNvPr id="890" name="n_3aveValue【公民館】&#10;有形固定資産減価償却率">
          <a:extLst>
            <a:ext uri="{FF2B5EF4-FFF2-40B4-BE49-F238E27FC236}">
              <a16:creationId xmlns:a16="http://schemas.microsoft.com/office/drawing/2014/main" id="{00000000-0008-0000-0E00-00007A030000}"/>
            </a:ext>
          </a:extLst>
        </xdr:cNvPr>
        <xdr:cNvSpPr txBox="1"/>
      </xdr:nvSpPr>
      <xdr:spPr>
        <a:xfrm>
          <a:off x="12167244" y="17468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147519</xdr:rowOff>
    </xdr:from>
    <xdr:ext cx="405111" cy="259045"/>
    <xdr:sp macro="" textlink="">
      <xdr:nvSpPr>
        <xdr:cNvPr id="891" name="n_4aveValue【公民館】&#10;有形固定資産減価償却率">
          <a:extLst>
            <a:ext uri="{FF2B5EF4-FFF2-40B4-BE49-F238E27FC236}">
              <a16:creationId xmlns:a16="http://schemas.microsoft.com/office/drawing/2014/main" id="{00000000-0008-0000-0E00-00007B030000}"/>
            </a:ext>
          </a:extLst>
        </xdr:cNvPr>
        <xdr:cNvSpPr txBox="1"/>
      </xdr:nvSpPr>
      <xdr:spPr>
        <a:xfrm>
          <a:off x="11354444" y="17406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99440</xdr:rowOff>
    </xdr:from>
    <xdr:ext cx="405111" cy="259045"/>
    <xdr:sp macro="" textlink="">
      <xdr:nvSpPr>
        <xdr:cNvPr id="892" name="n_1mainValue【公民館】&#10;有形固定資産減価償却率">
          <a:extLst>
            <a:ext uri="{FF2B5EF4-FFF2-40B4-BE49-F238E27FC236}">
              <a16:creationId xmlns:a16="http://schemas.microsoft.com/office/drawing/2014/main" id="{00000000-0008-0000-0E00-00007C030000}"/>
            </a:ext>
          </a:extLst>
        </xdr:cNvPr>
        <xdr:cNvSpPr txBox="1"/>
      </xdr:nvSpPr>
      <xdr:spPr>
        <a:xfrm>
          <a:off x="13742044" y="1718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2195</xdr:rowOff>
    </xdr:from>
    <xdr:ext cx="405111" cy="259045"/>
    <xdr:sp macro="" textlink="">
      <xdr:nvSpPr>
        <xdr:cNvPr id="893" name="n_2mainValue【公民館】&#10;有形固定資産減価償却率">
          <a:extLst>
            <a:ext uri="{FF2B5EF4-FFF2-40B4-BE49-F238E27FC236}">
              <a16:creationId xmlns:a16="http://schemas.microsoft.com/office/drawing/2014/main" id="{00000000-0008-0000-0E00-00007D030000}"/>
            </a:ext>
          </a:extLst>
        </xdr:cNvPr>
        <xdr:cNvSpPr txBox="1"/>
      </xdr:nvSpPr>
      <xdr:spPr>
        <a:xfrm>
          <a:off x="12960994" y="1743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123933</xdr:rowOff>
    </xdr:from>
    <xdr:ext cx="405111" cy="259045"/>
    <xdr:sp macro="" textlink="">
      <xdr:nvSpPr>
        <xdr:cNvPr id="894" name="n_3mainValue【公民館】&#10;有形固定資産減価償却率">
          <a:extLst>
            <a:ext uri="{FF2B5EF4-FFF2-40B4-BE49-F238E27FC236}">
              <a16:creationId xmlns:a16="http://schemas.microsoft.com/office/drawing/2014/main" id="{00000000-0008-0000-0E00-00007E030000}"/>
            </a:ext>
          </a:extLst>
        </xdr:cNvPr>
        <xdr:cNvSpPr txBox="1"/>
      </xdr:nvSpPr>
      <xdr:spPr>
        <a:xfrm>
          <a:off x="12167244" y="1704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48821</xdr:rowOff>
    </xdr:from>
    <xdr:ext cx="405111" cy="259045"/>
    <xdr:sp macro="" textlink="">
      <xdr:nvSpPr>
        <xdr:cNvPr id="895" name="n_4mainValue【公民館】&#10;有形固定資産減価償却率">
          <a:extLst>
            <a:ext uri="{FF2B5EF4-FFF2-40B4-BE49-F238E27FC236}">
              <a16:creationId xmlns:a16="http://schemas.microsoft.com/office/drawing/2014/main" id="{00000000-0008-0000-0E00-00007F030000}"/>
            </a:ext>
          </a:extLst>
        </xdr:cNvPr>
        <xdr:cNvSpPr txBox="1"/>
      </xdr:nvSpPr>
      <xdr:spPr>
        <a:xfrm>
          <a:off x="11354444" y="1696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6" name="正方形/長方形 895">
          <a:extLst>
            <a:ext uri="{FF2B5EF4-FFF2-40B4-BE49-F238E27FC236}">
              <a16:creationId xmlns:a16="http://schemas.microsoft.com/office/drawing/2014/main" id="{00000000-0008-0000-0E00-000080030000}"/>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7" name="正方形/長方形 896">
          <a:extLst>
            <a:ext uri="{FF2B5EF4-FFF2-40B4-BE49-F238E27FC236}">
              <a16:creationId xmlns:a16="http://schemas.microsoft.com/office/drawing/2014/main" id="{00000000-0008-0000-0E00-000081030000}"/>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8" name="正方形/長方形 897">
          <a:extLst>
            <a:ext uri="{FF2B5EF4-FFF2-40B4-BE49-F238E27FC236}">
              <a16:creationId xmlns:a16="http://schemas.microsoft.com/office/drawing/2014/main" id="{00000000-0008-0000-0E00-000082030000}"/>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9" name="正方形/長方形 898">
          <a:extLst>
            <a:ext uri="{FF2B5EF4-FFF2-40B4-BE49-F238E27FC236}">
              <a16:creationId xmlns:a16="http://schemas.microsoft.com/office/drawing/2014/main" id="{00000000-0008-0000-0E00-000083030000}"/>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0" name="正方形/長方形 899">
          <a:extLst>
            <a:ext uri="{FF2B5EF4-FFF2-40B4-BE49-F238E27FC236}">
              <a16:creationId xmlns:a16="http://schemas.microsoft.com/office/drawing/2014/main" id="{00000000-0008-0000-0E00-000084030000}"/>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1" name="正方形/長方形 900">
          <a:extLst>
            <a:ext uri="{FF2B5EF4-FFF2-40B4-BE49-F238E27FC236}">
              <a16:creationId xmlns:a16="http://schemas.microsoft.com/office/drawing/2014/main" id="{00000000-0008-0000-0E00-000085030000}"/>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2" name="正方形/長方形 901">
          <a:extLst>
            <a:ext uri="{FF2B5EF4-FFF2-40B4-BE49-F238E27FC236}">
              <a16:creationId xmlns:a16="http://schemas.microsoft.com/office/drawing/2014/main" id="{00000000-0008-0000-0E00-000086030000}"/>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3" name="正方形/長方形 902">
          <a:extLst>
            <a:ext uri="{FF2B5EF4-FFF2-40B4-BE49-F238E27FC236}">
              <a16:creationId xmlns:a16="http://schemas.microsoft.com/office/drawing/2014/main" id="{00000000-0008-0000-0E00-000087030000}"/>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4" name="テキスト ボックス 903">
          <a:extLst>
            <a:ext uri="{FF2B5EF4-FFF2-40B4-BE49-F238E27FC236}">
              <a16:creationId xmlns:a16="http://schemas.microsoft.com/office/drawing/2014/main" id="{00000000-0008-0000-0E00-000088030000}"/>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5" name="直線コネクタ 904">
          <a:extLst>
            <a:ext uri="{FF2B5EF4-FFF2-40B4-BE49-F238E27FC236}">
              <a16:creationId xmlns:a16="http://schemas.microsoft.com/office/drawing/2014/main" id="{00000000-0008-0000-0E00-000089030000}"/>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6" name="直線コネクタ 905">
          <a:extLst>
            <a:ext uri="{FF2B5EF4-FFF2-40B4-BE49-F238E27FC236}">
              <a16:creationId xmlns:a16="http://schemas.microsoft.com/office/drawing/2014/main" id="{00000000-0008-0000-0E00-00008A030000}"/>
            </a:ext>
          </a:extLst>
        </xdr:cNvPr>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7" name="テキスト ボックス 906">
          <a:extLst>
            <a:ext uri="{FF2B5EF4-FFF2-40B4-BE49-F238E27FC236}">
              <a16:creationId xmlns:a16="http://schemas.microsoft.com/office/drawing/2014/main" id="{00000000-0008-0000-0E00-00008B030000}"/>
            </a:ext>
          </a:extLst>
        </xdr:cNvPr>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8" name="直線コネクタ 907">
          <a:extLst>
            <a:ext uri="{FF2B5EF4-FFF2-40B4-BE49-F238E27FC236}">
              <a16:creationId xmlns:a16="http://schemas.microsoft.com/office/drawing/2014/main" id="{00000000-0008-0000-0E00-00008C030000}"/>
            </a:ext>
          </a:extLst>
        </xdr:cNvPr>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9" name="テキスト ボックス 908">
          <a:extLst>
            <a:ext uri="{FF2B5EF4-FFF2-40B4-BE49-F238E27FC236}">
              <a16:creationId xmlns:a16="http://schemas.microsoft.com/office/drawing/2014/main" id="{00000000-0008-0000-0E00-00008D030000}"/>
            </a:ext>
          </a:extLst>
        </xdr:cNvPr>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0" name="直線コネクタ 909">
          <a:extLst>
            <a:ext uri="{FF2B5EF4-FFF2-40B4-BE49-F238E27FC236}">
              <a16:creationId xmlns:a16="http://schemas.microsoft.com/office/drawing/2014/main" id="{00000000-0008-0000-0E00-00008E030000}"/>
            </a:ext>
          </a:extLst>
        </xdr:cNvPr>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1" name="テキスト ボックス 910">
          <a:extLst>
            <a:ext uri="{FF2B5EF4-FFF2-40B4-BE49-F238E27FC236}">
              <a16:creationId xmlns:a16="http://schemas.microsoft.com/office/drawing/2014/main" id="{00000000-0008-0000-0E00-00008F030000}"/>
            </a:ext>
          </a:extLst>
        </xdr:cNvPr>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2" name="直線コネクタ 911">
          <a:extLst>
            <a:ext uri="{FF2B5EF4-FFF2-40B4-BE49-F238E27FC236}">
              <a16:creationId xmlns:a16="http://schemas.microsoft.com/office/drawing/2014/main" id="{00000000-0008-0000-0E00-000090030000}"/>
            </a:ext>
          </a:extLst>
        </xdr:cNvPr>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3" name="テキスト ボックス 912">
          <a:extLst>
            <a:ext uri="{FF2B5EF4-FFF2-40B4-BE49-F238E27FC236}">
              <a16:creationId xmlns:a16="http://schemas.microsoft.com/office/drawing/2014/main" id="{00000000-0008-0000-0E00-000091030000}"/>
            </a:ext>
          </a:extLst>
        </xdr:cNvPr>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a:extLst>
            <a:ext uri="{FF2B5EF4-FFF2-40B4-BE49-F238E27FC236}">
              <a16:creationId xmlns:a16="http://schemas.microsoft.com/office/drawing/2014/main" id="{00000000-0008-0000-0E00-000092030000}"/>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a:extLst>
            <a:ext uri="{FF2B5EF4-FFF2-40B4-BE49-F238E27FC236}">
              <a16:creationId xmlns:a16="http://schemas.microsoft.com/office/drawing/2014/main" id="{00000000-0008-0000-0E00-000093030000}"/>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公民館】&#10;一人当たり面積グラフ枠">
          <a:extLst>
            <a:ext uri="{FF2B5EF4-FFF2-40B4-BE49-F238E27FC236}">
              <a16:creationId xmlns:a16="http://schemas.microsoft.com/office/drawing/2014/main" id="{00000000-0008-0000-0E00-000094030000}"/>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7620</xdr:rowOff>
    </xdr:from>
    <xdr:to>
      <xdr:col>116</xdr:col>
      <xdr:colOff>62864</xdr:colOff>
      <xdr:row>108</xdr:row>
      <xdr:rowOff>67056</xdr:rowOff>
    </xdr:to>
    <xdr:cxnSp macro="">
      <xdr:nvCxnSpPr>
        <xdr:cNvPr id="917" name="直線コネクタ 916">
          <a:extLst>
            <a:ext uri="{FF2B5EF4-FFF2-40B4-BE49-F238E27FC236}">
              <a16:creationId xmlns:a16="http://schemas.microsoft.com/office/drawing/2014/main" id="{00000000-0008-0000-0E00-000095030000}"/>
            </a:ext>
          </a:extLst>
        </xdr:cNvPr>
        <xdr:cNvCxnSpPr/>
      </xdr:nvCxnSpPr>
      <xdr:spPr>
        <a:xfrm flipV="1">
          <a:off x="19951064" y="16924020"/>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918" name="【公民館】&#10;一人当たり面積最小値テキスト">
          <a:extLst>
            <a:ext uri="{FF2B5EF4-FFF2-40B4-BE49-F238E27FC236}">
              <a16:creationId xmlns:a16="http://schemas.microsoft.com/office/drawing/2014/main" id="{00000000-0008-0000-0E00-000096030000}"/>
            </a:ext>
          </a:extLst>
        </xdr:cNvPr>
        <xdr:cNvSpPr txBox="1"/>
      </xdr:nvSpPr>
      <xdr:spPr>
        <a:xfrm>
          <a:off x="19989800" y="18015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919" name="直線コネクタ 918">
          <a:extLst>
            <a:ext uri="{FF2B5EF4-FFF2-40B4-BE49-F238E27FC236}">
              <a16:creationId xmlns:a16="http://schemas.microsoft.com/office/drawing/2014/main" id="{00000000-0008-0000-0E00-000097030000}"/>
            </a:ext>
          </a:extLst>
        </xdr:cNvPr>
        <xdr:cNvCxnSpPr/>
      </xdr:nvCxnSpPr>
      <xdr:spPr>
        <a:xfrm>
          <a:off x="19881850" y="180121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125747</xdr:rowOff>
    </xdr:from>
    <xdr:ext cx="469744" cy="259045"/>
    <xdr:sp macro="" textlink="">
      <xdr:nvSpPr>
        <xdr:cNvPr id="920" name="【公民館】&#10;一人当たり面積最大値テキスト">
          <a:extLst>
            <a:ext uri="{FF2B5EF4-FFF2-40B4-BE49-F238E27FC236}">
              <a16:creationId xmlns:a16="http://schemas.microsoft.com/office/drawing/2014/main" id="{00000000-0008-0000-0E00-000098030000}"/>
            </a:ext>
          </a:extLst>
        </xdr:cNvPr>
        <xdr:cNvSpPr txBox="1"/>
      </xdr:nvSpPr>
      <xdr:spPr>
        <a:xfrm>
          <a:off x="19989800" y="166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7620</xdr:rowOff>
    </xdr:from>
    <xdr:to>
      <xdr:col>116</xdr:col>
      <xdr:colOff>152400</xdr:colOff>
      <xdr:row>102</xdr:row>
      <xdr:rowOff>7620</xdr:rowOff>
    </xdr:to>
    <xdr:cxnSp macro="">
      <xdr:nvCxnSpPr>
        <xdr:cNvPr id="921" name="直線コネクタ 920">
          <a:extLst>
            <a:ext uri="{FF2B5EF4-FFF2-40B4-BE49-F238E27FC236}">
              <a16:creationId xmlns:a16="http://schemas.microsoft.com/office/drawing/2014/main" id="{00000000-0008-0000-0E00-000099030000}"/>
            </a:ext>
          </a:extLst>
        </xdr:cNvPr>
        <xdr:cNvCxnSpPr/>
      </xdr:nvCxnSpPr>
      <xdr:spPr>
        <a:xfrm>
          <a:off x="19881850" y="169240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151147</xdr:rowOff>
    </xdr:from>
    <xdr:ext cx="469744" cy="259045"/>
    <xdr:sp macro="" textlink="">
      <xdr:nvSpPr>
        <xdr:cNvPr id="922" name="【公民館】&#10;一人当たり面積平均値テキスト">
          <a:extLst>
            <a:ext uri="{FF2B5EF4-FFF2-40B4-BE49-F238E27FC236}">
              <a16:creationId xmlns:a16="http://schemas.microsoft.com/office/drawing/2014/main" id="{00000000-0008-0000-0E00-00009A030000}"/>
            </a:ext>
          </a:extLst>
        </xdr:cNvPr>
        <xdr:cNvSpPr txBox="1"/>
      </xdr:nvSpPr>
      <xdr:spPr>
        <a:xfrm>
          <a:off x="19989800" y="17410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128270</xdr:rowOff>
    </xdr:from>
    <xdr:to>
      <xdr:col>116</xdr:col>
      <xdr:colOff>114300</xdr:colOff>
      <xdr:row>106</xdr:row>
      <xdr:rowOff>58420</xdr:rowOff>
    </xdr:to>
    <xdr:sp macro="" textlink="">
      <xdr:nvSpPr>
        <xdr:cNvPr id="923" name="フローチャート: 判断 922">
          <a:extLst>
            <a:ext uri="{FF2B5EF4-FFF2-40B4-BE49-F238E27FC236}">
              <a16:creationId xmlns:a16="http://schemas.microsoft.com/office/drawing/2014/main" id="{00000000-0008-0000-0E00-00009B030000}"/>
            </a:ext>
          </a:extLst>
        </xdr:cNvPr>
        <xdr:cNvSpPr/>
      </xdr:nvSpPr>
      <xdr:spPr>
        <a:xfrm>
          <a:off x="19900900"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20828</xdr:rowOff>
    </xdr:from>
    <xdr:to>
      <xdr:col>112</xdr:col>
      <xdr:colOff>38100</xdr:colOff>
      <xdr:row>106</xdr:row>
      <xdr:rowOff>122428</xdr:rowOff>
    </xdr:to>
    <xdr:sp macro="" textlink="">
      <xdr:nvSpPr>
        <xdr:cNvPr id="924" name="フローチャート: 判断 923">
          <a:extLst>
            <a:ext uri="{FF2B5EF4-FFF2-40B4-BE49-F238E27FC236}">
              <a16:creationId xmlns:a16="http://schemas.microsoft.com/office/drawing/2014/main" id="{00000000-0008-0000-0E00-00009C030000}"/>
            </a:ext>
          </a:extLst>
        </xdr:cNvPr>
        <xdr:cNvSpPr/>
      </xdr:nvSpPr>
      <xdr:spPr>
        <a:xfrm>
          <a:off x="19157950" y="176230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39115</xdr:rowOff>
    </xdr:from>
    <xdr:to>
      <xdr:col>107</xdr:col>
      <xdr:colOff>101600</xdr:colOff>
      <xdr:row>106</xdr:row>
      <xdr:rowOff>140715</xdr:rowOff>
    </xdr:to>
    <xdr:sp macro="" textlink="">
      <xdr:nvSpPr>
        <xdr:cNvPr id="925" name="フローチャート: 判断 924">
          <a:extLst>
            <a:ext uri="{FF2B5EF4-FFF2-40B4-BE49-F238E27FC236}">
              <a16:creationId xmlns:a16="http://schemas.microsoft.com/office/drawing/2014/main" id="{00000000-0008-0000-0E00-00009D030000}"/>
            </a:ext>
          </a:extLst>
        </xdr:cNvPr>
        <xdr:cNvSpPr/>
      </xdr:nvSpPr>
      <xdr:spPr>
        <a:xfrm>
          <a:off x="18345150" y="176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11685</xdr:rowOff>
    </xdr:from>
    <xdr:to>
      <xdr:col>102</xdr:col>
      <xdr:colOff>165100</xdr:colOff>
      <xdr:row>106</xdr:row>
      <xdr:rowOff>113285</xdr:rowOff>
    </xdr:to>
    <xdr:sp macro="" textlink="">
      <xdr:nvSpPr>
        <xdr:cNvPr id="926" name="フローチャート: 判断 925">
          <a:extLst>
            <a:ext uri="{FF2B5EF4-FFF2-40B4-BE49-F238E27FC236}">
              <a16:creationId xmlns:a16="http://schemas.microsoft.com/office/drawing/2014/main" id="{00000000-0008-0000-0E00-00009E030000}"/>
            </a:ext>
          </a:extLst>
        </xdr:cNvPr>
        <xdr:cNvSpPr/>
      </xdr:nvSpPr>
      <xdr:spPr>
        <a:xfrm>
          <a:off x="17551400" y="1761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155702</xdr:rowOff>
    </xdr:from>
    <xdr:to>
      <xdr:col>98</xdr:col>
      <xdr:colOff>38100</xdr:colOff>
      <xdr:row>106</xdr:row>
      <xdr:rowOff>85852</xdr:rowOff>
    </xdr:to>
    <xdr:sp macro="" textlink="">
      <xdr:nvSpPr>
        <xdr:cNvPr id="927" name="フローチャート: 判断 926">
          <a:extLst>
            <a:ext uri="{FF2B5EF4-FFF2-40B4-BE49-F238E27FC236}">
              <a16:creationId xmlns:a16="http://schemas.microsoft.com/office/drawing/2014/main" id="{00000000-0008-0000-0E00-00009F030000}"/>
            </a:ext>
          </a:extLst>
        </xdr:cNvPr>
        <xdr:cNvSpPr/>
      </xdr:nvSpPr>
      <xdr:spPr>
        <a:xfrm>
          <a:off x="16757650" y="175864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E00-0000A0030000}"/>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E00-0000A1030000}"/>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E00-0000A2030000}"/>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E00-0000A3030000}"/>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E00-0000A4030000}"/>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169418</xdr:rowOff>
    </xdr:from>
    <xdr:to>
      <xdr:col>116</xdr:col>
      <xdr:colOff>114300</xdr:colOff>
      <xdr:row>108</xdr:row>
      <xdr:rowOff>99568</xdr:rowOff>
    </xdr:to>
    <xdr:sp macro="" textlink="">
      <xdr:nvSpPr>
        <xdr:cNvPr id="933" name="楕円 932">
          <a:extLst>
            <a:ext uri="{FF2B5EF4-FFF2-40B4-BE49-F238E27FC236}">
              <a16:creationId xmlns:a16="http://schemas.microsoft.com/office/drawing/2014/main" id="{00000000-0008-0000-0E00-0000A5030000}"/>
            </a:ext>
          </a:extLst>
        </xdr:cNvPr>
        <xdr:cNvSpPr/>
      </xdr:nvSpPr>
      <xdr:spPr>
        <a:xfrm>
          <a:off x="19900900" y="179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84345</xdr:rowOff>
    </xdr:from>
    <xdr:ext cx="469744" cy="259045"/>
    <xdr:sp macro="" textlink="">
      <xdr:nvSpPr>
        <xdr:cNvPr id="934" name="【公民館】&#10;一人当たり面積該当値テキスト">
          <a:extLst>
            <a:ext uri="{FF2B5EF4-FFF2-40B4-BE49-F238E27FC236}">
              <a16:creationId xmlns:a16="http://schemas.microsoft.com/office/drawing/2014/main" id="{00000000-0008-0000-0E00-0000A6030000}"/>
            </a:ext>
          </a:extLst>
        </xdr:cNvPr>
        <xdr:cNvSpPr txBox="1"/>
      </xdr:nvSpPr>
      <xdr:spPr>
        <a:xfrm>
          <a:off x="19989800" y="1785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169418</xdr:rowOff>
    </xdr:from>
    <xdr:to>
      <xdr:col>112</xdr:col>
      <xdr:colOff>38100</xdr:colOff>
      <xdr:row>108</xdr:row>
      <xdr:rowOff>99568</xdr:rowOff>
    </xdr:to>
    <xdr:sp macro="" textlink="">
      <xdr:nvSpPr>
        <xdr:cNvPr id="935" name="楕円 934">
          <a:extLst>
            <a:ext uri="{FF2B5EF4-FFF2-40B4-BE49-F238E27FC236}">
              <a16:creationId xmlns:a16="http://schemas.microsoft.com/office/drawing/2014/main" id="{00000000-0008-0000-0E00-0000A7030000}"/>
            </a:ext>
          </a:extLst>
        </xdr:cNvPr>
        <xdr:cNvSpPr/>
      </xdr:nvSpPr>
      <xdr:spPr>
        <a:xfrm>
          <a:off x="19157950" y="1794306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48768</xdr:rowOff>
    </xdr:from>
    <xdr:to>
      <xdr:col>116</xdr:col>
      <xdr:colOff>63500</xdr:colOff>
      <xdr:row>108</xdr:row>
      <xdr:rowOff>48768</xdr:rowOff>
    </xdr:to>
    <xdr:cxnSp macro="">
      <xdr:nvCxnSpPr>
        <xdr:cNvPr id="936" name="直線コネクタ 935">
          <a:extLst>
            <a:ext uri="{FF2B5EF4-FFF2-40B4-BE49-F238E27FC236}">
              <a16:creationId xmlns:a16="http://schemas.microsoft.com/office/drawing/2014/main" id="{00000000-0008-0000-0E00-0000A8030000}"/>
            </a:ext>
          </a:extLst>
        </xdr:cNvPr>
        <xdr:cNvCxnSpPr/>
      </xdr:nvCxnSpPr>
      <xdr:spPr>
        <a:xfrm>
          <a:off x="19202400" y="17993868"/>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169418</xdr:rowOff>
    </xdr:from>
    <xdr:to>
      <xdr:col>107</xdr:col>
      <xdr:colOff>101600</xdr:colOff>
      <xdr:row>108</xdr:row>
      <xdr:rowOff>99568</xdr:rowOff>
    </xdr:to>
    <xdr:sp macro="" textlink="">
      <xdr:nvSpPr>
        <xdr:cNvPr id="937" name="楕円 936">
          <a:extLst>
            <a:ext uri="{FF2B5EF4-FFF2-40B4-BE49-F238E27FC236}">
              <a16:creationId xmlns:a16="http://schemas.microsoft.com/office/drawing/2014/main" id="{00000000-0008-0000-0E00-0000A9030000}"/>
            </a:ext>
          </a:extLst>
        </xdr:cNvPr>
        <xdr:cNvSpPr/>
      </xdr:nvSpPr>
      <xdr:spPr>
        <a:xfrm>
          <a:off x="18345150" y="179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48768</xdr:rowOff>
    </xdr:from>
    <xdr:to>
      <xdr:col>111</xdr:col>
      <xdr:colOff>177800</xdr:colOff>
      <xdr:row>108</xdr:row>
      <xdr:rowOff>48768</xdr:rowOff>
    </xdr:to>
    <xdr:cxnSp macro="">
      <xdr:nvCxnSpPr>
        <xdr:cNvPr id="938" name="直線コネクタ 937">
          <a:extLst>
            <a:ext uri="{FF2B5EF4-FFF2-40B4-BE49-F238E27FC236}">
              <a16:creationId xmlns:a16="http://schemas.microsoft.com/office/drawing/2014/main" id="{00000000-0008-0000-0E00-0000AA030000}"/>
            </a:ext>
          </a:extLst>
        </xdr:cNvPr>
        <xdr:cNvCxnSpPr/>
      </xdr:nvCxnSpPr>
      <xdr:spPr>
        <a:xfrm>
          <a:off x="18395950" y="17993868"/>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169418</xdr:rowOff>
    </xdr:from>
    <xdr:to>
      <xdr:col>102</xdr:col>
      <xdr:colOff>165100</xdr:colOff>
      <xdr:row>108</xdr:row>
      <xdr:rowOff>99568</xdr:rowOff>
    </xdr:to>
    <xdr:sp macro="" textlink="">
      <xdr:nvSpPr>
        <xdr:cNvPr id="939" name="楕円 938">
          <a:extLst>
            <a:ext uri="{FF2B5EF4-FFF2-40B4-BE49-F238E27FC236}">
              <a16:creationId xmlns:a16="http://schemas.microsoft.com/office/drawing/2014/main" id="{00000000-0008-0000-0E00-0000AB030000}"/>
            </a:ext>
          </a:extLst>
        </xdr:cNvPr>
        <xdr:cNvSpPr/>
      </xdr:nvSpPr>
      <xdr:spPr>
        <a:xfrm>
          <a:off x="17551400" y="179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48768</xdr:rowOff>
    </xdr:from>
    <xdr:to>
      <xdr:col>107</xdr:col>
      <xdr:colOff>50800</xdr:colOff>
      <xdr:row>108</xdr:row>
      <xdr:rowOff>48768</xdr:rowOff>
    </xdr:to>
    <xdr:cxnSp macro="">
      <xdr:nvCxnSpPr>
        <xdr:cNvPr id="940" name="直線コネクタ 939">
          <a:extLst>
            <a:ext uri="{FF2B5EF4-FFF2-40B4-BE49-F238E27FC236}">
              <a16:creationId xmlns:a16="http://schemas.microsoft.com/office/drawing/2014/main" id="{00000000-0008-0000-0E00-0000AC030000}"/>
            </a:ext>
          </a:extLst>
        </xdr:cNvPr>
        <xdr:cNvCxnSpPr/>
      </xdr:nvCxnSpPr>
      <xdr:spPr>
        <a:xfrm>
          <a:off x="17602200" y="17993868"/>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169418</xdr:rowOff>
    </xdr:from>
    <xdr:to>
      <xdr:col>98</xdr:col>
      <xdr:colOff>38100</xdr:colOff>
      <xdr:row>108</xdr:row>
      <xdr:rowOff>99568</xdr:rowOff>
    </xdr:to>
    <xdr:sp macro="" textlink="">
      <xdr:nvSpPr>
        <xdr:cNvPr id="941" name="楕円 940">
          <a:extLst>
            <a:ext uri="{FF2B5EF4-FFF2-40B4-BE49-F238E27FC236}">
              <a16:creationId xmlns:a16="http://schemas.microsoft.com/office/drawing/2014/main" id="{00000000-0008-0000-0E00-0000AD030000}"/>
            </a:ext>
          </a:extLst>
        </xdr:cNvPr>
        <xdr:cNvSpPr/>
      </xdr:nvSpPr>
      <xdr:spPr>
        <a:xfrm>
          <a:off x="16757650" y="1794306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48768</xdr:rowOff>
    </xdr:from>
    <xdr:to>
      <xdr:col>102</xdr:col>
      <xdr:colOff>114300</xdr:colOff>
      <xdr:row>108</xdr:row>
      <xdr:rowOff>48768</xdr:rowOff>
    </xdr:to>
    <xdr:cxnSp macro="">
      <xdr:nvCxnSpPr>
        <xdr:cNvPr id="942" name="直線コネクタ 941">
          <a:extLst>
            <a:ext uri="{FF2B5EF4-FFF2-40B4-BE49-F238E27FC236}">
              <a16:creationId xmlns:a16="http://schemas.microsoft.com/office/drawing/2014/main" id="{00000000-0008-0000-0E00-0000AE030000}"/>
            </a:ext>
          </a:extLst>
        </xdr:cNvPr>
        <xdr:cNvCxnSpPr/>
      </xdr:nvCxnSpPr>
      <xdr:spPr>
        <a:xfrm>
          <a:off x="16802100" y="1799386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138955</xdr:rowOff>
    </xdr:from>
    <xdr:ext cx="469744" cy="259045"/>
    <xdr:sp macro="" textlink="">
      <xdr:nvSpPr>
        <xdr:cNvPr id="943" name="n_1aveValue【公民館】&#10;一人当たり面積">
          <a:extLst>
            <a:ext uri="{FF2B5EF4-FFF2-40B4-BE49-F238E27FC236}">
              <a16:creationId xmlns:a16="http://schemas.microsoft.com/office/drawing/2014/main" id="{00000000-0008-0000-0E00-0000AF030000}"/>
            </a:ext>
          </a:extLst>
        </xdr:cNvPr>
        <xdr:cNvSpPr txBox="1"/>
      </xdr:nvSpPr>
      <xdr:spPr>
        <a:xfrm>
          <a:off x="18980227" y="1739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157242</xdr:rowOff>
    </xdr:from>
    <xdr:ext cx="469744" cy="259045"/>
    <xdr:sp macro="" textlink="">
      <xdr:nvSpPr>
        <xdr:cNvPr id="944" name="n_2aveValue【公民館】&#10;一人当たり面積">
          <a:extLst>
            <a:ext uri="{FF2B5EF4-FFF2-40B4-BE49-F238E27FC236}">
              <a16:creationId xmlns:a16="http://schemas.microsoft.com/office/drawing/2014/main" id="{00000000-0008-0000-0E00-0000B0030000}"/>
            </a:ext>
          </a:extLst>
        </xdr:cNvPr>
        <xdr:cNvSpPr txBox="1"/>
      </xdr:nvSpPr>
      <xdr:spPr>
        <a:xfrm>
          <a:off x="18180127" y="1741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129812</xdr:rowOff>
    </xdr:from>
    <xdr:ext cx="469744" cy="259045"/>
    <xdr:sp macro="" textlink="">
      <xdr:nvSpPr>
        <xdr:cNvPr id="945" name="n_3aveValue【公民館】&#10;一人当たり面積">
          <a:extLst>
            <a:ext uri="{FF2B5EF4-FFF2-40B4-BE49-F238E27FC236}">
              <a16:creationId xmlns:a16="http://schemas.microsoft.com/office/drawing/2014/main" id="{00000000-0008-0000-0E00-0000B1030000}"/>
            </a:ext>
          </a:extLst>
        </xdr:cNvPr>
        <xdr:cNvSpPr txBox="1"/>
      </xdr:nvSpPr>
      <xdr:spPr>
        <a:xfrm>
          <a:off x="17386377" y="1738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102379</xdr:rowOff>
    </xdr:from>
    <xdr:ext cx="469744" cy="259045"/>
    <xdr:sp macro="" textlink="">
      <xdr:nvSpPr>
        <xdr:cNvPr id="946" name="n_4aveValue【公民館】&#10;一人当たり面積">
          <a:extLst>
            <a:ext uri="{FF2B5EF4-FFF2-40B4-BE49-F238E27FC236}">
              <a16:creationId xmlns:a16="http://schemas.microsoft.com/office/drawing/2014/main" id="{00000000-0008-0000-0E00-0000B2030000}"/>
            </a:ext>
          </a:extLst>
        </xdr:cNvPr>
        <xdr:cNvSpPr txBox="1"/>
      </xdr:nvSpPr>
      <xdr:spPr>
        <a:xfrm>
          <a:off x="16592627" y="1736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90695</xdr:rowOff>
    </xdr:from>
    <xdr:ext cx="469744" cy="259045"/>
    <xdr:sp macro="" textlink="">
      <xdr:nvSpPr>
        <xdr:cNvPr id="947" name="n_1mainValue【公民館】&#10;一人当たり面積">
          <a:extLst>
            <a:ext uri="{FF2B5EF4-FFF2-40B4-BE49-F238E27FC236}">
              <a16:creationId xmlns:a16="http://schemas.microsoft.com/office/drawing/2014/main" id="{00000000-0008-0000-0E00-0000B3030000}"/>
            </a:ext>
          </a:extLst>
        </xdr:cNvPr>
        <xdr:cNvSpPr txBox="1"/>
      </xdr:nvSpPr>
      <xdr:spPr>
        <a:xfrm>
          <a:off x="18980227" y="1803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90695</xdr:rowOff>
    </xdr:from>
    <xdr:ext cx="469744" cy="259045"/>
    <xdr:sp macro="" textlink="">
      <xdr:nvSpPr>
        <xdr:cNvPr id="948" name="n_2mainValue【公民館】&#10;一人当たり面積">
          <a:extLst>
            <a:ext uri="{FF2B5EF4-FFF2-40B4-BE49-F238E27FC236}">
              <a16:creationId xmlns:a16="http://schemas.microsoft.com/office/drawing/2014/main" id="{00000000-0008-0000-0E00-0000B4030000}"/>
            </a:ext>
          </a:extLst>
        </xdr:cNvPr>
        <xdr:cNvSpPr txBox="1"/>
      </xdr:nvSpPr>
      <xdr:spPr>
        <a:xfrm>
          <a:off x="18180127" y="1803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90695</xdr:rowOff>
    </xdr:from>
    <xdr:ext cx="469744" cy="259045"/>
    <xdr:sp macro="" textlink="">
      <xdr:nvSpPr>
        <xdr:cNvPr id="949" name="n_3mainValue【公民館】&#10;一人当たり面積">
          <a:extLst>
            <a:ext uri="{FF2B5EF4-FFF2-40B4-BE49-F238E27FC236}">
              <a16:creationId xmlns:a16="http://schemas.microsoft.com/office/drawing/2014/main" id="{00000000-0008-0000-0E00-0000B5030000}"/>
            </a:ext>
          </a:extLst>
        </xdr:cNvPr>
        <xdr:cNvSpPr txBox="1"/>
      </xdr:nvSpPr>
      <xdr:spPr>
        <a:xfrm>
          <a:off x="17386377" y="1803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90695</xdr:rowOff>
    </xdr:from>
    <xdr:ext cx="469744" cy="259045"/>
    <xdr:sp macro="" textlink="">
      <xdr:nvSpPr>
        <xdr:cNvPr id="950" name="n_4mainValue【公民館】&#10;一人当たり面積">
          <a:extLst>
            <a:ext uri="{FF2B5EF4-FFF2-40B4-BE49-F238E27FC236}">
              <a16:creationId xmlns:a16="http://schemas.microsoft.com/office/drawing/2014/main" id="{00000000-0008-0000-0E00-0000B6030000}"/>
            </a:ext>
          </a:extLst>
        </xdr:cNvPr>
        <xdr:cNvSpPr txBox="1"/>
      </xdr:nvSpPr>
      <xdr:spPr>
        <a:xfrm>
          <a:off x="16592627" y="1803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a:extLst>
            <a:ext uri="{FF2B5EF4-FFF2-40B4-BE49-F238E27FC236}">
              <a16:creationId xmlns:a16="http://schemas.microsoft.com/office/drawing/2014/main" id="{00000000-0008-0000-0E00-0000B7030000}"/>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a:extLst>
            <a:ext uri="{FF2B5EF4-FFF2-40B4-BE49-F238E27FC236}">
              <a16:creationId xmlns:a16="http://schemas.microsoft.com/office/drawing/2014/main" id="{00000000-0008-0000-0E00-0000B8030000}"/>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a:extLst>
            <a:ext uri="{FF2B5EF4-FFF2-40B4-BE49-F238E27FC236}">
              <a16:creationId xmlns:a16="http://schemas.microsoft.com/office/drawing/2014/main" id="{00000000-0008-0000-0E00-0000B9030000}"/>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類似団体と比べ面積が広いこと等により道路・橋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りょう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等のインフラ資産が多い傾向にあることから，これらの一人当たりの道路延長や資産額は類似団体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を大きく上回っている。平成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年度には公営住宅（木曽町）の建替え，児童館（東部児童センター）の改修により，増加基調であった減価償却率が一時的に減少している。また，学校施設では，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つの小学校と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つの中学校が統合された小中一貫校（松東みどり学園）の整備により令和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年度は微減となっている。この松東みどり学園については，小学部が平成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年にスタートし，令和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年度から中学部も含めた一貫教育が開始されている。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全体的に見れば，各施設において老朽化が進んでいるところであり，大量更新時期を見極め，統廃合・長寿命化等の適正な管理を行っていく必要がある。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石川県小松市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106,877
104,573
371.05
55,453,635
54,223,034
649,111
27,562,819
65,040,231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177665" y="5457372"/>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216400" y="700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108450" y="70053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216400" y="5245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108450" y="54573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216400" y="60194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127500" y="61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61323</xdr:rowOff>
    </xdr:from>
    <xdr:to>
      <xdr:col>20</xdr:col>
      <xdr:colOff>38100</xdr:colOff>
      <xdr:row>37</xdr:row>
      <xdr:rowOff>162923</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384550" y="617637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571750" y="62204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126637</xdr:rowOff>
    </xdr:from>
    <xdr:to>
      <xdr:col>10</xdr:col>
      <xdr:colOff>165100</xdr:colOff>
      <xdr:row>38</xdr:row>
      <xdr:rowOff>56787</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778000" y="624168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100511</xdr:rowOff>
    </xdr:from>
    <xdr:to>
      <xdr:col>6</xdr:col>
      <xdr:colOff>38100</xdr:colOff>
      <xdr:row>38</xdr:row>
      <xdr:rowOff>30662</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984250" y="6215561"/>
          <a:ext cx="8255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126637</xdr:rowOff>
    </xdr:from>
    <xdr:to>
      <xdr:col>24</xdr:col>
      <xdr:colOff>114300</xdr:colOff>
      <xdr:row>38</xdr:row>
      <xdr:rowOff>56787</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127500" y="62416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105064</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216400" y="622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87449</xdr:rowOff>
    </xdr:from>
    <xdr:to>
      <xdr:col>20</xdr:col>
      <xdr:colOff>38100</xdr:colOff>
      <xdr:row>38</xdr:row>
      <xdr:rowOff>17599</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384550" y="620249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138249</xdr:rowOff>
    </xdr:from>
    <xdr:to>
      <xdr:col>24</xdr:col>
      <xdr:colOff>63500</xdr:colOff>
      <xdr:row>38</xdr:row>
      <xdr:rowOff>5987</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429000" y="6253299"/>
          <a:ext cx="749300" cy="3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79284</xdr:rowOff>
    </xdr:from>
    <xdr:to>
      <xdr:col>15</xdr:col>
      <xdr:colOff>101600</xdr:colOff>
      <xdr:row>38</xdr:row>
      <xdr:rowOff>9434</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571750" y="61943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130084</xdr:rowOff>
    </xdr:from>
    <xdr:to>
      <xdr:col>19</xdr:col>
      <xdr:colOff>177800</xdr:colOff>
      <xdr:row>37</xdr:row>
      <xdr:rowOff>138249</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622550" y="6245134"/>
          <a:ext cx="80645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43361</xdr:rowOff>
    </xdr:from>
    <xdr:to>
      <xdr:col>10</xdr:col>
      <xdr:colOff>165100</xdr:colOff>
      <xdr:row>37</xdr:row>
      <xdr:rowOff>144961</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778000" y="61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94161</xdr:rowOff>
    </xdr:from>
    <xdr:to>
      <xdr:col>15</xdr:col>
      <xdr:colOff>50800</xdr:colOff>
      <xdr:row>37</xdr:row>
      <xdr:rowOff>130084</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1828800" y="6209211"/>
          <a:ext cx="7937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7439</xdr:rowOff>
    </xdr:from>
    <xdr:to>
      <xdr:col>6</xdr:col>
      <xdr:colOff>38100</xdr:colOff>
      <xdr:row>37</xdr:row>
      <xdr:rowOff>109039</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984250" y="61224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58239</xdr:rowOff>
    </xdr:from>
    <xdr:to>
      <xdr:col>10</xdr:col>
      <xdr:colOff>114300</xdr:colOff>
      <xdr:row>37</xdr:row>
      <xdr:rowOff>94161</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028700" y="6173289"/>
          <a:ext cx="8001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8000</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239144" y="5957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439044" y="6306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47914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645294" y="6328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21789</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851544" y="6301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8726</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239144" y="6288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25961</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439044" y="5975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161488</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645294" y="5946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125566</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851544" y="591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95250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9429115" y="54038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9467850"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9359900" y="6870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9467850" y="518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9359900" y="5403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149877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9467850" y="6264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127000</xdr:rowOff>
    </xdr:from>
    <xdr:to>
      <xdr:col>55</xdr:col>
      <xdr:colOff>50800</xdr:colOff>
      <xdr:row>39</xdr:row>
      <xdr:rowOff>57150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9398000" y="6407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165100</xdr:rowOff>
    </xdr:from>
    <xdr:to>
      <xdr:col>50</xdr:col>
      <xdr:colOff>165100</xdr:colOff>
      <xdr:row>39</xdr:row>
      <xdr:rowOff>95250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8636000" y="6445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xdr:rowOff>
    </xdr:from>
    <xdr:to>
      <xdr:col>46</xdr:col>
      <xdr:colOff>38100</xdr:colOff>
      <xdr:row>39</xdr:row>
      <xdr:rowOff>107950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7842250" y="6451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02945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235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57150</xdr:rowOff>
    </xdr:from>
    <xdr:to>
      <xdr:col>55</xdr:col>
      <xdr:colOff>50800</xdr:colOff>
      <xdr:row>39</xdr:row>
      <xdr:rowOff>158750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398000" y="65024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35577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9467850"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57150</xdr:rowOff>
    </xdr:from>
    <xdr:to>
      <xdr:col>50</xdr:col>
      <xdr:colOff>165100</xdr:colOff>
      <xdr:row>39</xdr:row>
      <xdr:rowOff>158750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6360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107950</xdr:rowOff>
    </xdr:from>
    <xdr:to>
      <xdr:col>55</xdr:col>
      <xdr:colOff>0</xdr:colOff>
      <xdr:row>39</xdr:row>
      <xdr:rowOff>107950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8686800" y="65532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57150</xdr:rowOff>
    </xdr:from>
    <xdr:to>
      <xdr:col>46</xdr:col>
      <xdr:colOff>38100</xdr:colOff>
      <xdr:row>39</xdr:row>
      <xdr:rowOff>158750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842250" y="65024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107950</xdr:rowOff>
    </xdr:from>
    <xdr:to>
      <xdr:col>50</xdr:col>
      <xdr:colOff>114300</xdr:colOff>
      <xdr:row>39</xdr:row>
      <xdr:rowOff>107950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7886700" y="65532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69850</xdr:rowOff>
    </xdr:from>
    <xdr:to>
      <xdr:col>41</xdr:col>
      <xdr:colOff>101600</xdr:colOff>
      <xdr:row>40</xdr:row>
      <xdr:rowOff>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029450" y="65151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107950</xdr:rowOff>
    </xdr:from>
    <xdr:to>
      <xdr:col>45</xdr:col>
      <xdr:colOff>177800</xdr:colOff>
      <xdr:row>39</xdr:row>
      <xdr:rowOff>120650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7080250" y="6553200"/>
          <a:ext cx="8064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69850</xdr:rowOff>
    </xdr:from>
    <xdr:to>
      <xdr:col>36</xdr:col>
      <xdr:colOff>165100</xdr:colOff>
      <xdr:row>40</xdr:row>
      <xdr:rowOff>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235700" y="65151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120650</xdr:rowOff>
    </xdr:from>
    <xdr:to>
      <xdr:col>41</xdr:col>
      <xdr:colOff>50800</xdr:colOff>
      <xdr:row>39</xdr:row>
      <xdr:rowOff>120650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286500" y="65659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111777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8458277" y="622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124477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76772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68644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137177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07067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149877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8458277"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149877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7677227"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162577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6864427"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162577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070677"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F00-0000AC000000}"/>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112395</xdr:rowOff>
    </xdr:from>
    <xdr:to>
      <xdr:col>24</xdr:col>
      <xdr:colOff>62865</xdr:colOff>
      <xdr:row>62</xdr:row>
      <xdr:rowOff>165735</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flipV="1">
          <a:off x="4177665" y="9364345"/>
          <a:ext cx="0" cy="104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169562</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00000000-0008-0000-0F00-0000AE000000}"/>
            </a:ext>
          </a:extLst>
        </xdr:cNvPr>
        <xdr:cNvSpPr txBox="1"/>
      </xdr:nvSpPr>
      <xdr:spPr>
        <a:xfrm>
          <a:off x="4216400" y="10405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165735</xdr:rowOff>
    </xdr:from>
    <xdr:to>
      <xdr:col>24</xdr:col>
      <xdr:colOff>152400</xdr:colOff>
      <xdr:row>62</xdr:row>
      <xdr:rowOff>165735</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108450" y="104082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59072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F00-0000B0000000}"/>
            </a:ext>
          </a:extLst>
        </xdr:cNvPr>
        <xdr:cNvSpPr txBox="1"/>
      </xdr:nvSpPr>
      <xdr:spPr>
        <a:xfrm>
          <a:off x="4216400" y="9145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112395</xdr:rowOff>
    </xdr:from>
    <xdr:to>
      <xdr:col>24</xdr:col>
      <xdr:colOff>152400</xdr:colOff>
      <xdr:row>56</xdr:row>
      <xdr:rowOff>112395</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108450" y="93643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F00-0000B2000000}"/>
            </a:ext>
          </a:extLst>
        </xdr:cNvPr>
        <xdr:cNvSpPr txBox="1"/>
      </xdr:nvSpPr>
      <xdr:spPr>
        <a:xfrm>
          <a:off x="4216400" y="9778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4127500" y="992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3384550" y="98869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2571750" y="98679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111125</xdr:rowOff>
    </xdr:from>
    <xdr:to>
      <xdr:col>10</xdr:col>
      <xdr:colOff>165100</xdr:colOff>
      <xdr:row>60</xdr:row>
      <xdr:rowOff>41275</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778000" y="98583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82550</xdr:rowOff>
    </xdr:from>
    <xdr:to>
      <xdr:col>6</xdr:col>
      <xdr:colOff>38100</xdr:colOff>
      <xdr:row>60</xdr:row>
      <xdr:rowOff>12700</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984250" y="98298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160655</xdr:rowOff>
    </xdr:from>
    <xdr:to>
      <xdr:col>24</xdr:col>
      <xdr:colOff>114300</xdr:colOff>
      <xdr:row>61</xdr:row>
      <xdr:rowOff>90805</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4127500" y="100730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139082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F00-0000BE000000}"/>
            </a:ext>
          </a:extLst>
        </xdr:cNvPr>
        <xdr:cNvSpPr txBox="1"/>
      </xdr:nvSpPr>
      <xdr:spPr>
        <a:xfrm>
          <a:off x="4216400" y="1005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145415</xdr:rowOff>
    </xdr:from>
    <xdr:to>
      <xdr:col>20</xdr:col>
      <xdr:colOff>38100</xdr:colOff>
      <xdr:row>61</xdr:row>
      <xdr:rowOff>75565</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3384550" y="100577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24765</xdr:rowOff>
    </xdr:from>
    <xdr:to>
      <xdr:col>24</xdr:col>
      <xdr:colOff>63500</xdr:colOff>
      <xdr:row>61</xdr:row>
      <xdr:rowOff>40005</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3429000" y="10102215"/>
          <a:ext cx="7493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107315</xdr:rowOff>
    </xdr:from>
    <xdr:to>
      <xdr:col>15</xdr:col>
      <xdr:colOff>101600</xdr:colOff>
      <xdr:row>61</xdr:row>
      <xdr:rowOff>37465</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2571750" y="100196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158115</xdr:rowOff>
    </xdr:from>
    <xdr:to>
      <xdr:col>19</xdr:col>
      <xdr:colOff>177800</xdr:colOff>
      <xdr:row>61</xdr:row>
      <xdr:rowOff>24765</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622550" y="10070465"/>
          <a:ext cx="80645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53975</xdr:rowOff>
    </xdr:from>
    <xdr:to>
      <xdr:col>10</xdr:col>
      <xdr:colOff>165100</xdr:colOff>
      <xdr:row>60</xdr:row>
      <xdr:rowOff>155575</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778000" y="996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104775</xdr:rowOff>
    </xdr:from>
    <xdr:to>
      <xdr:col>15</xdr:col>
      <xdr:colOff>50800</xdr:colOff>
      <xdr:row>60</xdr:row>
      <xdr:rowOff>158115</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828800" y="10017125"/>
          <a:ext cx="79375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59690</xdr:rowOff>
    </xdr:from>
    <xdr:to>
      <xdr:col>6</xdr:col>
      <xdr:colOff>38100</xdr:colOff>
      <xdr:row>60</xdr:row>
      <xdr:rowOff>161290</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984250" y="99720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104775</xdr:rowOff>
    </xdr:from>
    <xdr:to>
      <xdr:col>10</xdr:col>
      <xdr:colOff>114300</xdr:colOff>
      <xdr:row>60</xdr:row>
      <xdr:rowOff>110490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flipV="1">
          <a:off x="1028700" y="10017125"/>
          <a:ext cx="8001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86377</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32391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24390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57802</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1645294" y="963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29227</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8515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66692</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3239144" y="1014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28592</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2439044" y="1010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146702</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164529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152417</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8515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F00-0000E5000000}"/>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160020</xdr:rowOff>
    </xdr:from>
    <xdr:to>
      <xdr:col>54</xdr:col>
      <xdr:colOff>189865</xdr:colOff>
      <xdr:row>63</xdr:row>
      <xdr:rowOff>140970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flipV="1">
          <a:off x="9429115" y="9411970"/>
          <a:ext cx="0" cy="1136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144797</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F00-0000E7000000}"/>
            </a:ext>
          </a:extLst>
        </xdr:cNvPr>
        <xdr:cNvSpPr txBox="1"/>
      </xdr:nvSpPr>
      <xdr:spPr>
        <a:xfrm>
          <a:off x="9467850"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140970</xdr:rowOff>
    </xdr:from>
    <xdr:to>
      <xdr:col>55</xdr:col>
      <xdr:colOff>88900</xdr:colOff>
      <xdr:row>63</xdr:row>
      <xdr:rowOff>140970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9359900" y="10548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106697</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F00-0000E9000000}"/>
            </a:ext>
          </a:extLst>
        </xdr:cNvPr>
        <xdr:cNvSpPr txBox="1"/>
      </xdr:nvSpPr>
      <xdr:spPr>
        <a:xfrm>
          <a:off x="946785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160020</xdr:rowOff>
    </xdr:from>
    <xdr:to>
      <xdr:col>55</xdr:col>
      <xdr:colOff>88900</xdr:colOff>
      <xdr:row>56</xdr:row>
      <xdr:rowOff>160020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9359900" y="94119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24782</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F00-0000EB000000}"/>
            </a:ext>
          </a:extLst>
        </xdr:cNvPr>
        <xdr:cNvSpPr txBox="1"/>
      </xdr:nvSpPr>
      <xdr:spPr>
        <a:xfrm>
          <a:off x="9467850" y="10267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46355</xdr:rowOff>
    </xdr:from>
    <xdr:to>
      <xdr:col>55</xdr:col>
      <xdr:colOff>50800</xdr:colOff>
      <xdr:row>62</xdr:row>
      <xdr:rowOff>147955</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9398000" y="102889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97790</xdr:rowOff>
    </xdr:from>
    <xdr:to>
      <xdr:col>50</xdr:col>
      <xdr:colOff>165100</xdr:colOff>
      <xdr:row>63</xdr:row>
      <xdr:rowOff>27940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8636000" y="103403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103505</xdr:rowOff>
    </xdr:from>
    <xdr:to>
      <xdr:col>46</xdr:col>
      <xdr:colOff>38100</xdr:colOff>
      <xdr:row>63</xdr:row>
      <xdr:rowOff>33655</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7842250" y="103460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99695</xdr:rowOff>
    </xdr:from>
    <xdr:to>
      <xdr:col>41</xdr:col>
      <xdr:colOff>101600</xdr:colOff>
      <xdr:row>63</xdr:row>
      <xdr:rowOff>29845</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7029450" y="103422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105410</xdr:rowOff>
    </xdr:from>
    <xdr:to>
      <xdr:col>36</xdr:col>
      <xdr:colOff>165100</xdr:colOff>
      <xdr:row>63</xdr:row>
      <xdr:rowOff>35560</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6235700" y="103479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118745</xdr:rowOff>
    </xdr:from>
    <xdr:to>
      <xdr:col>55</xdr:col>
      <xdr:colOff>50800</xdr:colOff>
      <xdr:row>62</xdr:row>
      <xdr:rowOff>48895</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9398000" y="101961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141622</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F00-0000F7000000}"/>
            </a:ext>
          </a:extLst>
        </xdr:cNvPr>
        <xdr:cNvSpPr txBox="1"/>
      </xdr:nvSpPr>
      <xdr:spPr>
        <a:xfrm>
          <a:off x="9467850" y="1005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122555</xdr:rowOff>
    </xdr:from>
    <xdr:to>
      <xdr:col>50</xdr:col>
      <xdr:colOff>165100</xdr:colOff>
      <xdr:row>62</xdr:row>
      <xdr:rowOff>52705</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8636000" y="102000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169545</xdr:rowOff>
    </xdr:from>
    <xdr:to>
      <xdr:col>55</xdr:col>
      <xdr:colOff>0</xdr:colOff>
      <xdr:row>62</xdr:row>
      <xdr:rowOff>1905</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8686800" y="10240645"/>
          <a:ext cx="7429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124460</xdr:rowOff>
    </xdr:from>
    <xdr:to>
      <xdr:col>46</xdr:col>
      <xdr:colOff>38100</xdr:colOff>
      <xdr:row>62</xdr:row>
      <xdr:rowOff>54610</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7842250" y="102019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1905</xdr:rowOff>
    </xdr:from>
    <xdr:to>
      <xdr:col>50</xdr:col>
      <xdr:colOff>114300</xdr:colOff>
      <xdr:row>62</xdr:row>
      <xdr:rowOff>3810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7886700" y="10244455"/>
          <a:ext cx="8001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40640</xdr:rowOff>
    </xdr:from>
    <xdr:to>
      <xdr:col>41</xdr:col>
      <xdr:colOff>101600</xdr:colOff>
      <xdr:row>61</xdr:row>
      <xdr:rowOff>142240</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702945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91440</xdr:rowOff>
    </xdr:from>
    <xdr:to>
      <xdr:col>45</xdr:col>
      <xdr:colOff>177800</xdr:colOff>
      <xdr:row>62</xdr:row>
      <xdr:rowOff>3810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7080250" y="10168890"/>
          <a:ext cx="80645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120650</xdr:rowOff>
    </xdr:from>
    <xdr:to>
      <xdr:col>36</xdr:col>
      <xdr:colOff>165100</xdr:colOff>
      <xdr:row>62</xdr:row>
      <xdr:rowOff>50800</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6235700" y="101981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91440</xdr:rowOff>
    </xdr:from>
    <xdr:to>
      <xdr:col>41</xdr:col>
      <xdr:colOff>50800</xdr:colOff>
      <xdr:row>62</xdr:row>
      <xdr:rowOff>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flipV="1">
          <a:off x="6286500" y="10168890"/>
          <a:ext cx="793750"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19067</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F00-000000010000}"/>
            </a:ext>
          </a:extLst>
        </xdr:cNvPr>
        <xdr:cNvSpPr txBox="1"/>
      </xdr:nvSpPr>
      <xdr:spPr>
        <a:xfrm>
          <a:off x="845827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24782</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F00-000001010000}"/>
            </a:ext>
          </a:extLst>
        </xdr:cNvPr>
        <xdr:cNvSpPr txBox="1"/>
      </xdr:nvSpPr>
      <xdr:spPr>
        <a:xfrm>
          <a:off x="7677227" y="1043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20972</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F00-000002010000}"/>
            </a:ext>
          </a:extLst>
        </xdr:cNvPr>
        <xdr:cNvSpPr txBox="1"/>
      </xdr:nvSpPr>
      <xdr:spPr>
        <a:xfrm>
          <a:off x="6864427" y="1042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26687</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F00-000003010000}"/>
            </a:ext>
          </a:extLst>
        </xdr:cNvPr>
        <xdr:cNvSpPr txBox="1"/>
      </xdr:nvSpPr>
      <xdr:spPr>
        <a:xfrm>
          <a:off x="6070677"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69232</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F00-000004010000}"/>
            </a:ext>
          </a:extLst>
        </xdr:cNvPr>
        <xdr:cNvSpPr txBox="1"/>
      </xdr:nvSpPr>
      <xdr:spPr>
        <a:xfrm>
          <a:off x="8458277" y="998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71137</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F00-000005010000}"/>
            </a:ext>
          </a:extLst>
        </xdr:cNvPr>
        <xdr:cNvSpPr txBox="1"/>
      </xdr:nvSpPr>
      <xdr:spPr>
        <a:xfrm>
          <a:off x="7677227" y="998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158767</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F00-000006010000}"/>
            </a:ext>
          </a:extLst>
        </xdr:cNvPr>
        <xdr:cNvSpPr txBox="1"/>
      </xdr:nvSpPr>
      <xdr:spPr>
        <a:xfrm>
          <a:off x="6864427" y="990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67327</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F00-000007010000}"/>
            </a:ext>
          </a:extLst>
        </xdr:cNvPr>
        <xdr:cNvSpPr txBox="1"/>
      </xdr:nvSpPr>
      <xdr:spPr>
        <a:xfrm>
          <a:off x="6070677" y="997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2757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398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00000000-0008-0000-0F00-00001D010000}"/>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122682</xdr:rowOff>
    </xdr:from>
    <xdr:to>
      <xdr:col>24</xdr:col>
      <xdr:colOff>62865</xdr:colOff>
      <xdr:row>85</xdr:row>
      <xdr:rowOff>124968</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flipV="1">
          <a:off x="4177665" y="12841732"/>
          <a:ext cx="0" cy="1323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128795</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00000000-0008-0000-0F00-00001F010000}"/>
            </a:ext>
          </a:extLst>
        </xdr:cNvPr>
        <xdr:cNvSpPr txBox="1"/>
      </xdr:nvSpPr>
      <xdr:spPr>
        <a:xfrm>
          <a:off x="4216400" y="14168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124968</xdr:rowOff>
    </xdr:from>
    <xdr:to>
      <xdr:col>24</xdr:col>
      <xdr:colOff>152400</xdr:colOff>
      <xdr:row>85</xdr:row>
      <xdr:rowOff>124968</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4108450" y="141648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69359</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00000000-0008-0000-0F00-000021010000}"/>
            </a:ext>
          </a:extLst>
        </xdr:cNvPr>
        <xdr:cNvSpPr txBox="1"/>
      </xdr:nvSpPr>
      <xdr:spPr>
        <a:xfrm>
          <a:off x="4216400" y="12623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122682</xdr:rowOff>
    </xdr:from>
    <xdr:to>
      <xdr:col>24</xdr:col>
      <xdr:colOff>152400</xdr:colOff>
      <xdr:row>77</xdr:row>
      <xdr:rowOff>122682</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108450" y="128417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50309</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00000000-0008-0000-0F00-000023010000}"/>
            </a:ext>
          </a:extLst>
        </xdr:cNvPr>
        <xdr:cNvSpPr txBox="1"/>
      </xdr:nvSpPr>
      <xdr:spPr>
        <a:xfrm>
          <a:off x="4216400" y="13264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71882</xdr:rowOff>
    </xdr:from>
    <xdr:to>
      <xdr:col>24</xdr:col>
      <xdr:colOff>114300</xdr:colOff>
      <xdr:row>81</xdr:row>
      <xdr:rowOff>2032</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4127500" y="132862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51308</xdr:rowOff>
    </xdr:from>
    <xdr:to>
      <xdr:col>20</xdr:col>
      <xdr:colOff>38100</xdr:colOff>
      <xdr:row>80</xdr:row>
      <xdr:rowOff>152908</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3384550" y="1326565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170180</xdr:rowOff>
    </xdr:from>
    <xdr:to>
      <xdr:col>15</xdr:col>
      <xdr:colOff>101600</xdr:colOff>
      <xdr:row>80</xdr:row>
      <xdr:rowOff>100330</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257175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133604</xdr:rowOff>
    </xdr:from>
    <xdr:to>
      <xdr:col>10</xdr:col>
      <xdr:colOff>165100</xdr:colOff>
      <xdr:row>80</xdr:row>
      <xdr:rowOff>63754</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1778000" y="131828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138176</xdr:rowOff>
    </xdr:from>
    <xdr:to>
      <xdr:col>6</xdr:col>
      <xdr:colOff>38100</xdr:colOff>
      <xdr:row>80</xdr:row>
      <xdr:rowOff>68326</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984250" y="1318742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71882</xdr:rowOff>
    </xdr:from>
    <xdr:to>
      <xdr:col>24</xdr:col>
      <xdr:colOff>114300</xdr:colOff>
      <xdr:row>78</xdr:row>
      <xdr:rowOff>2032</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4127500" y="127909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24909</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00000000-0008-0000-0F00-00002F010000}"/>
            </a:ext>
          </a:extLst>
        </xdr:cNvPr>
        <xdr:cNvSpPr txBox="1"/>
      </xdr:nvSpPr>
      <xdr:spPr>
        <a:xfrm>
          <a:off x="4216400" y="12743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71882</xdr:rowOff>
    </xdr:from>
    <xdr:to>
      <xdr:col>20</xdr:col>
      <xdr:colOff>38100</xdr:colOff>
      <xdr:row>79</xdr:row>
      <xdr:rowOff>2032</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3384550" y="1295603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122682</xdr:rowOff>
    </xdr:from>
    <xdr:to>
      <xdr:col>24</xdr:col>
      <xdr:colOff>63500</xdr:colOff>
      <xdr:row>78</xdr:row>
      <xdr:rowOff>122682</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flipV="1">
          <a:off x="3429000" y="12841732"/>
          <a:ext cx="7493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151892</xdr:rowOff>
    </xdr:from>
    <xdr:to>
      <xdr:col>15</xdr:col>
      <xdr:colOff>101600</xdr:colOff>
      <xdr:row>78</xdr:row>
      <xdr:rowOff>82042</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2571750" y="128709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31242</xdr:rowOff>
    </xdr:from>
    <xdr:to>
      <xdr:col>19</xdr:col>
      <xdr:colOff>177800</xdr:colOff>
      <xdr:row>78</xdr:row>
      <xdr:rowOff>122682</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2622550" y="12915392"/>
          <a:ext cx="80645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87885</xdr:rowOff>
    </xdr:from>
    <xdr:to>
      <xdr:col>10</xdr:col>
      <xdr:colOff>165100</xdr:colOff>
      <xdr:row>79</xdr:row>
      <xdr:rowOff>18035</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1778000" y="129720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31242</xdr:rowOff>
    </xdr:from>
    <xdr:to>
      <xdr:col>15</xdr:col>
      <xdr:colOff>50800</xdr:colOff>
      <xdr:row>78</xdr:row>
      <xdr:rowOff>138685</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flipV="1">
          <a:off x="1828800" y="12915392"/>
          <a:ext cx="793750" cy="10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145035</xdr:rowOff>
    </xdr:from>
    <xdr:to>
      <xdr:col>6</xdr:col>
      <xdr:colOff>38100</xdr:colOff>
      <xdr:row>80</xdr:row>
      <xdr:rowOff>75185</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984250" y="1319428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138685</xdr:rowOff>
    </xdr:from>
    <xdr:to>
      <xdr:col>10</xdr:col>
      <xdr:colOff>114300</xdr:colOff>
      <xdr:row>80</xdr:row>
      <xdr:rowOff>24385</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flipV="1">
          <a:off x="1028700" y="13022835"/>
          <a:ext cx="8001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144035</xdr:rowOff>
    </xdr:from>
    <xdr:ext cx="405111" cy="259045"/>
    <xdr:sp macro="" textlink="">
      <xdr:nvSpPr>
        <xdr:cNvPr id="312" name="n_1aveValue【福祉施設】&#10;有形固定資産減価償却率">
          <a:extLst>
            <a:ext uri="{FF2B5EF4-FFF2-40B4-BE49-F238E27FC236}">
              <a16:creationId xmlns:a16="http://schemas.microsoft.com/office/drawing/2014/main" id="{00000000-0008-0000-0F00-000038010000}"/>
            </a:ext>
          </a:extLst>
        </xdr:cNvPr>
        <xdr:cNvSpPr txBox="1"/>
      </xdr:nvSpPr>
      <xdr:spPr>
        <a:xfrm>
          <a:off x="3239144" y="13358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91457</xdr:rowOff>
    </xdr:from>
    <xdr:ext cx="405111" cy="259045"/>
    <xdr:sp macro="" textlink="">
      <xdr:nvSpPr>
        <xdr:cNvPr id="313" name="n_2aveValue【福祉施設】&#10;有形固定資産減価償却率">
          <a:extLst>
            <a:ext uri="{FF2B5EF4-FFF2-40B4-BE49-F238E27FC236}">
              <a16:creationId xmlns:a16="http://schemas.microsoft.com/office/drawing/2014/main" id="{00000000-0008-0000-0F00-000039010000}"/>
            </a:ext>
          </a:extLst>
        </xdr:cNvPr>
        <xdr:cNvSpPr txBox="1"/>
      </xdr:nvSpPr>
      <xdr:spPr>
        <a:xfrm>
          <a:off x="2439044" y="13305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54881</xdr:rowOff>
    </xdr:from>
    <xdr:ext cx="405111" cy="259045"/>
    <xdr:sp macro="" textlink="">
      <xdr:nvSpPr>
        <xdr:cNvPr id="314" name="n_3aveValue【福祉施設】&#10;有形固定資産減価償却率">
          <a:extLst>
            <a:ext uri="{FF2B5EF4-FFF2-40B4-BE49-F238E27FC236}">
              <a16:creationId xmlns:a16="http://schemas.microsoft.com/office/drawing/2014/main" id="{00000000-0008-0000-0F00-00003A010000}"/>
            </a:ext>
          </a:extLst>
        </xdr:cNvPr>
        <xdr:cNvSpPr txBox="1"/>
      </xdr:nvSpPr>
      <xdr:spPr>
        <a:xfrm>
          <a:off x="1645294" y="13269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84853</xdr:rowOff>
    </xdr:from>
    <xdr:ext cx="405111" cy="259045"/>
    <xdr:sp macro="" textlink="">
      <xdr:nvSpPr>
        <xdr:cNvPr id="315" name="n_4aveValue【福祉施設】&#10;有形固定資産減価償却率">
          <a:extLst>
            <a:ext uri="{FF2B5EF4-FFF2-40B4-BE49-F238E27FC236}">
              <a16:creationId xmlns:a16="http://schemas.microsoft.com/office/drawing/2014/main" id="{00000000-0008-0000-0F00-00003B010000}"/>
            </a:ext>
          </a:extLst>
        </xdr:cNvPr>
        <xdr:cNvSpPr txBox="1"/>
      </xdr:nvSpPr>
      <xdr:spPr>
        <a:xfrm>
          <a:off x="851544" y="1296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18559</xdr:rowOff>
    </xdr:from>
    <xdr:ext cx="405111" cy="259045"/>
    <xdr:sp macro="" textlink="">
      <xdr:nvSpPr>
        <xdr:cNvPr id="316" name="n_1mainValue【福祉施設】&#10;有形固定資産減価償却率">
          <a:extLst>
            <a:ext uri="{FF2B5EF4-FFF2-40B4-BE49-F238E27FC236}">
              <a16:creationId xmlns:a16="http://schemas.microsoft.com/office/drawing/2014/main" id="{00000000-0008-0000-0F00-00003C010000}"/>
            </a:ext>
          </a:extLst>
        </xdr:cNvPr>
        <xdr:cNvSpPr txBox="1"/>
      </xdr:nvSpPr>
      <xdr:spPr>
        <a:xfrm>
          <a:off x="3239144" y="12737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98569</xdr:rowOff>
    </xdr:from>
    <xdr:ext cx="405111" cy="259045"/>
    <xdr:sp macro="" textlink="">
      <xdr:nvSpPr>
        <xdr:cNvPr id="317" name="n_2mainValue【福祉施設】&#10;有形固定資産減価償却率">
          <a:extLst>
            <a:ext uri="{FF2B5EF4-FFF2-40B4-BE49-F238E27FC236}">
              <a16:creationId xmlns:a16="http://schemas.microsoft.com/office/drawing/2014/main" id="{00000000-0008-0000-0F00-00003D010000}"/>
            </a:ext>
          </a:extLst>
        </xdr:cNvPr>
        <xdr:cNvSpPr txBox="1"/>
      </xdr:nvSpPr>
      <xdr:spPr>
        <a:xfrm>
          <a:off x="2439044" y="12652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34562</xdr:rowOff>
    </xdr:from>
    <xdr:ext cx="405111" cy="259045"/>
    <xdr:sp macro="" textlink="">
      <xdr:nvSpPr>
        <xdr:cNvPr id="318" name="n_3mainValue【福祉施設】&#10;有形固定資産減価償却率">
          <a:extLst>
            <a:ext uri="{FF2B5EF4-FFF2-40B4-BE49-F238E27FC236}">
              <a16:creationId xmlns:a16="http://schemas.microsoft.com/office/drawing/2014/main" id="{00000000-0008-0000-0F00-00003E010000}"/>
            </a:ext>
          </a:extLst>
        </xdr:cNvPr>
        <xdr:cNvSpPr txBox="1"/>
      </xdr:nvSpPr>
      <xdr:spPr>
        <a:xfrm>
          <a:off x="1645294" y="1275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66312</xdr:rowOff>
    </xdr:from>
    <xdr:ext cx="405111" cy="259045"/>
    <xdr:sp macro="" textlink="">
      <xdr:nvSpPr>
        <xdr:cNvPr id="319" name="n_4mainValue【福祉施設】&#10;有形固定資産減価償却率">
          <a:extLst>
            <a:ext uri="{FF2B5EF4-FFF2-40B4-BE49-F238E27FC236}">
              <a16:creationId xmlns:a16="http://schemas.microsoft.com/office/drawing/2014/main" id="{00000000-0008-0000-0F00-00003F010000}"/>
            </a:ext>
          </a:extLst>
        </xdr:cNvPr>
        <xdr:cNvSpPr txBox="1"/>
      </xdr:nvSpPr>
      <xdr:spPr>
        <a:xfrm>
          <a:off x="851544" y="13280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00000000-0008-0000-0F00-000054010000}"/>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108965</xdr:rowOff>
    </xdr:from>
    <xdr:to>
      <xdr:col>54</xdr:col>
      <xdr:colOff>189865</xdr:colOff>
      <xdr:row>85</xdr:row>
      <xdr:rowOff>145542</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flipV="1">
          <a:off x="9429115" y="12828015"/>
          <a:ext cx="0" cy="1357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149369</xdr:rowOff>
    </xdr:from>
    <xdr:ext cx="469744" cy="259045"/>
    <xdr:sp macro="" textlink="">
      <xdr:nvSpPr>
        <xdr:cNvPr id="342" name="【福祉施設】&#10;一人当たり面積最小値テキスト">
          <a:extLst>
            <a:ext uri="{FF2B5EF4-FFF2-40B4-BE49-F238E27FC236}">
              <a16:creationId xmlns:a16="http://schemas.microsoft.com/office/drawing/2014/main" id="{00000000-0008-0000-0F00-000056010000}"/>
            </a:ext>
          </a:extLst>
        </xdr:cNvPr>
        <xdr:cNvSpPr txBox="1"/>
      </xdr:nvSpPr>
      <xdr:spPr>
        <a:xfrm>
          <a:off x="9467850" y="1418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145542</xdr:rowOff>
    </xdr:from>
    <xdr:to>
      <xdr:col>55</xdr:col>
      <xdr:colOff>88900</xdr:colOff>
      <xdr:row>85</xdr:row>
      <xdr:rowOff>145542</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9359900" y="141853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55642</xdr:rowOff>
    </xdr:from>
    <xdr:ext cx="469744" cy="259045"/>
    <xdr:sp macro="" textlink="">
      <xdr:nvSpPr>
        <xdr:cNvPr id="344" name="【福祉施設】&#10;一人当たり面積最大値テキスト">
          <a:extLst>
            <a:ext uri="{FF2B5EF4-FFF2-40B4-BE49-F238E27FC236}">
              <a16:creationId xmlns:a16="http://schemas.microsoft.com/office/drawing/2014/main" id="{00000000-0008-0000-0F00-000058010000}"/>
            </a:ext>
          </a:extLst>
        </xdr:cNvPr>
        <xdr:cNvSpPr txBox="1"/>
      </xdr:nvSpPr>
      <xdr:spPr>
        <a:xfrm>
          <a:off x="9467850" y="1260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108965</xdr:rowOff>
    </xdr:from>
    <xdr:to>
      <xdr:col>55</xdr:col>
      <xdr:colOff>88900</xdr:colOff>
      <xdr:row>77</xdr:row>
      <xdr:rowOff>108965</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9359900" y="128280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10177</xdr:rowOff>
    </xdr:from>
    <xdr:ext cx="469744" cy="259045"/>
    <xdr:sp macro="" textlink="">
      <xdr:nvSpPr>
        <xdr:cNvPr id="346" name="【福祉施設】&#10;一人当たり面積平均値テキスト">
          <a:extLst>
            <a:ext uri="{FF2B5EF4-FFF2-40B4-BE49-F238E27FC236}">
              <a16:creationId xmlns:a16="http://schemas.microsoft.com/office/drawing/2014/main" id="{00000000-0008-0000-0F00-00005A010000}"/>
            </a:ext>
          </a:extLst>
        </xdr:cNvPr>
        <xdr:cNvSpPr txBox="1"/>
      </xdr:nvSpPr>
      <xdr:spPr>
        <a:xfrm>
          <a:off x="9467850" y="13389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9398000" y="135382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103887</xdr:rowOff>
    </xdr:from>
    <xdr:to>
      <xdr:col>50</xdr:col>
      <xdr:colOff>165100</xdr:colOff>
      <xdr:row>82</xdr:row>
      <xdr:rowOff>34037</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8636000" y="134833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5587</xdr:rowOff>
    </xdr:from>
    <xdr:to>
      <xdr:col>46</xdr:col>
      <xdr:colOff>38100</xdr:colOff>
      <xdr:row>82</xdr:row>
      <xdr:rowOff>107187</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7842250" y="135501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131318</xdr:rowOff>
    </xdr:from>
    <xdr:to>
      <xdr:col>41</xdr:col>
      <xdr:colOff>101600</xdr:colOff>
      <xdr:row>82</xdr:row>
      <xdr:rowOff>61468</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7029450" y="135107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167894</xdr:rowOff>
    </xdr:from>
    <xdr:to>
      <xdr:col>36</xdr:col>
      <xdr:colOff>165100</xdr:colOff>
      <xdr:row>82</xdr:row>
      <xdr:rowOff>98044</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6235700" y="135473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165608</xdr:rowOff>
    </xdr:from>
    <xdr:to>
      <xdr:col>55</xdr:col>
      <xdr:colOff>50800</xdr:colOff>
      <xdr:row>85</xdr:row>
      <xdr:rowOff>95758</xdr:rowOff>
    </xdr:to>
    <xdr:sp macro="" textlink="">
      <xdr:nvSpPr>
        <xdr:cNvPr id="357" name="楕円 356">
          <a:extLst>
            <a:ext uri="{FF2B5EF4-FFF2-40B4-BE49-F238E27FC236}">
              <a16:creationId xmlns:a16="http://schemas.microsoft.com/office/drawing/2014/main" id="{00000000-0008-0000-0F00-000065010000}"/>
            </a:ext>
          </a:extLst>
        </xdr:cNvPr>
        <xdr:cNvSpPr/>
      </xdr:nvSpPr>
      <xdr:spPr>
        <a:xfrm>
          <a:off x="9398000" y="1404035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80535</xdr:rowOff>
    </xdr:from>
    <xdr:ext cx="469744" cy="259045"/>
    <xdr:sp macro="" textlink="">
      <xdr:nvSpPr>
        <xdr:cNvPr id="358" name="【福祉施設】&#10;一人当たり面積該当値テキスト">
          <a:extLst>
            <a:ext uri="{FF2B5EF4-FFF2-40B4-BE49-F238E27FC236}">
              <a16:creationId xmlns:a16="http://schemas.microsoft.com/office/drawing/2014/main" id="{00000000-0008-0000-0F00-000066010000}"/>
            </a:ext>
          </a:extLst>
        </xdr:cNvPr>
        <xdr:cNvSpPr txBox="1"/>
      </xdr:nvSpPr>
      <xdr:spPr>
        <a:xfrm>
          <a:off x="9467850" y="1395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21589</xdr:rowOff>
    </xdr:from>
    <xdr:to>
      <xdr:col>50</xdr:col>
      <xdr:colOff>165100</xdr:colOff>
      <xdr:row>85</xdr:row>
      <xdr:rowOff>123189</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86360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44958</xdr:rowOff>
    </xdr:from>
    <xdr:to>
      <xdr:col>55</xdr:col>
      <xdr:colOff>0</xdr:colOff>
      <xdr:row>85</xdr:row>
      <xdr:rowOff>72389</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flipV="1">
          <a:off x="8686800" y="14084808"/>
          <a:ext cx="74295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21589</xdr:rowOff>
    </xdr:from>
    <xdr:to>
      <xdr:col>46</xdr:col>
      <xdr:colOff>38100</xdr:colOff>
      <xdr:row>85</xdr:row>
      <xdr:rowOff>123189</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7842250" y="140614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72389</xdr:rowOff>
    </xdr:from>
    <xdr:to>
      <xdr:col>50</xdr:col>
      <xdr:colOff>114300</xdr:colOff>
      <xdr:row>85</xdr:row>
      <xdr:rowOff>72389</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7886700" y="1411223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110744</xdr:rowOff>
    </xdr:from>
    <xdr:to>
      <xdr:col>41</xdr:col>
      <xdr:colOff>101600</xdr:colOff>
      <xdr:row>85</xdr:row>
      <xdr:rowOff>40894</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7029450" y="139854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161544</xdr:rowOff>
    </xdr:from>
    <xdr:to>
      <xdr:col>45</xdr:col>
      <xdr:colOff>177800</xdr:colOff>
      <xdr:row>85</xdr:row>
      <xdr:rowOff>72389</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7080250" y="14036294"/>
          <a:ext cx="806450" cy="7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126746</xdr:rowOff>
    </xdr:from>
    <xdr:to>
      <xdr:col>36</xdr:col>
      <xdr:colOff>165100</xdr:colOff>
      <xdr:row>84</xdr:row>
      <xdr:rowOff>56896</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6235700" y="138363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6096</xdr:rowOff>
    </xdr:from>
    <xdr:to>
      <xdr:col>41</xdr:col>
      <xdr:colOff>50800</xdr:colOff>
      <xdr:row>84</xdr:row>
      <xdr:rowOff>161544</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6286500" y="13880846"/>
          <a:ext cx="79375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50564</xdr:rowOff>
    </xdr:from>
    <xdr:ext cx="469744" cy="259045"/>
    <xdr:sp macro="" textlink="">
      <xdr:nvSpPr>
        <xdr:cNvPr id="367" name="n_1aveValue【福祉施設】&#10;一人当たり面積">
          <a:extLst>
            <a:ext uri="{FF2B5EF4-FFF2-40B4-BE49-F238E27FC236}">
              <a16:creationId xmlns:a16="http://schemas.microsoft.com/office/drawing/2014/main" id="{00000000-0008-0000-0F00-00006F010000}"/>
            </a:ext>
          </a:extLst>
        </xdr:cNvPr>
        <xdr:cNvSpPr txBox="1"/>
      </xdr:nvSpPr>
      <xdr:spPr>
        <a:xfrm>
          <a:off x="8458277" y="1326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123714</xdr:rowOff>
    </xdr:from>
    <xdr:ext cx="469744" cy="259045"/>
    <xdr:sp macro="" textlink="">
      <xdr:nvSpPr>
        <xdr:cNvPr id="368" name="n_2aveValue【福祉施設】&#10;一人当たり面積">
          <a:extLst>
            <a:ext uri="{FF2B5EF4-FFF2-40B4-BE49-F238E27FC236}">
              <a16:creationId xmlns:a16="http://schemas.microsoft.com/office/drawing/2014/main" id="{00000000-0008-0000-0F00-000070010000}"/>
            </a:ext>
          </a:extLst>
        </xdr:cNvPr>
        <xdr:cNvSpPr txBox="1"/>
      </xdr:nvSpPr>
      <xdr:spPr>
        <a:xfrm>
          <a:off x="7677227" y="1333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77995</xdr:rowOff>
    </xdr:from>
    <xdr:ext cx="469744" cy="259045"/>
    <xdr:sp macro="" textlink="">
      <xdr:nvSpPr>
        <xdr:cNvPr id="369" name="n_3aveValue【福祉施設】&#10;一人当たり面積">
          <a:extLst>
            <a:ext uri="{FF2B5EF4-FFF2-40B4-BE49-F238E27FC236}">
              <a16:creationId xmlns:a16="http://schemas.microsoft.com/office/drawing/2014/main" id="{00000000-0008-0000-0F00-000071010000}"/>
            </a:ext>
          </a:extLst>
        </xdr:cNvPr>
        <xdr:cNvSpPr txBox="1"/>
      </xdr:nvSpPr>
      <xdr:spPr>
        <a:xfrm>
          <a:off x="6864427" y="1329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114571</xdr:rowOff>
    </xdr:from>
    <xdr:ext cx="469744" cy="259045"/>
    <xdr:sp macro="" textlink="">
      <xdr:nvSpPr>
        <xdr:cNvPr id="370" name="n_4aveValue【福祉施設】&#10;一人当たり面積">
          <a:extLst>
            <a:ext uri="{FF2B5EF4-FFF2-40B4-BE49-F238E27FC236}">
              <a16:creationId xmlns:a16="http://schemas.microsoft.com/office/drawing/2014/main" id="{00000000-0008-0000-0F00-000072010000}"/>
            </a:ext>
          </a:extLst>
        </xdr:cNvPr>
        <xdr:cNvSpPr txBox="1"/>
      </xdr:nvSpPr>
      <xdr:spPr>
        <a:xfrm>
          <a:off x="6070677" y="13328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114316</xdr:rowOff>
    </xdr:from>
    <xdr:ext cx="469744" cy="259045"/>
    <xdr:sp macro="" textlink="">
      <xdr:nvSpPr>
        <xdr:cNvPr id="371" name="n_1mainValue【福祉施設】&#10;一人当たり面積">
          <a:extLst>
            <a:ext uri="{FF2B5EF4-FFF2-40B4-BE49-F238E27FC236}">
              <a16:creationId xmlns:a16="http://schemas.microsoft.com/office/drawing/2014/main" id="{00000000-0008-0000-0F00-000073010000}"/>
            </a:ext>
          </a:extLst>
        </xdr:cNvPr>
        <xdr:cNvSpPr txBox="1"/>
      </xdr:nvSpPr>
      <xdr:spPr>
        <a:xfrm>
          <a:off x="8458277" y="1415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114316</xdr:rowOff>
    </xdr:from>
    <xdr:ext cx="469744" cy="259045"/>
    <xdr:sp macro="" textlink="">
      <xdr:nvSpPr>
        <xdr:cNvPr id="372" name="n_2mainValue【福祉施設】&#10;一人当たり面積">
          <a:extLst>
            <a:ext uri="{FF2B5EF4-FFF2-40B4-BE49-F238E27FC236}">
              <a16:creationId xmlns:a16="http://schemas.microsoft.com/office/drawing/2014/main" id="{00000000-0008-0000-0F00-000074010000}"/>
            </a:ext>
          </a:extLst>
        </xdr:cNvPr>
        <xdr:cNvSpPr txBox="1"/>
      </xdr:nvSpPr>
      <xdr:spPr>
        <a:xfrm>
          <a:off x="7677227" y="1415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32021</xdr:rowOff>
    </xdr:from>
    <xdr:ext cx="469744" cy="259045"/>
    <xdr:sp macro="" textlink="">
      <xdr:nvSpPr>
        <xdr:cNvPr id="373" name="n_3mainValue【福祉施設】&#10;一人当たり面積">
          <a:extLst>
            <a:ext uri="{FF2B5EF4-FFF2-40B4-BE49-F238E27FC236}">
              <a16:creationId xmlns:a16="http://schemas.microsoft.com/office/drawing/2014/main" id="{00000000-0008-0000-0F00-000075010000}"/>
            </a:ext>
          </a:extLst>
        </xdr:cNvPr>
        <xdr:cNvSpPr txBox="1"/>
      </xdr:nvSpPr>
      <xdr:spPr>
        <a:xfrm>
          <a:off x="6864427" y="14071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48023</xdr:rowOff>
    </xdr:from>
    <xdr:ext cx="469744" cy="259045"/>
    <xdr:sp macro="" textlink="">
      <xdr:nvSpPr>
        <xdr:cNvPr id="374" name="n_4mainValue【福祉施設】&#10;一人当たり面積">
          <a:extLst>
            <a:ext uri="{FF2B5EF4-FFF2-40B4-BE49-F238E27FC236}">
              <a16:creationId xmlns:a16="http://schemas.microsoft.com/office/drawing/2014/main" id="{00000000-0008-0000-0F00-000076010000}"/>
            </a:ext>
          </a:extLst>
        </xdr:cNvPr>
        <xdr:cNvSpPr txBox="1"/>
      </xdr:nvSpPr>
      <xdr:spPr>
        <a:xfrm>
          <a:off x="6070677" y="1392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38496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00000000-0008-0000-0F00-00008F010000}"/>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77832</xdr:rowOff>
    </xdr:from>
    <xdr:to>
      <xdr:col>24</xdr:col>
      <xdr:colOff>62865</xdr:colOff>
      <xdr:row>108</xdr:row>
      <xdr:rowOff>162742</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flipV="1">
          <a:off x="4177665" y="16651332"/>
          <a:ext cx="0" cy="145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166569</xdr:rowOff>
    </xdr:from>
    <xdr:ext cx="405111" cy="259045"/>
    <xdr:sp macro="" textlink="">
      <xdr:nvSpPr>
        <xdr:cNvPr id="401" name="【市民会館】&#10;有形固定資産減価償却率最小値テキスト">
          <a:extLst>
            <a:ext uri="{FF2B5EF4-FFF2-40B4-BE49-F238E27FC236}">
              <a16:creationId xmlns:a16="http://schemas.microsoft.com/office/drawing/2014/main" id="{00000000-0008-0000-0F00-000091010000}"/>
            </a:ext>
          </a:extLst>
        </xdr:cNvPr>
        <xdr:cNvSpPr txBox="1"/>
      </xdr:nvSpPr>
      <xdr:spPr>
        <a:xfrm>
          <a:off x="4216400" y="1811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162742</xdr:rowOff>
    </xdr:from>
    <xdr:to>
      <xdr:col>24</xdr:col>
      <xdr:colOff>152400</xdr:colOff>
      <xdr:row>108</xdr:row>
      <xdr:rowOff>162742</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4108450" y="181078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24509</xdr:rowOff>
    </xdr:from>
    <xdr:ext cx="340478" cy="259045"/>
    <xdr:sp macro="" textlink="">
      <xdr:nvSpPr>
        <xdr:cNvPr id="403" name="【市民会館】&#10;有形固定資産減価償却率最大値テキスト">
          <a:extLst>
            <a:ext uri="{FF2B5EF4-FFF2-40B4-BE49-F238E27FC236}">
              <a16:creationId xmlns:a16="http://schemas.microsoft.com/office/drawing/2014/main" id="{00000000-0008-0000-0F00-000093010000}"/>
            </a:ext>
          </a:extLst>
        </xdr:cNvPr>
        <xdr:cNvSpPr txBox="1"/>
      </xdr:nvSpPr>
      <xdr:spPr>
        <a:xfrm>
          <a:off x="4216400" y="164265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77832</xdr:rowOff>
    </xdr:from>
    <xdr:to>
      <xdr:col>24</xdr:col>
      <xdr:colOff>152400</xdr:colOff>
      <xdr:row>100</xdr:row>
      <xdr:rowOff>77832</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4108450" y="166513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82204</xdr:rowOff>
    </xdr:from>
    <xdr:ext cx="405111" cy="259045"/>
    <xdr:sp macro="" textlink="">
      <xdr:nvSpPr>
        <xdr:cNvPr id="405" name="【市民会館】&#10;有形固定資産減価償却率平均値テキスト">
          <a:extLst>
            <a:ext uri="{FF2B5EF4-FFF2-40B4-BE49-F238E27FC236}">
              <a16:creationId xmlns:a16="http://schemas.microsoft.com/office/drawing/2014/main" id="{00000000-0008-0000-0F00-000095010000}"/>
            </a:ext>
          </a:extLst>
        </xdr:cNvPr>
        <xdr:cNvSpPr txBox="1"/>
      </xdr:nvSpPr>
      <xdr:spPr>
        <a:xfrm>
          <a:off x="4216400" y="173415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103777</xdr:rowOff>
    </xdr:from>
    <xdr:to>
      <xdr:col>24</xdr:col>
      <xdr:colOff>114300</xdr:colOff>
      <xdr:row>105</xdr:row>
      <xdr:rowOff>33927</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4127500" y="1736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3384550" y="173173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7438</xdr:rowOff>
    </xdr:from>
    <xdr:to>
      <xdr:col>15</xdr:col>
      <xdr:colOff>101600</xdr:colOff>
      <xdr:row>104</xdr:row>
      <xdr:rowOff>109038</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2571750" y="1726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165826</xdr:rowOff>
    </xdr:from>
    <xdr:to>
      <xdr:col>10</xdr:col>
      <xdr:colOff>165100</xdr:colOff>
      <xdr:row>104</xdr:row>
      <xdr:rowOff>95976</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1778000" y="172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141332</xdr:rowOff>
    </xdr:from>
    <xdr:to>
      <xdr:col>6</xdr:col>
      <xdr:colOff>38100</xdr:colOff>
      <xdr:row>104</xdr:row>
      <xdr:rowOff>71482</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984250" y="1722918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6" name="楕円 415">
          <a:extLst>
            <a:ext uri="{FF2B5EF4-FFF2-40B4-BE49-F238E27FC236}">
              <a16:creationId xmlns:a16="http://schemas.microsoft.com/office/drawing/2014/main" id="{00000000-0008-0000-0F00-0000A0010000}"/>
            </a:ext>
          </a:extLst>
        </xdr:cNvPr>
        <xdr:cNvSpPr/>
      </xdr:nvSpPr>
      <xdr:spPr>
        <a:xfrm>
          <a:off x="4127500" y="1730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72770</xdr:rowOff>
    </xdr:from>
    <xdr:ext cx="405111" cy="259045"/>
    <xdr:sp macro="" textlink="">
      <xdr:nvSpPr>
        <xdr:cNvPr id="417" name="【市民会館】&#10;有形固定資産減価償却率該当値テキスト">
          <a:extLst>
            <a:ext uri="{FF2B5EF4-FFF2-40B4-BE49-F238E27FC236}">
              <a16:creationId xmlns:a16="http://schemas.microsoft.com/office/drawing/2014/main" id="{00000000-0008-0000-0F00-0000A1010000}"/>
            </a:ext>
          </a:extLst>
        </xdr:cNvPr>
        <xdr:cNvSpPr txBox="1"/>
      </xdr:nvSpPr>
      <xdr:spPr>
        <a:xfrm>
          <a:off x="4216400" y="1716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22134</xdr:rowOff>
    </xdr:from>
    <xdr:to>
      <xdr:col>20</xdr:col>
      <xdr:colOff>38100</xdr:colOff>
      <xdr:row>104</xdr:row>
      <xdr:rowOff>123734</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3384550" y="172814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72934</xdr:rowOff>
    </xdr:from>
    <xdr:to>
      <xdr:col>24</xdr:col>
      <xdr:colOff>63500</xdr:colOff>
      <xdr:row>104</xdr:row>
      <xdr:rowOff>100693</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3429000" y="17332234"/>
          <a:ext cx="7493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164193</xdr:rowOff>
    </xdr:from>
    <xdr:to>
      <xdr:col>15</xdr:col>
      <xdr:colOff>101600</xdr:colOff>
      <xdr:row>104</xdr:row>
      <xdr:rowOff>94343</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2571750" y="1725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43543</xdr:rowOff>
    </xdr:from>
    <xdr:to>
      <xdr:col>19</xdr:col>
      <xdr:colOff>177800</xdr:colOff>
      <xdr:row>104</xdr:row>
      <xdr:rowOff>72934</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2622550" y="17302843"/>
          <a:ext cx="80645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128270</xdr:rowOff>
    </xdr:from>
    <xdr:to>
      <xdr:col>10</xdr:col>
      <xdr:colOff>165100</xdr:colOff>
      <xdr:row>104</xdr:row>
      <xdr:rowOff>58420</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17780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7620</xdr:rowOff>
    </xdr:from>
    <xdr:to>
      <xdr:col>15</xdr:col>
      <xdr:colOff>50800</xdr:colOff>
      <xdr:row>104</xdr:row>
      <xdr:rowOff>43543</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828800" y="17266920"/>
          <a:ext cx="7937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90714</xdr:rowOff>
    </xdr:from>
    <xdr:to>
      <xdr:col>6</xdr:col>
      <xdr:colOff>38100</xdr:colOff>
      <xdr:row>104</xdr:row>
      <xdr:rowOff>20864</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984250" y="171785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141514</xdr:rowOff>
    </xdr:from>
    <xdr:to>
      <xdr:col>10</xdr:col>
      <xdr:colOff>114300</xdr:colOff>
      <xdr:row>104</xdr:row>
      <xdr:rowOff>7620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028700" y="17229364"/>
          <a:ext cx="8001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150784</xdr:rowOff>
    </xdr:from>
    <xdr:ext cx="405111" cy="259045"/>
    <xdr:sp macro="" textlink="">
      <xdr:nvSpPr>
        <xdr:cNvPr id="426" name="n_1aveValue【市民会館】&#10;有形固定資産減価償却率">
          <a:extLst>
            <a:ext uri="{FF2B5EF4-FFF2-40B4-BE49-F238E27FC236}">
              <a16:creationId xmlns:a16="http://schemas.microsoft.com/office/drawing/2014/main" id="{00000000-0008-0000-0F00-0000AA010000}"/>
            </a:ext>
          </a:extLst>
        </xdr:cNvPr>
        <xdr:cNvSpPr txBox="1"/>
      </xdr:nvSpPr>
      <xdr:spPr>
        <a:xfrm>
          <a:off x="3239144" y="17410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100165</xdr:rowOff>
    </xdr:from>
    <xdr:ext cx="405111" cy="259045"/>
    <xdr:sp macro="" textlink="">
      <xdr:nvSpPr>
        <xdr:cNvPr id="427" name="n_2aveValue【市民会館】&#10;有形固定資産減価償却率">
          <a:extLst>
            <a:ext uri="{FF2B5EF4-FFF2-40B4-BE49-F238E27FC236}">
              <a16:creationId xmlns:a16="http://schemas.microsoft.com/office/drawing/2014/main" id="{00000000-0008-0000-0F00-0000AB010000}"/>
            </a:ext>
          </a:extLst>
        </xdr:cNvPr>
        <xdr:cNvSpPr txBox="1"/>
      </xdr:nvSpPr>
      <xdr:spPr>
        <a:xfrm>
          <a:off x="2439044" y="17359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87103</xdr:rowOff>
    </xdr:from>
    <xdr:ext cx="405111" cy="259045"/>
    <xdr:sp macro="" textlink="">
      <xdr:nvSpPr>
        <xdr:cNvPr id="428" name="n_3aveValue【市民会館】&#10;有形固定資産減価償却率">
          <a:extLst>
            <a:ext uri="{FF2B5EF4-FFF2-40B4-BE49-F238E27FC236}">
              <a16:creationId xmlns:a16="http://schemas.microsoft.com/office/drawing/2014/main" id="{00000000-0008-0000-0F00-0000AC010000}"/>
            </a:ext>
          </a:extLst>
        </xdr:cNvPr>
        <xdr:cNvSpPr txBox="1"/>
      </xdr:nvSpPr>
      <xdr:spPr>
        <a:xfrm>
          <a:off x="1645294" y="17346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62609</xdr:rowOff>
    </xdr:from>
    <xdr:ext cx="405111" cy="259045"/>
    <xdr:sp macro="" textlink="">
      <xdr:nvSpPr>
        <xdr:cNvPr id="429" name="n_4aveValue【市民会館】&#10;有形固定資産減価償却率">
          <a:extLst>
            <a:ext uri="{FF2B5EF4-FFF2-40B4-BE49-F238E27FC236}">
              <a16:creationId xmlns:a16="http://schemas.microsoft.com/office/drawing/2014/main" id="{00000000-0008-0000-0F00-0000AD010000}"/>
            </a:ext>
          </a:extLst>
        </xdr:cNvPr>
        <xdr:cNvSpPr txBox="1"/>
      </xdr:nvSpPr>
      <xdr:spPr>
        <a:xfrm>
          <a:off x="851544" y="17321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140261</xdr:rowOff>
    </xdr:from>
    <xdr:ext cx="405111" cy="259045"/>
    <xdr:sp macro="" textlink="">
      <xdr:nvSpPr>
        <xdr:cNvPr id="430" name="n_1mainValue【市民会館】&#10;有形固定資産減価償却率">
          <a:extLst>
            <a:ext uri="{FF2B5EF4-FFF2-40B4-BE49-F238E27FC236}">
              <a16:creationId xmlns:a16="http://schemas.microsoft.com/office/drawing/2014/main" id="{00000000-0008-0000-0F00-0000AE010000}"/>
            </a:ext>
          </a:extLst>
        </xdr:cNvPr>
        <xdr:cNvSpPr txBox="1"/>
      </xdr:nvSpPr>
      <xdr:spPr>
        <a:xfrm>
          <a:off x="3239144" y="1705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110870</xdr:rowOff>
    </xdr:from>
    <xdr:ext cx="405111" cy="259045"/>
    <xdr:sp macro="" textlink="">
      <xdr:nvSpPr>
        <xdr:cNvPr id="431" name="n_2mainValue【市民会館】&#10;有形固定資産減価償却率">
          <a:extLst>
            <a:ext uri="{FF2B5EF4-FFF2-40B4-BE49-F238E27FC236}">
              <a16:creationId xmlns:a16="http://schemas.microsoft.com/office/drawing/2014/main" id="{00000000-0008-0000-0F00-0000AF010000}"/>
            </a:ext>
          </a:extLst>
        </xdr:cNvPr>
        <xdr:cNvSpPr txBox="1"/>
      </xdr:nvSpPr>
      <xdr:spPr>
        <a:xfrm>
          <a:off x="2439044" y="17027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74947</xdr:rowOff>
    </xdr:from>
    <xdr:ext cx="405111" cy="259045"/>
    <xdr:sp macro="" textlink="">
      <xdr:nvSpPr>
        <xdr:cNvPr id="432" name="n_3mainValue【市民会館】&#10;有形固定資産減価償却率">
          <a:extLst>
            <a:ext uri="{FF2B5EF4-FFF2-40B4-BE49-F238E27FC236}">
              <a16:creationId xmlns:a16="http://schemas.microsoft.com/office/drawing/2014/main" id="{00000000-0008-0000-0F00-0000B0010000}"/>
            </a:ext>
          </a:extLst>
        </xdr:cNvPr>
        <xdr:cNvSpPr txBox="1"/>
      </xdr:nvSpPr>
      <xdr:spPr>
        <a:xfrm>
          <a:off x="1645294" y="1699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37391</xdr:rowOff>
    </xdr:from>
    <xdr:ext cx="405111" cy="259045"/>
    <xdr:sp macro="" textlink="">
      <xdr:nvSpPr>
        <xdr:cNvPr id="433" name="n_4mainValue【市民会館】&#10;有形固定資産減価償却率">
          <a:extLst>
            <a:ext uri="{FF2B5EF4-FFF2-40B4-BE49-F238E27FC236}">
              <a16:creationId xmlns:a16="http://schemas.microsoft.com/office/drawing/2014/main" id="{00000000-0008-0000-0F00-0000B1010000}"/>
            </a:ext>
          </a:extLst>
        </xdr:cNvPr>
        <xdr:cNvSpPr txBox="1"/>
      </xdr:nvSpPr>
      <xdr:spPr>
        <a:xfrm>
          <a:off x="851544" y="1695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a:extLst>
            <a:ext uri="{FF2B5EF4-FFF2-40B4-BE49-F238E27FC236}">
              <a16:creationId xmlns:a16="http://schemas.microsoft.com/office/drawing/2014/main" id="{00000000-0008-0000-0F00-0000C8010000}"/>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121920</xdr:rowOff>
    </xdr:from>
    <xdr:to>
      <xdr:col>54</xdr:col>
      <xdr:colOff>189865</xdr:colOff>
      <xdr:row>108</xdr:row>
      <xdr:rowOff>99061</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flipV="1">
          <a:off x="9429115" y="165239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58" name="【市民会館】&#10;一人当たり面積最小値テキスト">
          <a:extLst>
            <a:ext uri="{FF2B5EF4-FFF2-40B4-BE49-F238E27FC236}">
              <a16:creationId xmlns:a16="http://schemas.microsoft.com/office/drawing/2014/main" id="{00000000-0008-0000-0F00-0000CA010000}"/>
            </a:ext>
          </a:extLst>
        </xdr:cNvPr>
        <xdr:cNvSpPr txBox="1"/>
      </xdr:nvSpPr>
      <xdr:spPr>
        <a:xfrm>
          <a:off x="9467850"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9359900" y="180441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68597</xdr:rowOff>
    </xdr:from>
    <xdr:ext cx="469744" cy="259045"/>
    <xdr:sp macro="" textlink="">
      <xdr:nvSpPr>
        <xdr:cNvPr id="460" name="【市民会館】&#10;一人当たり面積最大値テキスト">
          <a:extLst>
            <a:ext uri="{FF2B5EF4-FFF2-40B4-BE49-F238E27FC236}">
              <a16:creationId xmlns:a16="http://schemas.microsoft.com/office/drawing/2014/main" id="{00000000-0008-0000-0F00-0000CC010000}"/>
            </a:ext>
          </a:extLst>
        </xdr:cNvPr>
        <xdr:cNvSpPr txBox="1"/>
      </xdr:nvSpPr>
      <xdr:spPr>
        <a:xfrm>
          <a:off x="9467850" y="1629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121920</xdr:rowOff>
    </xdr:from>
    <xdr:to>
      <xdr:col>55</xdr:col>
      <xdr:colOff>88900</xdr:colOff>
      <xdr:row>99</xdr:row>
      <xdr:rowOff>121920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9359900" y="165239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144797</xdr:rowOff>
    </xdr:from>
    <xdr:ext cx="469744" cy="259045"/>
    <xdr:sp macro="" textlink="">
      <xdr:nvSpPr>
        <xdr:cNvPr id="462" name="【市民会館】&#10;一人当たり面積平均値テキスト">
          <a:extLst>
            <a:ext uri="{FF2B5EF4-FFF2-40B4-BE49-F238E27FC236}">
              <a16:creationId xmlns:a16="http://schemas.microsoft.com/office/drawing/2014/main" id="{00000000-0008-0000-0F00-0000CE010000}"/>
            </a:ext>
          </a:extLst>
        </xdr:cNvPr>
        <xdr:cNvSpPr txBox="1"/>
      </xdr:nvSpPr>
      <xdr:spPr>
        <a:xfrm>
          <a:off x="9467850" y="17575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166370</xdr:rowOff>
    </xdr:from>
    <xdr:to>
      <xdr:col>55</xdr:col>
      <xdr:colOff>50800</xdr:colOff>
      <xdr:row>106</xdr:row>
      <xdr:rowOff>96520</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9398000" y="175971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8636000" y="17574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135889</xdr:rowOff>
    </xdr:from>
    <xdr:to>
      <xdr:col>46</xdr:col>
      <xdr:colOff>38100</xdr:colOff>
      <xdr:row>106</xdr:row>
      <xdr:rowOff>66039</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7842250" y="175666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128270</xdr:rowOff>
    </xdr:from>
    <xdr:to>
      <xdr:col>41</xdr:col>
      <xdr:colOff>101600</xdr:colOff>
      <xdr:row>106</xdr:row>
      <xdr:rowOff>58420</xdr:rowOff>
    </xdr:to>
    <xdr:sp macro="" textlink="">
      <xdr:nvSpPr>
        <xdr:cNvPr id="466" name="フローチャート: 判断 465">
          <a:extLst>
            <a:ext uri="{FF2B5EF4-FFF2-40B4-BE49-F238E27FC236}">
              <a16:creationId xmlns:a16="http://schemas.microsoft.com/office/drawing/2014/main" id="{00000000-0008-0000-0F00-0000D2010000}"/>
            </a:ext>
          </a:extLst>
        </xdr:cNvPr>
        <xdr:cNvSpPr/>
      </xdr:nvSpPr>
      <xdr:spPr>
        <a:xfrm>
          <a:off x="7029450"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124461</xdr:rowOff>
    </xdr:from>
    <xdr:to>
      <xdr:col>36</xdr:col>
      <xdr:colOff>165100</xdr:colOff>
      <xdr:row>106</xdr:row>
      <xdr:rowOff>54611</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6235700" y="1755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71120</xdr:rowOff>
    </xdr:from>
    <xdr:to>
      <xdr:col>55</xdr:col>
      <xdr:colOff>50800</xdr:colOff>
      <xdr:row>100</xdr:row>
      <xdr:rowOff>1270</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9398000" y="164731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24147</xdr:rowOff>
    </xdr:from>
    <xdr:ext cx="469744" cy="259045"/>
    <xdr:sp macro="" textlink="">
      <xdr:nvSpPr>
        <xdr:cNvPr id="474" name="【市民会館】&#10;一人当たり面積該当値テキスト">
          <a:extLst>
            <a:ext uri="{FF2B5EF4-FFF2-40B4-BE49-F238E27FC236}">
              <a16:creationId xmlns:a16="http://schemas.microsoft.com/office/drawing/2014/main" id="{00000000-0008-0000-0F00-0000DA010000}"/>
            </a:ext>
          </a:extLst>
        </xdr:cNvPr>
        <xdr:cNvSpPr txBox="1"/>
      </xdr:nvSpPr>
      <xdr:spPr>
        <a:xfrm>
          <a:off x="9467850" y="164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82550</xdr:rowOff>
    </xdr:from>
    <xdr:to>
      <xdr:col>50</xdr:col>
      <xdr:colOff>165100</xdr:colOff>
      <xdr:row>100</xdr:row>
      <xdr:rowOff>12700</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8636000" y="1648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121920</xdr:rowOff>
    </xdr:from>
    <xdr:to>
      <xdr:col>55</xdr:col>
      <xdr:colOff>0</xdr:colOff>
      <xdr:row>99</xdr:row>
      <xdr:rowOff>133350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flipV="1">
          <a:off x="8686800" y="16523970"/>
          <a:ext cx="7429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90170</xdr:rowOff>
    </xdr:from>
    <xdr:to>
      <xdr:col>46</xdr:col>
      <xdr:colOff>38100</xdr:colOff>
      <xdr:row>100</xdr:row>
      <xdr:rowOff>20320</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7842250" y="164922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133350</xdr:rowOff>
    </xdr:from>
    <xdr:to>
      <xdr:col>50</xdr:col>
      <xdr:colOff>114300</xdr:colOff>
      <xdr:row>99</xdr:row>
      <xdr:rowOff>140970</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flipV="1">
          <a:off x="7886700" y="16535400"/>
          <a:ext cx="8001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97789</xdr:rowOff>
    </xdr:from>
    <xdr:to>
      <xdr:col>41</xdr:col>
      <xdr:colOff>101600</xdr:colOff>
      <xdr:row>100</xdr:row>
      <xdr:rowOff>27939</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7029450" y="1649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99</xdr:row>
      <xdr:rowOff>140970</xdr:rowOff>
    </xdr:from>
    <xdr:to>
      <xdr:col>45</xdr:col>
      <xdr:colOff>177800</xdr:colOff>
      <xdr:row>99</xdr:row>
      <xdr:rowOff>148589</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flipV="1">
          <a:off x="7080250" y="16543020"/>
          <a:ext cx="80645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99</xdr:row>
      <xdr:rowOff>93980</xdr:rowOff>
    </xdr:from>
    <xdr:to>
      <xdr:col>36</xdr:col>
      <xdr:colOff>165100</xdr:colOff>
      <xdr:row>100</xdr:row>
      <xdr:rowOff>24130</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6235700" y="1649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99</xdr:row>
      <xdr:rowOff>144780</xdr:rowOff>
    </xdr:from>
    <xdr:to>
      <xdr:col>41</xdr:col>
      <xdr:colOff>50800</xdr:colOff>
      <xdr:row>99</xdr:row>
      <xdr:rowOff>148589</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6286500" y="16546830"/>
          <a:ext cx="79375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483" name="n_1aveValue【市民会館】&#10;一人当たり面積">
          <a:extLst>
            <a:ext uri="{FF2B5EF4-FFF2-40B4-BE49-F238E27FC236}">
              <a16:creationId xmlns:a16="http://schemas.microsoft.com/office/drawing/2014/main" id="{00000000-0008-0000-0F00-0000E3010000}"/>
            </a:ext>
          </a:extLst>
        </xdr:cNvPr>
        <xdr:cNvSpPr txBox="1"/>
      </xdr:nvSpPr>
      <xdr:spPr>
        <a:xfrm>
          <a:off x="8458277" y="1766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57166</xdr:rowOff>
    </xdr:from>
    <xdr:ext cx="469744" cy="259045"/>
    <xdr:sp macro="" textlink="">
      <xdr:nvSpPr>
        <xdr:cNvPr id="484" name="n_2aveValue【市民会館】&#10;一人当たり面積">
          <a:extLst>
            <a:ext uri="{FF2B5EF4-FFF2-40B4-BE49-F238E27FC236}">
              <a16:creationId xmlns:a16="http://schemas.microsoft.com/office/drawing/2014/main" id="{00000000-0008-0000-0F00-0000E4010000}"/>
            </a:ext>
          </a:extLst>
        </xdr:cNvPr>
        <xdr:cNvSpPr txBox="1"/>
      </xdr:nvSpPr>
      <xdr:spPr>
        <a:xfrm>
          <a:off x="7677227" y="1765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49547</xdr:rowOff>
    </xdr:from>
    <xdr:ext cx="469744" cy="259045"/>
    <xdr:sp macro="" textlink="">
      <xdr:nvSpPr>
        <xdr:cNvPr id="485" name="n_3aveValue【市民会館】&#10;一人当たり面積">
          <a:extLst>
            <a:ext uri="{FF2B5EF4-FFF2-40B4-BE49-F238E27FC236}">
              <a16:creationId xmlns:a16="http://schemas.microsoft.com/office/drawing/2014/main" id="{00000000-0008-0000-0F00-0000E5010000}"/>
            </a:ext>
          </a:extLst>
        </xdr:cNvPr>
        <xdr:cNvSpPr txBox="1"/>
      </xdr:nvSpPr>
      <xdr:spPr>
        <a:xfrm>
          <a:off x="6864427" y="1765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45738</xdr:rowOff>
    </xdr:from>
    <xdr:ext cx="469744" cy="259045"/>
    <xdr:sp macro="" textlink="">
      <xdr:nvSpPr>
        <xdr:cNvPr id="486" name="n_4aveValue【市民会館】&#10;一人当たり面積">
          <a:extLst>
            <a:ext uri="{FF2B5EF4-FFF2-40B4-BE49-F238E27FC236}">
              <a16:creationId xmlns:a16="http://schemas.microsoft.com/office/drawing/2014/main" id="{00000000-0008-0000-0F00-0000E6010000}"/>
            </a:ext>
          </a:extLst>
        </xdr:cNvPr>
        <xdr:cNvSpPr txBox="1"/>
      </xdr:nvSpPr>
      <xdr:spPr>
        <a:xfrm>
          <a:off x="6070677" y="176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29227</xdr:rowOff>
    </xdr:from>
    <xdr:ext cx="469744" cy="259045"/>
    <xdr:sp macro="" textlink="">
      <xdr:nvSpPr>
        <xdr:cNvPr id="487" name="n_1mainValue【市民会館】&#10;一人当たり面積">
          <a:extLst>
            <a:ext uri="{FF2B5EF4-FFF2-40B4-BE49-F238E27FC236}">
              <a16:creationId xmlns:a16="http://schemas.microsoft.com/office/drawing/2014/main" id="{00000000-0008-0000-0F00-0000E7010000}"/>
            </a:ext>
          </a:extLst>
        </xdr:cNvPr>
        <xdr:cNvSpPr txBox="1"/>
      </xdr:nvSpPr>
      <xdr:spPr>
        <a:xfrm>
          <a:off x="8458277" y="1625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36847</xdr:rowOff>
    </xdr:from>
    <xdr:ext cx="469744" cy="259045"/>
    <xdr:sp macro="" textlink="">
      <xdr:nvSpPr>
        <xdr:cNvPr id="488" name="n_2mainValue【市民会館】&#10;一人当たり面積">
          <a:extLst>
            <a:ext uri="{FF2B5EF4-FFF2-40B4-BE49-F238E27FC236}">
              <a16:creationId xmlns:a16="http://schemas.microsoft.com/office/drawing/2014/main" id="{00000000-0008-0000-0F00-0000E8010000}"/>
            </a:ext>
          </a:extLst>
        </xdr:cNvPr>
        <xdr:cNvSpPr txBox="1"/>
      </xdr:nvSpPr>
      <xdr:spPr>
        <a:xfrm>
          <a:off x="7677227" y="1626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98</xdr:row>
      <xdr:rowOff>44466</xdr:rowOff>
    </xdr:from>
    <xdr:ext cx="469744" cy="259045"/>
    <xdr:sp macro="" textlink="">
      <xdr:nvSpPr>
        <xdr:cNvPr id="489" name="n_3mainValue【市民会館】&#10;一人当たり面積">
          <a:extLst>
            <a:ext uri="{FF2B5EF4-FFF2-40B4-BE49-F238E27FC236}">
              <a16:creationId xmlns:a16="http://schemas.microsoft.com/office/drawing/2014/main" id="{00000000-0008-0000-0F00-0000E9010000}"/>
            </a:ext>
          </a:extLst>
        </xdr:cNvPr>
        <xdr:cNvSpPr txBox="1"/>
      </xdr:nvSpPr>
      <xdr:spPr>
        <a:xfrm>
          <a:off x="6864427" y="1627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98</xdr:row>
      <xdr:rowOff>40657</xdr:rowOff>
    </xdr:from>
    <xdr:ext cx="469744" cy="259045"/>
    <xdr:sp macro="" textlink="">
      <xdr:nvSpPr>
        <xdr:cNvPr id="490" name="n_4mainValue【市民会館】&#10;一人当たり面積">
          <a:extLst>
            <a:ext uri="{FF2B5EF4-FFF2-40B4-BE49-F238E27FC236}">
              <a16:creationId xmlns:a16="http://schemas.microsoft.com/office/drawing/2014/main" id="{00000000-0008-0000-0F00-0000EA010000}"/>
            </a:ext>
          </a:extLst>
        </xdr:cNvPr>
        <xdr:cNvSpPr txBox="1"/>
      </xdr:nvSpPr>
      <xdr:spPr>
        <a:xfrm>
          <a:off x="6070677" y="1627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0906911" y="5375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a:extLst>
            <a:ext uri="{FF2B5EF4-FFF2-40B4-BE49-F238E27FC236}">
              <a16:creationId xmlns:a16="http://schemas.microsoft.com/office/drawing/2014/main" id="{00000000-0008-0000-0F00-000001020000}"/>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112395</xdr:rowOff>
    </xdr:from>
    <xdr:to>
      <xdr:col>85</xdr:col>
      <xdr:colOff>126364</xdr:colOff>
      <xdr:row>42</xdr:row>
      <xdr:rowOff>3810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flipV="1">
          <a:off x="14699614" y="5567045"/>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515" name="【一般廃棄物処理施設】&#10;有形固定資産減価償却率最小値テキスト">
          <a:extLst>
            <a:ext uri="{FF2B5EF4-FFF2-40B4-BE49-F238E27FC236}">
              <a16:creationId xmlns:a16="http://schemas.microsoft.com/office/drawing/2014/main" id="{00000000-0008-0000-0F00-000003020000}"/>
            </a:ext>
          </a:extLst>
        </xdr:cNvPr>
        <xdr:cNvSpPr txBox="1"/>
      </xdr:nvSpPr>
      <xdr:spPr>
        <a:xfrm>
          <a:off x="14738350" y="6948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4611350" y="69443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59072</xdr:rowOff>
    </xdr:from>
    <xdr:ext cx="340478" cy="259045"/>
    <xdr:sp macro="" textlink="">
      <xdr:nvSpPr>
        <xdr:cNvPr id="517" name="【一般廃棄物処理施設】&#10;有形固定資産減価償却率最大値テキスト">
          <a:extLst>
            <a:ext uri="{FF2B5EF4-FFF2-40B4-BE49-F238E27FC236}">
              <a16:creationId xmlns:a16="http://schemas.microsoft.com/office/drawing/2014/main" id="{00000000-0008-0000-0F00-000005020000}"/>
            </a:ext>
          </a:extLst>
        </xdr:cNvPr>
        <xdr:cNvSpPr txBox="1"/>
      </xdr:nvSpPr>
      <xdr:spPr>
        <a:xfrm>
          <a:off x="14738350" y="5348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112395</xdr:rowOff>
    </xdr:from>
    <xdr:to>
      <xdr:col>86</xdr:col>
      <xdr:colOff>25400</xdr:colOff>
      <xdr:row>33</xdr:row>
      <xdr:rowOff>112395</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4611350" y="55670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40022</xdr:rowOff>
    </xdr:from>
    <xdr:ext cx="405111" cy="259045"/>
    <xdr:sp macro="" textlink="">
      <xdr:nvSpPr>
        <xdr:cNvPr id="519" name="【一般廃棄物処理施設】&#10;有形固定資産減価償却率平均値テキスト">
          <a:extLst>
            <a:ext uri="{FF2B5EF4-FFF2-40B4-BE49-F238E27FC236}">
              <a16:creationId xmlns:a16="http://schemas.microsoft.com/office/drawing/2014/main" id="{00000000-0008-0000-0F00-000007020000}"/>
            </a:ext>
          </a:extLst>
        </xdr:cNvPr>
        <xdr:cNvSpPr txBox="1"/>
      </xdr:nvSpPr>
      <xdr:spPr>
        <a:xfrm>
          <a:off x="14738350" y="6485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61595</xdr:rowOff>
    </xdr:from>
    <xdr:to>
      <xdr:col>85</xdr:col>
      <xdr:colOff>177800</xdr:colOff>
      <xdr:row>39</xdr:row>
      <xdr:rowOff>163195</xdr:rowOff>
    </xdr:to>
    <xdr:sp macro="" textlink="">
      <xdr:nvSpPr>
        <xdr:cNvPr id="520" name="フローチャート: 判断 519">
          <a:extLst>
            <a:ext uri="{FF2B5EF4-FFF2-40B4-BE49-F238E27FC236}">
              <a16:creationId xmlns:a16="http://schemas.microsoft.com/office/drawing/2014/main" id="{00000000-0008-0000-0F00-000008020000}"/>
            </a:ext>
          </a:extLst>
        </xdr:cNvPr>
        <xdr:cNvSpPr/>
      </xdr:nvSpPr>
      <xdr:spPr>
        <a:xfrm>
          <a:off x="14649450" y="65068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149225</xdr:rowOff>
    </xdr:from>
    <xdr:to>
      <xdr:col>81</xdr:col>
      <xdr:colOff>101600</xdr:colOff>
      <xdr:row>39</xdr:row>
      <xdr:rowOff>79375</xdr:rowOff>
    </xdr:to>
    <xdr:sp macro="" textlink="">
      <xdr:nvSpPr>
        <xdr:cNvPr id="521" name="フローチャート: 判断 520">
          <a:extLst>
            <a:ext uri="{FF2B5EF4-FFF2-40B4-BE49-F238E27FC236}">
              <a16:creationId xmlns:a16="http://schemas.microsoft.com/office/drawing/2014/main" id="{00000000-0008-0000-0F00-000009020000}"/>
            </a:ext>
          </a:extLst>
        </xdr:cNvPr>
        <xdr:cNvSpPr/>
      </xdr:nvSpPr>
      <xdr:spPr>
        <a:xfrm>
          <a:off x="13887450" y="64293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84455</xdr:rowOff>
    </xdr:from>
    <xdr:to>
      <xdr:col>76</xdr:col>
      <xdr:colOff>165100</xdr:colOff>
      <xdr:row>39</xdr:row>
      <xdr:rowOff>14605</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13093700" y="63646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34925</xdr:rowOff>
    </xdr:from>
    <xdr:to>
      <xdr:col>72</xdr:col>
      <xdr:colOff>38100</xdr:colOff>
      <xdr:row>38</xdr:row>
      <xdr:rowOff>136525</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12299950" y="63150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4445</xdr:rowOff>
    </xdr:from>
    <xdr:to>
      <xdr:col>67</xdr:col>
      <xdr:colOff>101600</xdr:colOff>
      <xdr:row>38</xdr:row>
      <xdr:rowOff>106045</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1487150" y="628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170180</xdr:rowOff>
    </xdr:from>
    <xdr:to>
      <xdr:col>85</xdr:col>
      <xdr:colOff>177800</xdr:colOff>
      <xdr:row>38</xdr:row>
      <xdr:rowOff>100330</xdr:rowOff>
    </xdr:to>
    <xdr:sp macro="" textlink="">
      <xdr:nvSpPr>
        <xdr:cNvPr id="530" name="楕円 529">
          <a:extLst>
            <a:ext uri="{FF2B5EF4-FFF2-40B4-BE49-F238E27FC236}">
              <a16:creationId xmlns:a16="http://schemas.microsoft.com/office/drawing/2014/main" id="{00000000-0008-0000-0F00-000012020000}"/>
            </a:ext>
          </a:extLst>
        </xdr:cNvPr>
        <xdr:cNvSpPr/>
      </xdr:nvSpPr>
      <xdr:spPr>
        <a:xfrm>
          <a:off x="14649450" y="627888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21607</xdr:rowOff>
    </xdr:from>
    <xdr:ext cx="405111" cy="259045"/>
    <xdr:sp macro="" textlink="">
      <xdr:nvSpPr>
        <xdr:cNvPr id="531" name="【一般廃棄物処理施設】&#10;有形固定資産減価償却率該当値テキスト">
          <a:extLst>
            <a:ext uri="{FF2B5EF4-FFF2-40B4-BE49-F238E27FC236}">
              <a16:creationId xmlns:a16="http://schemas.microsoft.com/office/drawing/2014/main" id="{00000000-0008-0000-0F00-000013020000}"/>
            </a:ext>
          </a:extLst>
        </xdr:cNvPr>
        <xdr:cNvSpPr txBox="1"/>
      </xdr:nvSpPr>
      <xdr:spPr>
        <a:xfrm>
          <a:off x="14738350"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124460</xdr:rowOff>
    </xdr:from>
    <xdr:to>
      <xdr:col>81</xdr:col>
      <xdr:colOff>101600</xdr:colOff>
      <xdr:row>38</xdr:row>
      <xdr:rowOff>54610</xdr:rowOff>
    </xdr:to>
    <xdr:sp macro="" textlink="">
      <xdr:nvSpPr>
        <xdr:cNvPr id="532" name="楕円 531">
          <a:extLst>
            <a:ext uri="{FF2B5EF4-FFF2-40B4-BE49-F238E27FC236}">
              <a16:creationId xmlns:a16="http://schemas.microsoft.com/office/drawing/2014/main" id="{00000000-0008-0000-0F00-000014020000}"/>
            </a:ext>
          </a:extLst>
        </xdr:cNvPr>
        <xdr:cNvSpPr/>
      </xdr:nvSpPr>
      <xdr:spPr>
        <a:xfrm>
          <a:off x="13887450" y="62395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3810</xdr:rowOff>
    </xdr:from>
    <xdr:to>
      <xdr:col>85</xdr:col>
      <xdr:colOff>127000</xdr:colOff>
      <xdr:row>38</xdr:row>
      <xdr:rowOff>49530</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3938250" y="6283960"/>
          <a:ext cx="762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166370</xdr:rowOff>
    </xdr:from>
    <xdr:to>
      <xdr:col>76</xdr:col>
      <xdr:colOff>165100</xdr:colOff>
      <xdr:row>38</xdr:row>
      <xdr:rowOff>96520</xdr:rowOff>
    </xdr:to>
    <xdr:sp macro="" textlink="">
      <xdr:nvSpPr>
        <xdr:cNvPr id="534" name="楕円 533">
          <a:extLst>
            <a:ext uri="{FF2B5EF4-FFF2-40B4-BE49-F238E27FC236}">
              <a16:creationId xmlns:a16="http://schemas.microsoft.com/office/drawing/2014/main" id="{00000000-0008-0000-0F00-000016020000}"/>
            </a:ext>
          </a:extLst>
        </xdr:cNvPr>
        <xdr:cNvSpPr/>
      </xdr:nvSpPr>
      <xdr:spPr>
        <a:xfrm>
          <a:off x="13093700" y="62814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3810</xdr:rowOff>
    </xdr:from>
    <xdr:to>
      <xdr:col>81</xdr:col>
      <xdr:colOff>50800</xdr:colOff>
      <xdr:row>38</xdr:row>
      <xdr:rowOff>45720</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flipV="1">
          <a:off x="13144500" y="6283960"/>
          <a:ext cx="7937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111125</xdr:rowOff>
    </xdr:from>
    <xdr:to>
      <xdr:col>72</xdr:col>
      <xdr:colOff>38100</xdr:colOff>
      <xdr:row>38</xdr:row>
      <xdr:rowOff>41275</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2299950" y="622617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161925</xdr:rowOff>
    </xdr:from>
    <xdr:to>
      <xdr:col>76</xdr:col>
      <xdr:colOff>114300</xdr:colOff>
      <xdr:row>38</xdr:row>
      <xdr:rowOff>45720</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2344400" y="6276975"/>
          <a:ext cx="800100"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164465</xdr:rowOff>
    </xdr:from>
    <xdr:to>
      <xdr:col>67</xdr:col>
      <xdr:colOff>101600</xdr:colOff>
      <xdr:row>40</xdr:row>
      <xdr:rowOff>94615</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1487150" y="66097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161925</xdr:rowOff>
    </xdr:from>
    <xdr:to>
      <xdr:col>71</xdr:col>
      <xdr:colOff>177800</xdr:colOff>
      <xdr:row>40</xdr:row>
      <xdr:rowOff>43815</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flipV="1">
          <a:off x="11537950" y="6276975"/>
          <a:ext cx="806450" cy="37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70502</xdr:rowOff>
    </xdr:from>
    <xdr:ext cx="405111" cy="259045"/>
    <xdr:sp macro="" textlink="">
      <xdr:nvSpPr>
        <xdr:cNvPr id="540" name="n_1aveValue【一般廃棄物処理施設】&#10;有形固定資産減価償却率">
          <a:extLst>
            <a:ext uri="{FF2B5EF4-FFF2-40B4-BE49-F238E27FC236}">
              <a16:creationId xmlns:a16="http://schemas.microsoft.com/office/drawing/2014/main" id="{00000000-0008-0000-0F00-00001C020000}"/>
            </a:ext>
          </a:extLst>
        </xdr:cNvPr>
        <xdr:cNvSpPr txBox="1"/>
      </xdr:nvSpPr>
      <xdr:spPr>
        <a:xfrm>
          <a:off x="13742044" y="6515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5732</xdr:rowOff>
    </xdr:from>
    <xdr:ext cx="405111" cy="259045"/>
    <xdr:sp macro="" textlink="">
      <xdr:nvSpPr>
        <xdr:cNvPr id="541" name="n_2aveValue【一般廃棄物処理施設】&#10;有形固定資産減価償却率">
          <a:extLst>
            <a:ext uri="{FF2B5EF4-FFF2-40B4-BE49-F238E27FC236}">
              <a16:creationId xmlns:a16="http://schemas.microsoft.com/office/drawing/2014/main" id="{00000000-0008-0000-0F00-00001D020000}"/>
            </a:ext>
          </a:extLst>
        </xdr:cNvPr>
        <xdr:cNvSpPr txBox="1"/>
      </xdr:nvSpPr>
      <xdr:spPr>
        <a:xfrm>
          <a:off x="12960994" y="645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127652</xdr:rowOff>
    </xdr:from>
    <xdr:ext cx="405111" cy="259045"/>
    <xdr:sp macro="" textlink="">
      <xdr:nvSpPr>
        <xdr:cNvPr id="542" name="n_3ave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2167244" y="6407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122572</xdr:rowOff>
    </xdr:from>
    <xdr:ext cx="405111" cy="259045"/>
    <xdr:sp macro="" textlink="">
      <xdr:nvSpPr>
        <xdr:cNvPr id="543" name="n_4aveValue【一般廃棄物処理施設】&#10;有形固定資産減価償却率">
          <a:extLst>
            <a:ext uri="{FF2B5EF4-FFF2-40B4-BE49-F238E27FC236}">
              <a16:creationId xmlns:a16="http://schemas.microsoft.com/office/drawing/2014/main" id="{00000000-0008-0000-0F00-00001F020000}"/>
            </a:ext>
          </a:extLst>
        </xdr:cNvPr>
        <xdr:cNvSpPr txBox="1"/>
      </xdr:nvSpPr>
      <xdr:spPr>
        <a:xfrm>
          <a:off x="11354444" y="6072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71137</xdr:rowOff>
    </xdr:from>
    <xdr:ext cx="405111" cy="259045"/>
    <xdr:sp macro="" textlink="">
      <xdr:nvSpPr>
        <xdr:cNvPr id="544" name="n_1main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3742044" y="6021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113047</xdr:rowOff>
    </xdr:from>
    <xdr:ext cx="405111" cy="259045"/>
    <xdr:sp macro="" textlink="">
      <xdr:nvSpPr>
        <xdr:cNvPr id="545" name="n_2main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2960994" y="606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57802</xdr:rowOff>
    </xdr:from>
    <xdr:ext cx="405111" cy="259045"/>
    <xdr:sp macro="" textlink="">
      <xdr:nvSpPr>
        <xdr:cNvPr id="546" name="n_3main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2167244" y="6007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85742</xdr:rowOff>
    </xdr:from>
    <xdr:ext cx="405111" cy="259045"/>
    <xdr:sp macro="" textlink="">
      <xdr:nvSpPr>
        <xdr:cNvPr id="547" name="n_4main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1354444" y="669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6248514" y="684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5939981" y="6474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59399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5939981" y="5744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593998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a:extLst>
            <a:ext uri="{FF2B5EF4-FFF2-40B4-BE49-F238E27FC236}">
              <a16:creationId xmlns:a16="http://schemas.microsoft.com/office/drawing/2014/main" id="{00000000-0008-0000-0F00-00003A020000}"/>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42348</xdr:rowOff>
    </xdr:from>
    <xdr:to>
      <xdr:col>116</xdr:col>
      <xdr:colOff>62864</xdr:colOff>
      <xdr:row>42</xdr:row>
      <xdr:rowOff>36698</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flipV="1">
          <a:off x="19951064" y="5662098"/>
          <a:ext cx="0" cy="1315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40525</xdr:rowOff>
    </xdr:from>
    <xdr:ext cx="378565" cy="259045"/>
    <xdr:sp macro="" textlink="">
      <xdr:nvSpPr>
        <xdr:cNvPr id="572" name="【一般廃棄物処理施設】&#10;一人当たり有形固定資産（償却資産）額最小値テキスト">
          <a:extLst>
            <a:ext uri="{FF2B5EF4-FFF2-40B4-BE49-F238E27FC236}">
              <a16:creationId xmlns:a16="http://schemas.microsoft.com/office/drawing/2014/main" id="{00000000-0008-0000-0F00-00003C020000}"/>
            </a:ext>
          </a:extLst>
        </xdr:cNvPr>
        <xdr:cNvSpPr txBox="1"/>
      </xdr:nvSpPr>
      <xdr:spPr>
        <a:xfrm>
          <a:off x="19989800" y="6981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36698</xdr:rowOff>
    </xdr:from>
    <xdr:to>
      <xdr:col>116</xdr:col>
      <xdr:colOff>152400</xdr:colOff>
      <xdr:row>42</xdr:row>
      <xdr:rowOff>36698</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9881850" y="69772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160475</xdr:rowOff>
    </xdr:from>
    <xdr:ext cx="599010" cy="259045"/>
    <xdr:sp macro="" textlink="">
      <xdr:nvSpPr>
        <xdr:cNvPr id="574" name="【一般廃棄物処理施設】&#10;一人当たり有形固定資産（償却資産）額最大値テキスト">
          <a:extLst>
            <a:ext uri="{FF2B5EF4-FFF2-40B4-BE49-F238E27FC236}">
              <a16:creationId xmlns:a16="http://schemas.microsoft.com/office/drawing/2014/main" id="{00000000-0008-0000-0F00-00003E020000}"/>
            </a:ext>
          </a:extLst>
        </xdr:cNvPr>
        <xdr:cNvSpPr txBox="1"/>
      </xdr:nvSpPr>
      <xdr:spPr>
        <a:xfrm>
          <a:off x="19989800" y="545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42348</xdr:rowOff>
    </xdr:from>
    <xdr:to>
      <xdr:col>116</xdr:col>
      <xdr:colOff>152400</xdr:colOff>
      <xdr:row>34</xdr:row>
      <xdr:rowOff>42348</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9881850" y="56620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47410</xdr:rowOff>
    </xdr:from>
    <xdr:ext cx="534377" cy="259045"/>
    <xdr:sp macro="" textlink="">
      <xdr:nvSpPr>
        <xdr:cNvPr id="576" name="【一般廃棄物処理施設】&#10;一人当たり有形固定資産（償却資産）額平均値テキスト">
          <a:extLst>
            <a:ext uri="{FF2B5EF4-FFF2-40B4-BE49-F238E27FC236}">
              <a16:creationId xmlns:a16="http://schemas.microsoft.com/office/drawing/2014/main" id="{00000000-0008-0000-0F00-000040020000}"/>
            </a:ext>
          </a:extLst>
        </xdr:cNvPr>
        <xdr:cNvSpPr txBox="1"/>
      </xdr:nvSpPr>
      <xdr:spPr>
        <a:xfrm>
          <a:off x="19989800" y="6657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68983</xdr:rowOff>
    </xdr:from>
    <xdr:to>
      <xdr:col>116</xdr:col>
      <xdr:colOff>114300</xdr:colOff>
      <xdr:row>40</xdr:row>
      <xdr:rowOff>170583</xdr:rowOff>
    </xdr:to>
    <xdr:sp macro="" textlink="">
      <xdr:nvSpPr>
        <xdr:cNvPr id="577" name="フローチャート: 判断 576">
          <a:extLst>
            <a:ext uri="{FF2B5EF4-FFF2-40B4-BE49-F238E27FC236}">
              <a16:creationId xmlns:a16="http://schemas.microsoft.com/office/drawing/2014/main" id="{00000000-0008-0000-0F00-000041020000}"/>
            </a:ext>
          </a:extLst>
        </xdr:cNvPr>
        <xdr:cNvSpPr/>
      </xdr:nvSpPr>
      <xdr:spPr>
        <a:xfrm>
          <a:off x="19900900" y="667933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68525</xdr:rowOff>
    </xdr:from>
    <xdr:to>
      <xdr:col>112</xdr:col>
      <xdr:colOff>38100</xdr:colOff>
      <xdr:row>40</xdr:row>
      <xdr:rowOff>170125</xdr:rowOff>
    </xdr:to>
    <xdr:sp macro="" textlink="">
      <xdr:nvSpPr>
        <xdr:cNvPr id="578" name="フローチャート: 判断 577">
          <a:extLst>
            <a:ext uri="{FF2B5EF4-FFF2-40B4-BE49-F238E27FC236}">
              <a16:creationId xmlns:a16="http://schemas.microsoft.com/office/drawing/2014/main" id="{00000000-0008-0000-0F00-000042020000}"/>
            </a:ext>
          </a:extLst>
        </xdr:cNvPr>
        <xdr:cNvSpPr/>
      </xdr:nvSpPr>
      <xdr:spPr>
        <a:xfrm>
          <a:off x="19157950" y="66788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117915</xdr:rowOff>
    </xdr:from>
    <xdr:to>
      <xdr:col>107</xdr:col>
      <xdr:colOff>101600</xdr:colOff>
      <xdr:row>41</xdr:row>
      <xdr:rowOff>48065</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18345150" y="67282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132286</xdr:rowOff>
    </xdr:from>
    <xdr:to>
      <xdr:col>102</xdr:col>
      <xdr:colOff>165100</xdr:colOff>
      <xdr:row>41</xdr:row>
      <xdr:rowOff>62436</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17551400" y="67426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133921</xdr:rowOff>
    </xdr:from>
    <xdr:to>
      <xdr:col>98</xdr:col>
      <xdr:colOff>38100</xdr:colOff>
      <xdr:row>41</xdr:row>
      <xdr:rowOff>64071</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16757650" y="674427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65679</xdr:rowOff>
    </xdr:from>
    <xdr:to>
      <xdr:col>116</xdr:col>
      <xdr:colOff>114300</xdr:colOff>
      <xdr:row>40</xdr:row>
      <xdr:rowOff>167279</xdr:rowOff>
    </xdr:to>
    <xdr:sp macro="" textlink="">
      <xdr:nvSpPr>
        <xdr:cNvPr id="587" name="楕円 586">
          <a:extLst>
            <a:ext uri="{FF2B5EF4-FFF2-40B4-BE49-F238E27FC236}">
              <a16:creationId xmlns:a16="http://schemas.microsoft.com/office/drawing/2014/main" id="{00000000-0008-0000-0F00-00004B020000}"/>
            </a:ext>
          </a:extLst>
        </xdr:cNvPr>
        <xdr:cNvSpPr/>
      </xdr:nvSpPr>
      <xdr:spPr>
        <a:xfrm>
          <a:off x="19900900" y="667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88556</xdr:rowOff>
    </xdr:from>
    <xdr:ext cx="534377" cy="259045"/>
    <xdr:sp macro="" textlink="">
      <xdr:nvSpPr>
        <xdr:cNvPr id="588" name="【一般廃棄物処理施設】&#10;一人当たり有形固定資産（償却資産）額該当値テキスト">
          <a:extLst>
            <a:ext uri="{FF2B5EF4-FFF2-40B4-BE49-F238E27FC236}">
              <a16:creationId xmlns:a16="http://schemas.microsoft.com/office/drawing/2014/main" id="{00000000-0008-0000-0F00-00004C020000}"/>
            </a:ext>
          </a:extLst>
        </xdr:cNvPr>
        <xdr:cNvSpPr txBox="1"/>
      </xdr:nvSpPr>
      <xdr:spPr>
        <a:xfrm>
          <a:off x="19989800" y="65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24943</xdr:rowOff>
    </xdr:from>
    <xdr:to>
      <xdr:col>112</xdr:col>
      <xdr:colOff>38100</xdr:colOff>
      <xdr:row>40</xdr:row>
      <xdr:rowOff>126543</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19157950" y="663529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75743</xdr:rowOff>
    </xdr:from>
    <xdr:to>
      <xdr:col>116</xdr:col>
      <xdr:colOff>63500</xdr:colOff>
      <xdr:row>40</xdr:row>
      <xdr:rowOff>116479</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9202400" y="6686093"/>
          <a:ext cx="749300" cy="4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57865</xdr:rowOff>
    </xdr:from>
    <xdr:to>
      <xdr:col>107</xdr:col>
      <xdr:colOff>101600</xdr:colOff>
      <xdr:row>40</xdr:row>
      <xdr:rowOff>159465</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18345150" y="666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75743</xdr:rowOff>
    </xdr:from>
    <xdr:to>
      <xdr:col>111</xdr:col>
      <xdr:colOff>177800</xdr:colOff>
      <xdr:row>40</xdr:row>
      <xdr:rowOff>108665</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flipV="1">
          <a:off x="18395950" y="6686093"/>
          <a:ext cx="806450" cy="3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58272</xdr:rowOff>
    </xdr:from>
    <xdr:to>
      <xdr:col>102</xdr:col>
      <xdr:colOff>165100</xdr:colOff>
      <xdr:row>40</xdr:row>
      <xdr:rowOff>159872</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17551400" y="666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108665</xdr:rowOff>
    </xdr:from>
    <xdr:to>
      <xdr:col>107</xdr:col>
      <xdr:colOff>50800</xdr:colOff>
      <xdr:row>40</xdr:row>
      <xdr:rowOff>109072</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flipV="1">
          <a:off x="17602200" y="6719015"/>
          <a:ext cx="793750"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154151</xdr:rowOff>
    </xdr:from>
    <xdr:to>
      <xdr:col>98</xdr:col>
      <xdr:colOff>38100</xdr:colOff>
      <xdr:row>41</xdr:row>
      <xdr:rowOff>84301</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16757650" y="676450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109072</xdr:rowOff>
    </xdr:from>
    <xdr:to>
      <xdr:col>102</xdr:col>
      <xdr:colOff>114300</xdr:colOff>
      <xdr:row>41</xdr:row>
      <xdr:rowOff>33501</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flipV="1">
          <a:off x="16802100" y="6719422"/>
          <a:ext cx="800100" cy="8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161252</xdr:rowOff>
    </xdr:from>
    <xdr:ext cx="534377" cy="259045"/>
    <xdr:sp macro="" textlink="">
      <xdr:nvSpPr>
        <xdr:cNvPr id="597" name="n_1aveValue【一般廃棄物処理施設】&#10;一人当たり有形固定資産（償却資産）額">
          <a:extLst>
            <a:ext uri="{FF2B5EF4-FFF2-40B4-BE49-F238E27FC236}">
              <a16:creationId xmlns:a16="http://schemas.microsoft.com/office/drawing/2014/main" id="{00000000-0008-0000-0F00-000055020000}"/>
            </a:ext>
          </a:extLst>
        </xdr:cNvPr>
        <xdr:cNvSpPr txBox="1"/>
      </xdr:nvSpPr>
      <xdr:spPr>
        <a:xfrm>
          <a:off x="18947911" y="677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39192</xdr:rowOff>
    </xdr:from>
    <xdr:ext cx="534377" cy="259045"/>
    <xdr:sp macro="" textlink="">
      <xdr:nvSpPr>
        <xdr:cNvPr id="598" name="n_2aveValue【一般廃棄物処理施設】&#10;一人当たり有形固定資産（償却資産）額">
          <a:extLst>
            <a:ext uri="{FF2B5EF4-FFF2-40B4-BE49-F238E27FC236}">
              <a16:creationId xmlns:a16="http://schemas.microsoft.com/office/drawing/2014/main" id="{00000000-0008-0000-0F00-000056020000}"/>
            </a:ext>
          </a:extLst>
        </xdr:cNvPr>
        <xdr:cNvSpPr txBox="1"/>
      </xdr:nvSpPr>
      <xdr:spPr>
        <a:xfrm>
          <a:off x="18166861" y="681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53563</xdr:rowOff>
    </xdr:from>
    <xdr:ext cx="534377" cy="259045"/>
    <xdr:sp macro="" textlink="">
      <xdr:nvSpPr>
        <xdr:cNvPr id="599" name="n_3ave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17354061" y="682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80598</xdr:rowOff>
    </xdr:from>
    <xdr:ext cx="534377" cy="259045"/>
    <xdr:sp macro="" textlink="">
      <xdr:nvSpPr>
        <xdr:cNvPr id="600" name="n_4ave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16560311" y="652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143070</xdr:rowOff>
    </xdr:from>
    <xdr:ext cx="534377" cy="259045"/>
    <xdr:sp macro="" textlink="">
      <xdr:nvSpPr>
        <xdr:cNvPr id="601" name="n_1main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18947911" y="642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4542</xdr:rowOff>
    </xdr:from>
    <xdr:ext cx="534377" cy="259045"/>
    <xdr:sp macro="" textlink="">
      <xdr:nvSpPr>
        <xdr:cNvPr id="602" name="n_2main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18166861" y="644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4949</xdr:rowOff>
    </xdr:from>
    <xdr:ext cx="534377" cy="259045"/>
    <xdr:sp macro="" textlink="">
      <xdr:nvSpPr>
        <xdr:cNvPr id="603" name="n_3main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17354061" y="645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75428</xdr:rowOff>
    </xdr:from>
    <xdr:ext cx="534377" cy="259045"/>
    <xdr:sp macro="" textlink="">
      <xdr:nvSpPr>
        <xdr:cNvPr id="604" name="n_4main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16560311" y="685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a:extLst>
            <a:ext uri="{FF2B5EF4-FFF2-40B4-BE49-F238E27FC236}">
              <a16:creationId xmlns:a16="http://schemas.microsoft.com/office/drawing/2014/main" id="{00000000-0008-0000-0F00-000074020000}"/>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45720</xdr:rowOff>
    </xdr:from>
    <xdr:to>
      <xdr:col>85</xdr:col>
      <xdr:colOff>126364</xdr:colOff>
      <xdr:row>63</xdr:row>
      <xdr:rowOff>167640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flipV="1">
          <a:off x="14699614" y="9297670"/>
          <a:ext cx="0" cy="1277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17</xdr:rowOff>
    </xdr:from>
    <xdr:ext cx="405111" cy="259045"/>
    <xdr:sp macro="" textlink="">
      <xdr:nvSpPr>
        <xdr:cNvPr id="630" name="【保健センター・保健所】&#10;有形固定資産減価償却率最小値テキスト">
          <a:extLst>
            <a:ext uri="{FF2B5EF4-FFF2-40B4-BE49-F238E27FC236}">
              <a16:creationId xmlns:a16="http://schemas.microsoft.com/office/drawing/2014/main" id="{00000000-0008-0000-0F00-000076020000}"/>
            </a:ext>
          </a:extLst>
        </xdr:cNvPr>
        <xdr:cNvSpPr txBox="1"/>
      </xdr:nvSpPr>
      <xdr:spPr>
        <a:xfrm>
          <a:off x="14738350"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167640</xdr:rowOff>
    </xdr:from>
    <xdr:to>
      <xdr:col>86</xdr:col>
      <xdr:colOff>25400</xdr:colOff>
      <xdr:row>63</xdr:row>
      <xdr:rowOff>167640</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4611350" y="105752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163847</xdr:rowOff>
    </xdr:from>
    <xdr:ext cx="405111" cy="259045"/>
    <xdr:sp macro="" textlink="">
      <xdr:nvSpPr>
        <xdr:cNvPr id="632" name="【保健センター・保健所】&#10;有形固定資産減価償却率最大値テキスト">
          <a:extLst>
            <a:ext uri="{FF2B5EF4-FFF2-40B4-BE49-F238E27FC236}">
              <a16:creationId xmlns:a16="http://schemas.microsoft.com/office/drawing/2014/main" id="{00000000-0008-0000-0F00-000078020000}"/>
            </a:ext>
          </a:extLst>
        </xdr:cNvPr>
        <xdr:cNvSpPr txBox="1"/>
      </xdr:nvSpPr>
      <xdr:spPr>
        <a:xfrm>
          <a:off x="14738350" y="908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45720</xdr:rowOff>
    </xdr:from>
    <xdr:to>
      <xdr:col>86</xdr:col>
      <xdr:colOff>25400</xdr:colOff>
      <xdr:row>56</xdr:row>
      <xdr:rowOff>45720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4611350" y="92976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53357</xdr:rowOff>
    </xdr:from>
    <xdr:ext cx="405111" cy="259045"/>
    <xdr:sp macro="" textlink="">
      <xdr:nvSpPr>
        <xdr:cNvPr id="634" name="【保健センター・保健所】&#10;有形固定資産減価償却率平均値テキスト">
          <a:extLst>
            <a:ext uri="{FF2B5EF4-FFF2-40B4-BE49-F238E27FC236}">
              <a16:creationId xmlns:a16="http://schemas.microsoft.com/office/drawing/2014/main" id="{00000000-0008-0000-0F00-00007A020000}"/>
            </a:ext>
          </a:extLst>
        </xdr:cNvPr>
        <xdr:cNvSpPr txBox="1"/>
      </xdr:nvSpPr>
      <xdr:spPr>
        <a:xfrm>
          <a:off x="14738350" y="9635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74930</xdr:rowOff>
    </xdr:from>
    <xdr:to>
      <xdr:col>85</xdr:col>
      <xdr:colOff>177800</xdr:colOff>
      <xdr:row>59</xdr:row>
      <xdr:rowOff>5080</xdr:rowOff>
    </xdr:to>
    <xdr:sp macro="" textlink="">
      <xdr:nvSpPr>
        <xdr:cNvPr id="635" name="フローチャート: 判断 634">
          <a:extLst>
            <a:ext uri="{FF2B5EF4-FFF2-40B4-BE49-F238E27FC236}">
              <a16:creationId xmlns:a16="http://schemas.microsoft.com/office/drawing/2014/main" id="{00000000-0008-0000-0F00-00007B020000}"/>
            </a:ext>
          </a:extLst>
        </xdr:cNvPr>
        <xdr:cNvSpPr/>
      </xdr:nvSpPr>
      <xdr:spPr>
        <a:xfrm>
          <a:off x="14649450" y="96570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93980</xdr:rowOff>
    </xdr:from>
    <xdr:to>
      <xdr:col>81</xdr:col>
      <xdr:colOff>101600</xdr:colOff>
      <xdr:row>59</xdr:row>
      <xdr:rowOff>24130</xdr:rowOff>
    </xdr:to>
    <xdr:sp macro="" textlink="">
      <xdr:nvSpPr>
        <xdr:cNvPr id="636" name="フローチャート: 判断 635">
          <a:extLst>
            <a:ext uri="{FF2B5EF4-FFF2-40B4-BE49-F238E27FC236}">
              <a16:creationId xmlns:a16="http://schemas.microsoft.com/office/drawing/2014/main" id="{00000000-0008-0000-0F00-00007C020000}"/>
            </a:ext>
          </a:extLst>
        </xdr:cNvPr>
        <xdr:cNvSpPr/>
      </xdr:nvSpPr>
      <xdr:spPr>
        <a:xfrm>
          <a:off x="13887450" y="96761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xdr:rowOff>
    </xdr:from>
    <xdr:to>
      <xdr:col>76</xdr:col>
      <xdr:colOff>165100</xdr:colOff>
      <xdr:row>58</xdr:row>
      <xdr:rowOff>115570</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13093700" y="95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6350</xdr:rowOff>
    </xdr:from>
    <xdr:to>
      <xdr:col>72</xdr:col>
      <xdr:colOff>38100</xdr:colOff>
      <xdr:row>58</xdr:row>
      <xdr:rowOff>107950</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2299950" y="95885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44450</xdr:rowOff>
    </xdr:from>
    <xdr:to>
      <xdr:col>67</xdr:col>
      <xdr:colOff>101600</xdr:colOff>
      <xdr:row>57</xdr:row>
      <xdr:rowOff>146050</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148715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40640</xdr:rowOff>
    </xdr:from>
    <xdr:to>
      <xdr:col>85</xdr:col>
      <xdr:colOff>177800</xdr:colOff>
      <xdr:row>58</xdr:row>
      <xdr:rowOff>142240</xdr:rowOff>
    </xdr:to>
    <xdr:sp macro="" textlink="">
      <xdr:nvSpPr>
        <xdr:cNvPr id="645" name="楕円 644">
          <a:extLst>
            <a:ext uri="{FF2B5EF4-FFF2-40B4-BE49-F238E27FC236}">
              <a16:creationId xmlns:a16="http://schemas.microsoft.com/office/drawing/2014/main" id="{00000000-0008-0000-0F00-000085020000}"/>
            </a:ext>
          </a:extLst>
        </xdr:cNvPr>
        <xdr:cNvSpPr/>
      </xdr:nvSpPr>
      <xdr:spPr>
        <a:xfrm>
          <a:off x="14649450" y="962279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63517</xdr:rowOff>
    </xdr:from>
    <xdr:ext cx="405111" cy="259045"/>
    <xdr:sp macro="" textlink="">
      <xdr:nvSpPr>
        <xdr:cNvPr id="646" name="【保健センター・保健所】&#10;有形固定資産減価償却率該当値テキスト">
          <a:extLst>
            <a:ext uri="{FF2B5EF4-FFF2-40B4-BE49-F238E27FC236}">
              <a16:creationId xmlns:a16="http://schemas.microsoft.com/office/drawing/2014/main" id="{00000000-0008-0000-0F00-000086020000}"/>
            </a:ext>
          </a:extLst>
        </xdr:cNvPr>
        <xdr:cNvSpPr txBox="1"/>
      </xdr:nvSpPr>
      <xdr:spPr>
        <a:xfrm>
          <a:off x="14738350" y="948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135890</xdr:rowOff>
    </xdr:from>
    <xdr:to>
      <xdr:col>81</xdr:col>
      <xdr:colOff>101600</xdr:colOff>
      <xdr:row>58</xdr:row>
      <xdr:rowOff>66040</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13887450" y="95529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15240</xdr:rowOff>
    </xdr:from>
    <xdr:to>
      <xdr:col>85</xdr:col>
      <xdr:colOff>127000</xdr:colOff>
      <xdr:row>58</xdr:row>
      <xdr:rowOff>91440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3938250" y="9597390"/>
          <a:ext cx="762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59690</xdr:rowOff>
    </xdr:from>
    <xdr:to>
      <xdr:col>76</xdr:col>
      <xdr:colOff>165100</xdr:colOff>
      <xdr:row>57</xdr:row>
      <xdr:rowOff>161290</xdr:rowOff>
    </xdr:to>
    <xdr:sp macro="" textlink="">
      <xdr:nvSpPr>
        <xdr:cNvPr id="649" name="楕円 648">
          <a:extLst>
            <a:ext uri="{FF2B5EF4-FFF2-40B4-BE49-F238E27FC236}">
              <a16:creationId xmlns:a16="http://schemas.microsoft.com/office/drawing/2014/main" id="{00000000-0008-0000-0F00-000089020000}"/>
            </a:ext>
          </a:extLst>
        </xdr:cNvPr>
        <xdr:cNvSpPr/>
      </xdr:nvSpPr>
      <xdr:spPr>
        <a:xfrm>
          <a:off x="13093700" y="947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110490</xdr:rowOff>
    </xdr:from>
    <xdr:to>
      <xdr:col>81</xdr:col>
      <xdr:colOff>50800</xdr:colOff>
      <xdr:row>58</xdr:row>
      <xdr:rowOff>15240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3144500" y="9527540"/>
          <a:ext cx="79375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154940</xdr:rowOff>
    </xdr:from>
    <xdr:to>
      <xdr:col>72</xdr:col>
      <xdr:colOff>38100</xdr:colOff>
      <xdr:row>57</xdr:row>
      <xdr:rowOff>85090</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12299950" y="94068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34290</xdr:rowOff>
    </xdr:from>
    <xdr:to>
      <xdr:col>76</xdr:col>
      <xdr:colOff>114300</xdr:colOff>
      <xdr:row>57</xdr:row>
      <xdr:rowOff>110490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2344400" y="9451340"/>
          <a:ext cx="8001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78740</xdr:rowOff>
    </xdr:from>
    <xdr:to>
      <xdr:col>67</xdr:col>
      <xdr:colOff>101600</xdr:colOff>
      <xdr:row>57</xdr:row>
      <xdr:rowOff>8890</xdr:rowOff>
    </xdr:to>
    <xdr:sp macro="" textlink="">
      <xdr:nvSpPr>
        <xdr:cNvPr id="653" name="楕円 652">
          <a:extLst>
            <a:ext uri="{FF2B5EF4-FFF2-40B4-BE49-F238E27FC236}">
              <a16:creationId xmlns:a16="http://schemas.microsoft.com/office/drawing/2014/main" id="{00000000-0008-0000-0F00-00008D020000}"/>
            </a:ext>
          </a:extLst>
        </xdr:cNvPr>
        <xdr:cNvSpPr/>
      </xdr:nvSpPr>
      <xdr:spPr>
        <a:xfrm>
          <a:off x="11487150" y="93306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129540</xdr:rowOff>
    </xdr:from>
    <xdr:to>
      <xdr:col>71</xdr:col>
      <xdr:colOff>177800</xdr:colOff>
      <xdr:row>57</xdr:row>
      <xdr:rowOff>34290</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1537950" y="9381490"/>
          <a:ext cx="80645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15257</xdr:rowOff>
    </xdr:from>
    <xdr:ext cx="405111" cy="259045"/>
    <xdr:sp macro="" textlink="">
      <xdr:nvSpPr>
        <xdr:cNvPr id="655" name="n_1aveValue【保健センター・保健所】&#10;有形固定資産減価償却率">
          <a:extLst>
            <a:ext uri="{FF2B5EF4-FFF2-40B4-BE49-F238E27FC236}">
              <a16:creationId xmlns:a16="http://schemas.microsoft.com/office/drawing/2014/main" id="{00000000-0008-0000-0F00-00008F020000}"/>
            </a:ext>
          </a:extLst>
        </xdr:cNvPr>
        <xdr:cNvSpPr txBox="1"/>
      </xdr:nvSpPr>
      <xdr:spPr>
        <a:xfrm>
          <a:off x="13742044" y="9762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106697</xdr:rowOff>
    </xdr:from>
    <xdr:ext cx="405111" cy="259045"/>
    <xdr:sp macro="" textlink="">
      <xdr:nvSpPr>
        <xdr:cNvPr id="656" name="n_2aveValue【保健センター・保健所】&#10;有形固定資産減価償却率">
          <a:extLst>
            <a:ext uri="{FF2B5EF4-FFF2-40B4-BE49-F238E27FC236}">
              <a16:creationId xmlns:a16="http://schemas.microsoft.com/office/drawing/2014/main" id="{00000000-0008-0000-0F00-000090020000}"/>
            </a:ext>
          </a:extLst>
        </xdr:cNvPr>
        <xdr:cNvSpPr txBox="1"/>
      </xdr:nvSpPr>
      <xdr:spPr>
        <a:xfrm>
          <a:off x="12960994" y="9688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99077</xdr:rowOff>
    </xdr:from>
    <xdr:ext cx="405111" cy="259045"/>
    <xdr:sp macro="" textlink="">
      <xdr:nvSpPr>
        <xdr:cNvPr id="657" name="n_3aveValue【保健センター・保健所】&#10;有形固定資産減価償却率">
          <a:extLst>
            <a:ext uri="{FF2B5EF4-FFF2-40B4-BE49-F238E27FC236}">
              <a16:creationId xmlns:a16="http://schemas.microsoft.com/office/drawing/2014/main" id="{00000000-0008-0000-0F00-000091020000}"/>
            </a:ext>
          </a:extLst>
        </xdr:cNvPr>
        <xdr:cNvSpPr txBox="1"/>
      </xdr:nvSpPr>
      <xdr:spPr>
        <a:xfrm>
          <a:off x="12167244" y="968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137177</xdr:rowOff>
    </xdr:from>
    <xdr:ext cx="405111" cy="259045"/>
    <xdr:sp macro="" textlink="">
      <xdr:nvSpPr>
        <xdr:cNvPr id="658" name="n_4aveValue【保健センター・保健所】&#10;有形固定資産減価償却率">
          <a:extLst>
            <a:ext uri="{FF2B5EF4-FFF2-40B4-BE49-F238E27FC236}">
              <a16:creationId xmlns:a16="http://schemas.microsoft.com/office/drawing/2014/main" id="{00000000-0008-0000-0F00-000092020000}"/>
            </a:ext>
          </a:extLst>
        </xdr:cNvPr>
        <xdr:cNvSpPr txBox="1"/>
      </xdr:nvSpPr>
      <xdr:spPr>
        <a:xfrm>
          <a:off x="113544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82567</xdr:rowOff>
    </xdr:from>
    <xdr:ext cx="405111" cy="259045"/>
    <xdr:sp macro="" textlink="">
      <xdr:nvSpPr>
        <xdr:cNvPr id="659" name="n_1main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3742044" y="933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6367</xdr:rowOff>
    </xdr:from>
    <xdr:ext cx="405111" cy="259045"/>
    <xdr:sp macro="" textlink="">
      <xdr:nvSpPr>
        <xdr:cNvPr id="660" name="n_2main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2960994"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101617</xdr:rowOff>
    </xdr:from>
    <xdr:ext cx="405111" cy="259045"/>
    <xdr:sp macro="" textlink="">
      <xdr:nvSpPr>
        <xdr:cNvPr id="661" name="n_3main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2167244" y="918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25417</xdr:rowOff>
    </xdr:from>
    <xdr:ext cx="405111" cy="259045"/>
    <xdr:sp macro="" textlink="">
      <xdr:nvSpPr>
        <xdr:cNvPr id="662" name="n_4main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1354444" y="911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保健センター・保健所】&#10;一人当たり面積グラフ枠">
          <a:extLst>
            <a:ext uri="{FF2B5EF4-FFF2-40B4-BE49-F238E27FC236}">
              <a16:creationId xmlns:a16="http://schemas.microsoft.com/office/drawing/2014/main" id="{00000000-0008-0000-0F00-0000AD020000}"/>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152400</xdr:rowOff>
    </xdr:from>
    <xdr:to>
      <xdr:col>116</xdr:col>
      <xdr:colOff>62864</xdr:colOff>
      <xdr:row>63</xdr:row>
      <xdr:rowOff>133350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flipV="1">
          <a:off x="19951064" y="90741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87" name="【保健センター・保健所】&#10;一人当たり面積最小値テキスト">
          <a:extLst>
            <a:ext uri="{FF2B5EF4-FFF2-40B4-BE49-F238E27FC236}">
              <a16:creationId xmlns:a16="http://schemas.microsoft.com/office/drawing/2014/main" id="{00000000-0008-0000-0F00-0000AF020000}"/>
            </a:ext>
          </a:extLst>
        </xdr:cNvPr>
        <xdr:cNvSpPr txBox="1"/>
      </xdr:nvSpPr>
      <xdr:spPr>
        <a:xfrm>
          <a:off x="19989800"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9881850" y="10541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99077</xdr:rowOff>
    </xdr:from>
    <xdr:ext cx="469744" cy="259045"/>
    <xdr:sp macro="" textlink="">
      <xdr:nvSpPr>
        <xdr:cNvPr id="689" name="【保健センター・保健所】&#10;一人当たり面積最大値テキスト">
          <a:extLst>
            <a:ext uri="{FF2B5EF4-FFF2-40B4-BE49-F238E27FC236}">
              <a16:creationId xmlns:a16="http://schemas.microsoft.com/office/drawing/2014/main" id="{00000000-0008-0000-0F00-0000B1020000}"/>
            </a:ext>
          </a:extLst>
        </xdr:cNvPr>
        <xdr:cNvSpPr txBox="1"/>
      </xdr:nvSpPr>
      <xdr:spPr>
        <a:xfrm>
          <a:off x="19989800" y="885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152400</xdr:rowOff>
    </xdr:from>
    <xdr:to>
      <xdr:col>116</xdr:col>
      <xdr:colOff>152400</xdr:colOff>
      <xdr:row>54</xdr:row>
      <xdr:rowOff>152400</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19881850" y="9074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168927</xdr:rowOff>
    </xdr:from>
    <xdr:ext cx="469744" cy="259045"/>
    <xdr:sp macro="" textlink="">
      <xdr:nvSpPr>
        <xdr:cNvPr id="691" name="【保健センター・保健所】&#10;一人当たり面積平均値テキスト">
          <a:extLst>
            <a:ext uri="{FF2B5EF4-FFF2-40B4-BE49-F238E27FC236}">
              <a16:creationId xmlns:a16="http://schemas.microsoft.com/office/drawing/2014/main" id="{00000000-0008-0000-0F00-0000B3020000}"/>
            </a:ext>
          </a:extLst>
        </xdr:cNvPr>
        <xdr:cNvSpPr txBox="1"/>
      </xdr:nvSpPr>
      <xdr:spPr>
        <a:xfrm>
          <a:off x="19989800" y="10074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146050</xdr:rowOff>
    </xdr:from>
    <xdr:to>
      <xdr:col>116</xdr:col>
      <xdr:colOff>114300</xdr:colOff>
      <xdr:row>62</xdr:row>
      <xdr:rowOff>76200</xdr:rowOff>
    </xdr:to>
    <xdr:sp macro="" textlink="">
      <xdr:nvSpPr>
        <xdr:cNvPr id="692" name="フローチャート: 判断 691">
          <a:extLst>
            <a:ext uri="{FF2B5EF4-FFF2-40B4-BE49-F238E27FC236}">
              <a16:creationId xmlns:a16="http://schemas.microsoft.com/office/drawing/2014/main" id="{00000000-0008-0000-0F00-0000B4020000}"/>
            </a:ext>
          </a:extLst>
        </xdr:cNvPr>
        <xdr:cNvSpPr/>
      </xdr:nvSpPr>
      <xdr:spPr>
        <a:xfrm>
          <a:off x="19900900" y="102235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93" name="フローチャート: 判断 692">
          <a:extLst>
            <a:ext uri="{FF2B5EF4-FFF2-40B4-BE49-F238E27FC236}">
              <a16:creationId xmlns:a16="http://schemas.microsoft.com/office/drawing/2014/main" id="{00000000-0008-0000-0F00-0000B5020000}"/>
            </a:ext>
          </a:extLst>
        </xdr:cNvPr>
        <xdr:cNvSpPr/>
      </xdr:nvSpPr>
      <xdr:spPr>
        <a:xfrm>
          <a:off x="19157950" y="103060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50800</xdr:rowOff>
    </xdr:from>
    <xdr:to>
      <xdr:col>107</xdr:col>
      <xdr:colOff>101600</xdr:colOff>
      <xdr:row>62</xdr:row>
      <xdr:rowOff>152400</xdr:rowOff>
    </xdr:to>
    <xdr:sp macro="" textlink="">
      <xdr:nvSpPr>
        <xdr:cNvPr id="694" name="フローチャート: 判断 693">
          <a:extLst>
            <a:ext uri="{FF2B5EF4-FFF2-40B4-BE49-F238E27FC236}">
              <a16:creationId xmlns:a16="http://schemas.microsoft.com/office/drawing/2014/main" id="{00000000-0008-0000-0F00-0000B6020000}"/>
            </a:ext>
          </a:extLst>
        </xdr:cNvPr>
        <xdr:cNvSpPr/>
      </xdr:nvSpPr>
      <xdr:spPr>
        <a:xfrm>
          <a:off x="1834515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88900</xdr:rowOff>
    </xdr:from>
    <xdr:to>
      <xdr:col>102</xdr:col>
      <xdr:colOff>165100</xdr:colOff>
      <xdr:row>63</xdr:row>
      <xdr:rowOff>19050</xdr:rowOff>
    </xdr:to>
    <xdr:sp macro="" textlink="">
      <xdr:nvSpPr>
        <xdr:cNvPr id="695" name="フローチャート: 判断 694">
          <a:extLst>
            <a:ext uri="{FF2B5EF4-FFF2-40B4-BE49-F238E27FC236}">
              <a16:creationId xmlns:a16="http://schemas.microsoft.com/office/drawing/2014/main" id="{00000000-0008-0000-0F00-0000B7020000}"/>
            </a:ext>
          </a:extLst>
        </xdr:cNvPr>
        <xdr:cNvSpPr/>
      </xdr:nvSpPr>
      <xdr:spPr>
        <a:xfrm>
          <a:off x="17551400" y="103314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76200</xdr:rowOff>
    </xdr:from>
    <xdr:to>
      <xdr:col>98</xdr:col>
      <xdr:colOff>38100</xdr:colOff>
      <xdr:row>63</xdr:row>
      <xdr:rowOff>6350</xdr:rowOff>
    </xdr:to>
    <xdr:sp macro="" textlink="">
      <xdr:nvSpPr>
        <xdr:cNvPr id="696" name="フローチャート: 判断 695">
          <a:extLst>
            <a:ext uri="{FF2B5EF4-FFF2-40B4-BE49-F238E27FC236}">
              <a16:creationId xmlns:a16="http://schemas.microsoft.com/office/drawing/2014/main" id="{00000000-0008-0000-0F00-0000B8020000}"/>
            </a:ext>
          </a:extLst>
        </xdr:cNvPr>
        <xdr:cNvSpPr/>
      </xdr:nvSpPr>
      <xdr:spPr>
        <a:xfrm>
          <a:off x="16757650" y="103187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88900</xdr:rowOff>
    </xdr:from>
    <xdr:to>
      <xdr:col>116</xdr:col>
      <xdr:colOff>114300</xdr:colOff>
      <xdr:row>63</xdr:row>
      <xdr:rowOff>19050</xdr:rowOff>
    </xdr:to>
    <xdr:sp macro="" textlink="">
      <xdr:nvSpPr>
        <xdr:cNvPr id="702" name="楕円 701">
          <a:extLst>
            <a:ext uri="{FF2B5EF4-FFF2-40B4-BE49-F238E27FC236}">
              <a16:creationId xmlns:a16="http://schemas.microsoft.com/office/drawing/2014/main" id="{00000000-0008-0000-0F00-0000BE020000}"/>
            </a:ext>
          </a:extLst>
        </xdr:cNvPr>
        <xdr:cNvSpPr/>
      </xdr:nvSpPr>
      <xdr:spPr>
        <a:xfrm>
          <a:off x="19900900" y="10331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67327</xdr:rowOff>
    </xdr:from>
    <xdr:ext cx="469744" cy="259045"/>
    <xdr:sp macro="" textlink="">
      <xdr:nvSpPr>
        <xdr:cNvPr id="703" name="【保健センター・保健所】&#10;一人当たり面積該当値テキスト">
          <a:extLst>
            <a:ext uri="{FF2B5EF4-FFF2-40B4-BE49-F238E27FC236}">
              <a16:creationId xmlns:a16="http://schemas.microsoft.com/office/drawing/2014/main" id="{00000000-0008-0000-0F00-0000BF020000}"/>
            </a:ext>
          </a:extLst>
        </xdr:cNvPr>
        <xdr:cNvSpPr txBox="1"/>
      </xdr:nvSpPr>
      <xdr:spPr>
        <a:xfrm>
          <a:off x="19989800" y="1030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101600</xdr:rowOff>
    </xdr:from>
    <xdr:to>
      <xdr:col>112</xdr:col>
      <xdr:colOff>38100</xdr:colOff>
      <xdr:row>63</xdr:row>
      <xdr:rowOff>31750</xdr:rowOff>
    </xdr:to>
    <xdr:sp macro="" textlink="">
      <xdr:nvSpPr>
        <xdr:cNvPr id="704" name="楕円 703">
          <a:extLst>
            <a:ext uri="{FF2B5EF4-FFF2-40B4-BE49-F238E27FC236}">
              <a16:creationId xmlns:a16="http://schemas.microsoft.com/office/drawing/2014/main" id="{00000000-0008-0000-0F00-0000C0020000}"/>
            </a:ext>
          </a:extLst>
        </xdr:cNvPr>
        <xdr:cNvSpPr/>
      </xdr:nvSpPr>
      <xdr:spPr>
        <a:xfrm>
          <a:off x="19157950" y="103441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139700</xdr:rowOff>
    </xdr:from>
    <xdr:to>
      <xdr:col>116</xdr:col>
      <xdr:colOff>63500</xdr:colOff>
      <xdr:row>62</xdr:row>
      <xdr:rowOff>152400</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flipV="1">
          <a:off x="19202400" y="10382250"/>
          <a:ext cx="7493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101600</xdr:rowOff>
    </xdr:from>
    <xdr:to>
      <xdr:col>107</xdr:col>
      <xdr:colOff>101600</xdr:colOff>
      <xdr:row>63</xdr:row>
      <xdr:rowOff>31750</xdr:rowOff>
    </xdr:to>
    <xdr:sp macro="" textlink="">
      <xdr:nvSpPr>
        <xdr:cNvPr id="706" name="楕円 705">
          <a:extLst>
            <a:ext uri="{FF2B5EF4-FFF2-40B4-BE49-F238E27FC236}">
              <a16:creationId xmlns:a16="http://schemas.microsoft.com/office/drawing/2014/main" id="{00000000-0008-0000-0F00-0000C2020000}"/>
            </a:ext>
          </a:extLst>
        </xdr:cNvPr>
        <xdr:cNvSpPr/>
      </xdr:nvSpPr>
      <xdr:spPr>
        <a:xfrm>
          <a:off x="18345150" y="10344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152400</xdr:rowOff>
    </xdr:from>
    <xdr:to>
      <xdr:col>111</xdr:col>
      <xdr:colOff>177800</xdr:colOff>
      <xdr:row>62</xdr:row>
      <xdr:rowOff>152400</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8395950" y="103949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708" name="楕円 707">
          <a:extLst>
            <a:ext uri="{FF2B5EF4-FFF2-40B4-BE49-F238E27FC236}">
              <a16:creationId xmlns:a16="http://schemas.microsoft.com/office/drawing/2014/main" id="{00000000-0008-0000-0F00-0000C4020000}"/>
            </a:ext>
          </a:extLst>
        </xdr:cNvPr>
        <xdr:cNvSpPr/>
      </xdr:nvSpPr>
      <xdr:spPr>
        <a:xfrm>
          <a:off x="17551400" y="10344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152400</xdr:rowOff>
    </xdr:from>
    <xdr:to>
      <xdr:col>107</xdr:col>
      <xdr:colOff>50800</xdr:colOff>
      <xdr:row>62</xdr:row>
      <xdr:rowOff>152400</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17602200" y="103949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101600</xdr:rowOff>
    </xdr:from>
    <xdr:to>
      <xdr:col>98</xdr:col>
      <xdr:colOff>38100</xdr:colOff>
      <xdr:row>63</xdr:row>
      <xdr:rowOff>31750</xdr:rowOff>
    </xdr:to>
    <xdr:sp macro="" textlink="">
      <xdr:nvSpPr>
        <xdr:cNvPr id="710" name="楕円 709">
          <a:extLst>
            <a:ext uri="{FF2B5EF4-FFF2-40B4-BE49-F238E27FC236}">
              <a16:creationId xmlns:a16="http://schemas.microsoft.com/office/drawing/2014/main" id="{00000000-0008-0000-0F00-0000C6020000}"/>
            </a:ext>
          </a:extLst>
        </xdr:cNvPr>
        <xdr:cNvSpPr/>
      </xdr:nvSpPr>
      <xdr:spPr>
        <a:xfrm>
          <a:off x="16757650" y="103441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152400</xdr:rowOff>
    </xdr:from>
    <xdr:to>
      <xdr:col>102</xdr:col>
      <xdr:colOff>114300</xdr:colOff>
      <xdr:row>62</xdr:row>
      <xdr:rowOff>152400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16802100" y="103949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10177</xdr:rowOff>
    </xdr:from>
    <xdr:ext cx="469744" cy="259045"/>
    <xdr:sp macro="" textlink="">
      <xdr:nvSpPr>
        <xdr:cNvPr id="712" name="n_1aveValue【保健センター・保健所】&#10;一人当たり面積">
          <a:extLst>
            <a:ext uri="{FF2B5EF4-FFF2-40B4-BE49-F238E27FC236}">
              <a16:creationId xmlns:a16="http://schemas.microsoft.com/office/drawing/2014/main" id="{00000000-0008-0000-0F00-0000C8020000}"/>
            </a:ext>
          </a:extLst>
        </xdr:cNvPr>
        <xdr:cNvSpPr txBox="1"/>
      </xdr:nvSpPr>
      <xdr:spPr>
        <a:xfrm>
          <a:off x="1898022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168927</xdr:rowOff>
    </xdr:from>
    <xdr:ext cx="469744" cy="259045"/>
    <xdr:sp macro="" textlink="">
      <xdr:nvSpPr>
        <xdr:cNvPr id="713" name="n_2aveValue【保健センター・保健所】&#10;一人当たり面積">
          <a:extLst>
            <a:ext uri="{FF2B5EF4-FFF2-40B4-BE49-F238E27FC236}">
              <a16:creationId xmlns:a16="http://schemas.microsoft.com/office/drawing/2014/main" id="{00000000-0008-0000-0F00-0000C9020000}"/>
            </a:ext>
          </a:extLst>
        </xdr:cNvPr>
        <xdr:cNvSpPr txBox="1"/>
      </xdr:nvSpPr>
      <xdr:spPr>
        <a:xfrm>
          <a:off x="18180127" y="1007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35577</xdr:rowOff>
    </xdr:from>
    <xdr:ext cx="469744" cy="259045"/>
    <xdr:sp macro="" textlink="">
      <xdr:nvSpPr>
        <xdr:cNvPr id="714" name="n_3aveValue【保健センター・保健所】&#10;一人当たり面積">
          <a:extLst>
            <a:ext uri="{FF2B5EF4-FFF2-40B4-BE49-F238E27FC236}">
              <a16:creationId xmlns:a16="http://schemas.microsoft.com/office/drawing/2014/main" id="{00000000-0008-0000-0F00-0000CA020000}"/>
            </a:ext>
          </a:extLst>
        </xdr:cNvPr>
        <xdr:cNvSpPr txBox="1"/>
      </xdr:nvSpPr>
      <xdr:spPr>
        <a:xfrm>
          <a:off x="17386377" y="1011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22877</xdr:rowOff>
    </xdr:from>
    <xdr:ext cx="469744" cy="259045"/>
    <xdr:sp macro="" textlink="">
      <xdr:nvSpPr>
        <xdr:cNvPr id="715" name="n_4aveValue【保健センター・保健所】&#10;一人当たり面積">
          <a:extLst>
            <a:ext uri="{FF2B5EF4-FFF2-40B4-BE49-F238E27FC236}">
              <a16:creationId xmlns:a16="http://schemas.microsoft.com/office/drawing/2014/main" id="{00000000-0008-0000-0F00-0000CB020000}"/>
            </a:ext>
          </a:extLst>
        </xdr:cNvPr>
        <xdr:cNvSpPr txBox="1"/>
      </xdr:nvSpPr>
      <xdr:spPr>
        <a:xfrm>
          <a:off x="16592627" y="1010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22877</xdr:rowOff>
    </xdr:from>
    <xdr:ext cx="469744" cy="259045"/>
    <xdr:sp macro="" textlink="">
      <xdr:nvSpPr>
        <xdr:cNvPr id="716" name="n_1mainValue【保健センター・保健所】&#10;一人当たり面積">
          <a:extLst>
            <a:ext uri="{FF2B5EF4-FFF2-40B4-BE49-F238E27FC236}">
              <a16:creationId xmlns:a16="http://schemas.microsoft.com/office/drawing/2014/main" id="{00000000-0008-0000-0F00-0000CC020000}"/>
            </a:ext>
          </a:extLst>
        </xdr:cNvPr>
        <xdr:cNvSpPr txBox="1"/>
      </xdr:nvSpPr>
      <xdr:spPr>
        <a:xfrm>
          <a:off x="189802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22877</xdr:rowOff>
    </xdr:from>
    <xdr:ext cx="469744" cy="259045"/>
    <xdr:sp macro="" textlink="">
      <xdr:nvSpPr>
        <xdr:cNvPr id="717" name="n_2mainValue【保健センター・保健所】&#10;一人当たり面積">
          <a:extLst>
            <a:ext uri="{FF2B5EF4-FFF2-40B4-BE49-F238E27FC236}">
              <a16:creationId xmlns:a16="http://schemas.microsoft.com/office/drawing/2014/main" id="{00000000-0008-0000-0F00-0000CD020000}"/>
            </a:ext>
          </a:extLst>
        </xdr:cNvPr>
        <xdr:cNvSpPr txBox="1"/>
      </xdr:nvSpPr>
      <xdr:spPr>
        <a:xfrm>
          <a:off x="181801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22877</xdr:rowOff>
    </xdr:from>
    <xdr:ext cx="469744" cy="259045"/>
    <xdr:sp macro="" textlink="">
      <xdr:nvSpPr>
        <xdr:cNvPr id="718" name="n_3mainValue【保健センター・保健所】&#10;一人当たり面積">
          <a:extLst>
            <a:ext uri="{FF2B5EF4-FFF2-40B4-BE49-F238E27FC236}">
              <a16:creationId xmlns:a16="http://schemas.microsoft.com/office/drawing/2014/main" id="{00000000-0008-0000-0F00-0000CE020000}"/>
            </a:ext>
          </a:extLst>
        </xdr:cNvPr>
        <xdr:cNvSpPr txBox="1"/>
      </xdr:nvSpPr>
      <xdr:spPr>
        <a:xfrm>
          <a:off x="1738637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22877</xdr:rowOff>
    </xdr:from>
    <xdr:ext cx="469744" cy="259045"/>
    <xdr:sp macro="" textlink="">
      <xdr:nvSpPr>
        <xdr:cNvPr id="719" name="n_4mainValue【保健センター・保健所】&#10;一人当たり面積">
          <a:extLst>
            <a:ext uri="{FF2B5EF4-FFF2-40B4-BE49-F238E27FC236}">
              <a16:creationId xmlns:a16="http://schemas.microsoft.com/office/drawing/2014/main" id="{00000000-0008-0000-0F00-0000CF020000}"/>
            </a:ext>
          </a:extLst>
        </xdr:cNvPr>
        <xdr:cNvSpPr txBox="1"/>
      </xdr:nvSpPr>
      <xdr:spPr>
        <a:xfrm>
          <a:off x="165926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00000000-0008-0000-0F00-0000D0020000}"/>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00000000-0008-0000-0F00-0000D1020000}"/>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00000000-0008-0000-0F00-0000D2020000}"/>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090691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消防施設】&#10;有形固定資産減価償却率グラフ枠">
          <a:extLst>
            <a:ext uri="{FF2B5EF4-FFF2-40B4-BE49-F238E27FC236}">
              <a16:creationId xmlns:a16="http://schemas.microsoft.com/office/drawing/2014/main" id="{00000000-0008-0000-0F00-0000E7020000}"/>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108586</xdr:rowOff>
    </xdr:from>
    <xdr:to>
      <xdr:col>85</xdr:col>
      <xdr:colOff>126364</xdr:colOff>
      <xdr:row>85</xdr:row>
      <xdr:rowOff>142875</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flipV="1">
          <a:off x="14699614" y="12827636"/>
          <a:ext cx="0" cy="1355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146702</xdr:rowOff>
    </xdr:from>
    <xdr:ext cx="405111" cy="259045"/>
    <xdr:sp macro="" textlink="">
      <xdr:nvSpPr>
        <xdr:cNvPr id="745" name="【消防施設】&#10;有形固定資産減価償却率最小値テキスト">
          <a:extLst>
            <a:ext uri="{FF2B5EF4-FFF2-40B4-BE49-F238E27FC236}">
              <a16:creationId xmlns:a16="http://schemas.microsoft.com/office/drawing/2014/main" id="{00000000-0008-0000-0F00-0000E9020000}"/>
            </a:ext>
          </a:extLst>
        </xdr:cNvPr>
        <xdr:cNvSpPr txBox="1"/>
      </xdr:nvSpPr>
      <xdr:spPr>
        <a:xfrm>
          <a:off x="14738350"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142875</xdr:rowOff>
    </xdr:from>
    <xdr:to>
      <xdr:col>86</xdr:col>
      <xdr:colOff>25400</xdr:colOff>
      <xdr:row>85</xdr:row>
      <xdr:rowOff>142875</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4611350" y="141827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55263</xdr:rowOff>
    </xdr:from>
    <xdr:ext cx="405111" cy="259045"/>
    <xdr:sp macro="" textlink="">
      <xdr:nvSpPr>
        <xdr:cNvPr id="747" name="【消防施設】&#10;有形固定資産減価償却率最大値テキスト">
          <a:extLst>
            <a:ext uri="{FF2B5EF4-FFF2-40B4-BE49-F238E27FC236}">
              <a16:creationId xmlns:a16="http://schemas.microsoft.com/office/drawing/2014/main" id="{00000000-0008-0000-0F00-0000EB020000}"/>
            </a:ext>
          </a:extLst>
        </xdr:cNvPr>
        <xdr:cNvSpPr txBox="1"/>
      </xdr:nvSpPr>
      <xdr:spPr>
        <a:xfrm>
          <a:off x="14738350" y="12609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108586</xdr:rowOff>
    </xdr:from>
    <xdr:to>
      <xdr:col>86</xdr:col>
      <xdr:colOff>25400</xdr:colOff>
      <xdr:row>77</xdr:row>
      <xdr:rowOff>108586</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4611350" y="128276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87647</xdr:rowOff>
    </xdr:from>
    <xdr:ext cx="405111" cy="259045"/>
    <xdr:sp macro="" textlink="">
      <xdr:nvSpPr>
        <xdr:cNvPr id="749" name="【消防施設】&#10;有形固定資産減価償却率平均値テキスト">
          <a:extLst>
            <a:ext uri="{FF2B5EF4-FFF2-40B4-BE49-F238E27FC236}">
              <a16:creationId xmlns:a16="http://schemas.microsoft.com/office/drawing/2014/main" id="{00000000-0008-0000-0F00-0000ED020000}"/>
            </a:ext>
          </a:extLst>
        </xdr:cNvPr>
        <xdr:cNvSpPr txBox="1"/>
      </xdr:nvSpPr>
      <xdr:spPr>
        <a:xfrm>
          <a:off x="14738350" y="13467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750" name="フローチャート: 判断 749">
          <a:extLst>
            <a:ext uri="{FF2B5EF4-FFF2-40B4-BE49-F238E27FC236}">
              <a16:creationId xmlns:a16="http://schemas.microsoft.com/office/drawing/2014/main" id="{00000000-0008-0000-0F00-0000EE020000}"/>
            </a:ext>
          </a:extLst>
        </xdr:cNvPr>
        <xdr:cNvSpPr/>
      </xdr:nvSpPr>
      <xdr:spPr>
        <a:xfrm>
          <a:off x="14649450" y="134886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34925</xdr:rowOff>
    </xdr:from>
    <xdr:to>
      <xdr:col>81</xdr:col>
      <xdr:colOff>101600</xdr:colOff>
      <xdr:row>81</xdr:row>
      <xdr:rowOff>136525</xdr:rowOff>
    </xdr:to>
    <xdr:sp macro="" textlink="">
      <xdr:nvSpPr>
        <xdr:cNvPr id="751" name="フローチャート: 判断 750">
          <a:extLst>
            <a:ext uri="{FF2B5EF4-FFF2-40B4-BE49-F238E27FC236}">
              <a16:creationId xmlns:a16="http://schemas.microsoft.com/office/drawing/2014/main" id="{00000000-0008-0000-0F00-0000EF020000}"/>
            </a:ext>
          </a:extLst>
        </xdr:cNvPr>
        <xdr:cNvSpPr/>
      </xdr:nvSpPr>
      <xdr:spPr>
        <a:xfrm>
          <a:off x="13887450" y="134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147320</xdr:rowOff>
    </xdr:from>
    <xdr:to>
      <xdr:col>76</xdr:col>
      <xdr:colOff>165100</xdr:colOff>
      <xdr:row>81</xdr:row>
      <xdr:rowOff>77470</xdr:rowOff>
    </xdr:to>
    <xdr:sp macro="" textlink="">
      <xdr:nvSpPr>
        <xdr:cNvPr id="752" name="フローチャート: 判断 751">
          <a:extLst>
            <a:ext uri="{FF2B5EF4-FFF2-40B4-BE49-F238E27FC236}">
              <a16:creationId xmlns:a16="http://schemas.microsoft.com/office/drawing/2014/main" id="{00000000-0008-0000-0F00-0000F0020000}"/>
            </a:ext>
          </a:extLst>
        </xdr:cNvPr>
        <xdr:cNvSpPr/>
      </xdr:nvSpPr>
      <xdr:spPr>
        <a:xfrm>
          <a:off x="13093700" y="133616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78739</xdr:rowOff>
    </xdr:from>
    <xdr:to>
      <xdr:col>72</xdr:col>
      <xdr:colOff>38100</xdr:colOff>
      <xdr:row>82</xdr:row>
      <xdr:rowOff>8889</xdr:rowOff>
    </xdr:to>
    <xdr:sp macro="" textlink="">
      <xdr:nvSpPr>
        <xdr:cNvPr id="753" name="フローチャート: 判断 752">
          <a:extLst>
            <a:ext uri="{FF2B5EF4-FFF2-40B4-BE49-F238E27FC236}">
              <a16:creationId xmlns:a16="http://schemas.microsoft.com/office/drawing/2014/main" id="{00000000-0008-0000-0F00-0000F1020000}"/>
            </a:ext>
          </a:extLst>
        </xdr:cNvPr>
        <xdr:cNvSpPr/>
      </xdr:nvSpPr>
      <xdr:spPr>
        <a:xfrm>
          <a:off x="12299950" y="1345818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xdr:nvSpPr>
        <xdr:cNvPr id="754" name="フローチャート: 判断 753">
          <a:extLst>
            <a:ext uri="{FF2B5EF4-FFF2-40B4-BE49-F238E27FC236}">
              <a16:creationId xmlns:a16="http://schemas.microsoft.com/office/drawing/2014/main" id="{00000000-0008-0000-0F00-0000F2020000}"/>
            </a:ext>
          </a:extLst>
        </xdr:cNvPr>
        <xdr:cNvSpPr/>
      </xdr:nvSpPr>
      <xdr:spPr>
        <a:xfrm>
          <a:off x="11487150" y="1342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760" name="楕円 759">
          <a:extLst>
            <a:ext uri="{FF2B5EF4-FFF2-40B4-BE49-F238E27FC236}">
              <a16:creationId xmlns:a16="http://schemas.microsoft.com/office/drawing/2014/main" id="{00000000-0008-0000-0F00-0000F8020000}"/>
            </a:ext>
          </a:extLst>
        </xdr:cNvPr>
        <xdr:cNvSpPr/>
      </xdr:nvSpPr>
      <xdr:spPr>
        <a:xfrm>
          <a:off x="14649450" y="134239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67327</xdr:rowOff>
    </xdr:from>
    <xdr:ext cx="405111" cy="259045"/>
    <xdr:sp macro="" textlink="">
      <xdr:nvSpPr>
        <xdr:cNvPr id="761" name="【消防施設】&#10;有形固定資産減価償却率該当値テキスト">
          <a:extLst>
            <a:ext uri="{FF2B5EF4-FFF2-40B4-BE49-F238E27FC236}">
              <a16:creationId xmlns:a16="http://schemas.microsoft.com/office/drawing/2014/main" id="{00000000-0008-0000-0F00-0000F9020000}"/>
            </a:ext>
          </a:extLst>
        </xdr:cNvPr>
        <xdr:cNvSpPr txBox="1"/>
      </xdr:nvSpPr>
      <xdr:spPr>
        <a:xfrm>
          <a:off x="14738350"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6350</xdr:rowOff>
    </xdr:from>
    <xdr:to>
      <xdr:col>81</xdr:col>
      <xdr:colOff>101600</xdr:colOff>
      <xdr:row>81</xdr:row>
      <xdr:rowOff>107950</xdr:rowOff>
    </xdr:to>
    <xdr:sp macro="" textlink="">
      <xdr:nvSpPr>
        <xdr:cNvPr id="762" name="楕円 761">
          <a:extLst>
            <a:ext uri="{FF2B5EF4-FFF2-40B4-BE49-F238E27FC236}">
              <a16:creationId xmlns:a16="http://schemas.microsoft.com/office/drawing/2014/main" id="{00000000-0008-0000-0F00-0000FA020000}"/>
            </a:ext>
          </a:extLst>
        </xdr:cNvPr>
        <xdr:cNvSpPr/>
      </xdr:nvSpPr>
      <xdr:spPr>
        <a:xfrm>
          <a:off x="13887450" y="133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57150</xdr:rowOff>
    </xdr:from>
    <xdr:to>
      <xdr:col>85</xdr:col>
      <xdr:colOff>127000</xdr:colOff>
      <xdr:row>81</xdr:row>
      <xdr:rowOff>95250</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13938250" y="13436600"/>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139700</xdr:rowOff>
    </xdr:from>
    <xdr:to>
      <xdr:col>76</xdr:col>
      <xdr:colOff>165100</xdr:colOff>
      <xdr:row>81</xdr:row>
      <xdr:rowOff>69850</xdr:rowOff>
    </xdr:to>
    <xdr:sp macro="" textlink="">
      <xdr:nvSpPr>
        <xdr:cNvPr id="764" name="楕円 763">
          <a:extLst>
            <a:ext uri="{FF2B5EF4-FFF2-40B4-BE49-F238E27FC236}">
              <a16:creationId xmlns:a16="http://schemas.microsoft.com/office/drawing/2014/main" id="{00000000-0008-0000-0F00-0000FC020000}"/>
            </a:ext>
          </a:extLst>
        </xdr:cNvPr>
        <xdr:cNvSpPr/>
      </xdr:nvSpPr>
      <xdr:spPr>
        <a:xfrm>
          <a:off x="13093700" y="13354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19050</xdr:rowOff>
    </xdr:from>
    <xdr:to>
      <xdr:col>81</xdr:col>
      <xdr:colOff>50800</xdr:colOff>
      <xdr:row>81</xdr:row>
      <xdr:rowOff>57150</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13144500" y="13398500"/>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101600</xdr:rowOff>
    </xdr:from>
    <xdr:to>
      <xdr:col>72</xdr:col>
      <xdr:colOff>38100</xdr:colOff>
      <xdr:row>81</xdr:row>
      <xdr:rowOff>31750</xdr:rowOff>
    </xdr:to>
    <xdr:sp macro="" textlink="">
      <xdr:nvSpPr>
        <xdr:cNvPr id="766" name="楕円 765">
          <a:extLst>
            <a:ext uri="{FF2B5EF4-FFF2-40B4-BE49-F238E27FC236}">
              <a16:creationId xmlns:a16="http://schemas.microsoft.com/office/drawing/2014/main" id="{00000000-0008-0000-0F00-0000FE020000}"/>
            </a:ext>
          </a:extLst>
        </xdr:cNvPr>
        <xdr:cNvSpPr/>
      </xdr:nvSpPr>
      <xdr:spPr>
        <a:xfrm>
          <a:off x="12299950" y="133159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152400</xdr:rowOff>
    </xdr:from>
    <xdr:to>
      <xdr:col>76</xdr:col>
      <xdr:colOff>114300</xdr:colOff>
      <xdr:row>81</xdr:row>
      <xdr:rowOff>19050</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2344400" y="13366750"/>
          <a:ext cx="8001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63500</xdr:rowOff>
    </xdr:from>
    <xdr:to>
      <xdr:col>67</xdr:col>
      <xdr:colOff>101600</xdr:colOff>
      <xdr:row>80</xdr:row>
      <xdr:rowOff>165100</xdr:rowOff>
    </xdr:to>
    <xdr:sp macro="" textlink="">
      <xdr:nvSpPr>
        <xdr:cNvPr id="768" name="楕円 767">
          <a:extLst>
            <a:ext uri="{FF2B5EF4-FFF2-40B4-BE49-F238E27FC236}">
              <a16:creationId xmlns:a16="http://schemas.microsoft.com/office/drawing/2014/main" id="{00000000-0008-0000-0F00-000000030000}"/>
            </a:ext>
          </a:extLst>
        </xdr:cNvPr>
        <xdr:cNvSpPr/>
      </xdr:nvSpPr>
      <xdr:spPr>
        <a:xfrm>
          <a:off x="1148715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114300</xdr:rowOff>
    </xdr:from>
    <xdr:to>
      <xdr:col>71</xdr:col>
      <xdr:colOff>177800</xdr:colOff>
      <xdr:row>80</xdr:row>
      <xdr:rowOff>152400</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11537950" y="13328650"/>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127652</xdr:rowOff>
    </xdr:from>
    <xdr:ext cx="405111" cy="259045"/>
    <xdr:sp macro="" textlink="">
      <xdr:nvSpPr>
        <xdr:cNvPr id="770" name="n_1aveValue【消防施設】&#10;有形固定資産減価償却率">
          <a:extLst>
            <a:ext uri="{FF2B5EF4-FFF2-40B4-BE49-F238E27FC236}">
              <a16:creationId xmlns:a16="http://schemas.microsoft.com/office/drawing/2014/main" id="{00000000-0008-0000-0F00-000002030000}"/>
            </a:ext>
          </a:extLst>
        </xdr:cNvPr>
        <xdr:cNvSpPr txBox="1"/>
      </xdr:nvSpPr>
      <xdr:spPr>
        <a:xfrm>
          <a:off x="13742044"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68597</xdr:rowOff>
    </xdr:from>
    <xdr:ext cx="405111" cy="259045"/>
    <xdr:sp macro="" textlink="">
      <xdr:nvSpPr>
        <xdr:cNvPr id="771" name="n_2aveValue【消防施設】&#10;有形固定資産減価償却率">
          <a:extLst>
            <a:ext uri="{FF2B5EF4-FFF2-40B4-BE49-F238E27FC236}">
              <a16:creationId xmlns:a16="http://schemas.microsoft.com/office/drawing/2014/main" id="{00000000-0008-0000-0F00-000003030000}"/>
            </a:ext>
          </a:extLst>
        </xdr:cNvPr>
        <xdr:cNvSpPr txBox="1"/>
      </xdr:nvSpPr>
      <xdr:spPr>
        <a:xfrm>
          <a:off x="1296099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xdr:rowOff>
    </xdr:from>
    <xdr:ext cx="405111" cy="259045"/>
    <xdr:sp macro="" textlink="">
      <xdr:nvSpPr>
        <xdr:cNvPr id="772" name="n_3aveValue【消防施設】&#10;有形固定資産減価償却率">
          <a:extLst>
            <a:ext uri="{FF2B5EF4-FFF2-40B4-BE49-F238E27FC236}">
              <a16:creationId xmlns:a16="http://schemas.microsoft.com/office/drawing/2014/main" id="{00000000-0008-0000-0F00-000004030000}"/>
            </a:ext>
          </a:extLst>
        </xdr:cNvPr>
        <xdr:cNvSpPr txBox="1"/>
      </xdr:nvSpPr>
      <xdr:spPr>
        <a:xfrm>
          <a:off x="12167244" y="13544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140988</xdr:rowOff>
    </xdr:from>
    <xdr:ext cx="405111" cy="259045"/>
    <xdr:sp macro="" textlink="">
      <xdr:nvSpPr>
        <xdr:cNvPr id="773" name="n_4aveValue【消防施設】&#10;有形固定資産減価償却率">
          <a:extLst>
            <a:ext uri="{FF2B5EF4-FFF2-40B4-BE49-F238E27FC236}">
              <a16:creationId xmlns:a16="http://schemas.microsoft.com/office/drawing/2014/main" id="{00000000-0008-0000-0F00-000005030000}"/>
            </a:ext>
          </a:extLst>
        </xdr:cNvPr>
        <xdr:cNvSpPr txBox="1"/>
      </xdr:nvSpPr>
      <xdr:spPr>
        <a:xfrm>
          <a:off x="11354444"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124477</xdr:rowOff>
    </xdr:from>
    <xdr:ext cx="405111" cy="259045"/>
    <xdr:sp macro="" textlink="">
      <xdr:nvSpPr>
        <xdr:cNvPr id="774" name="n_1mainValue【消防施設】&#10;有形固定資産減価償却率">
          <a:extLst>
            <a:ext uri="{FF2B5EF4-FFF2-40B4-BE49-F238E27FC236}">
              <a16:creationId xmlns:a16="http://schemas.microsoft.com/office/drawing/2014/main" id="{00000000-0008-0000-0F00-000006030000}"/>
            </a:ext>
          </a:extLst>
        </xdr:cNvPr>
        <xdr:cNvSpPr txBox="1"/>
      </xdr:nvSpPr>
      <xdr:spPr>
        <a:xfrm>
          <a:off x="13742044" y="1317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86377</xdr:rowOff>
    </xdr:from>
    <xdr:ext cx="405111" cy="259045"/>
    <xdr:sp macro="" textlink="">
      <xdr:nvSpPr>
        <xdr:cNvPr id="775" name="n_2mainValue【消防施設】&#10;有形固定資産減価償却率">
          <a:extLst>
            <a:ext uri="{FF2B5EF4-FFF2-40B4-BE49-F238E27FC236}">
              <a16:creationId xmlns:a16="http://schemas.microsoft.com/office/drawing/2014/main" id="{00000000-0008-0000-0F00-000007030000}"/>
            </a:ext>
          </a:extLst>
        </xdr:cNvPr>
        <xdr:cNvSpPr txBox="1"/>
      </xdr:nvSpPr>
      <xdr:spPr>
        <a:xfrm>
          <a:off x="12960994" y="1313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48277</xdr:rowOff>
    </xdr:from>
    <xdr:ext cx="405111" cy="259045"/>
    <xdr:sp macro="" textlink="">
      <xdr:nvSpPr>
        <xdr:cNvPr id="776" name="n_3mainValue【消防施設】&#10;有形固定資産減価償却率">
          <a:extLst>
            <a:ext uri="{FF2B5EF4-FFF2-40B4-BE49-F238E27FC236}">
              <a16:creationId xmlns:a16="http://schemas.microsoft.com/office/drawing/2014/main" id="{00000000-0008-0000-0F00-000008030000}"/>
            </a:ext>
          </a:extLst>
        </xdr:cNvPr>
        <xdr:cNvSpPr txBox="1"/>
      </xdr:nvSpPr>
      <xdr:spPr>
        <a:xfrm>
          <a:off x="12167244" y="1309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10177</xdr:rowOff>
    </xdr:from>
    <xdr:ext cx="405111" cy="259045"/>
    <xdr:sp macro="" textlink="">
      <xdr:nvSpPr>
        <xdr:cNvPr id="777" name="n_4mainValue【消防施設】&#10;有形固定資産減価償却率">
          <a:extLst>
            <a:ext uri="{FF2B5EF4-FFF2-40B4-BE49-F238E27FC236}">
              <a16:creationId xmlns:a16="http://schemas.microsoft.com/office/drawing/2014/main" id="{00000000-0008-0000-0F00-000009030000}"/>
            </a:ext>
          </a:extLst>
        </xdr:cNvPr>
        <xdr:cNvSpPr txBox="1"/>
      </xdr:nvSpPr>
      <xdr:spPr>
        <a:xfrm>
          <a:off x="11354444" y="1305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a:extLst>
            <a:ext uri="{FF2B5EF4-FFF2-40B4-BE49-F238E27FC236}">
              <a16:creationId xmlns:a16="http://schemas.microsoft.com/office/drawing/2014/main" id="{00000000-0008-0000-0F00-00000A030000}"/>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a:extLst>
            <a:ext uri="{FF2B5EF4-FFF2-40B4-BE49-F238E27FC236}">
              <a16:creationId xmlns:a16="http://schemas.microsoft.com/office/drawing/2014/main" id="{00000000-0008-0000-0F00-00000B030000}"/>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a:extLst>
            <a:ext uri="{FF2B5EF4-FFF2-40B4-BE49-F238E27FC236}">
              <a16:creationId xmlns:a16="http://schemas.microsoft.com/office/drawing/2014/main" id="{00000000-0008-0000-0F00-00000C030000}"/>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a:extLst>
            <a:ext uri="{FF2B5EF4-FFF2-40B4-BE49-F238E27FC236}">
              <a16:creationId xmlns:a16="http://schemas.microsoft.com/office/drawing/2014/main" id="{00000000-0008-0000-0F00-000012030000}"/>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a:extLst>
            <a:ext uri="{FF2B5EF4-FFF2-40B4-BE49-F238E27FC236}">
              <a16:creationId xmlns:a16="http://schemas.microsoft.com/office/drawing/2014/main" id="{00000000-0008-0000-0F00-000019030000}"/>
            </a:ext>
          </a:extLst>
        </xdr:cNvPr>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消防施設】&#10;一人当たり面積グラフ枠">
          <a:extLst>
            <a:ext uri="{FF2B5EF4-FFF2-40B4-BE49-F238E27FC236}">
              <a16:creationId xmlns:a16="http://schemas.microsoft.com/office/drawing/2014/main" id="{00000000-0008-0000-0F00-000020030000}"/>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167639</xdr:rowOff>
    </xdr:from>
    <xdr:to>
      <xdr:col>116</xdr:col>
      <xdr:colOff>62864</xdr:colOff>
      <xdr:row>85</xdr:row>
      <xdr:rowOff>140970</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flipV="1">
          <a:off x="19951064" y="13051789"/>
          <a:ext cx="0" cy="112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802" name="【消防施設】&#10;一人当たり面積最小値テキスト">
          <a:extLst>
            <a:ext uri="{FF2B5EF4-FFF2-40B4-BE49-F238E27FC236}">
              <a16:creationId xmlns:a16="http://schemas.microsoft.com/office/drawing/2014/main" id="{00000000-0008-0000-0F00-000022030000}"/>
            </a:ext>
          </a:extLst>
        </xdr:cNvPr>
        <xdr:cNvSpPr txBox="1"/>
      </xdr:nvSpPr>
      <xdr:spPr>
        <a:xfrm>
          <a:off x="19989800" y="1418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9881850" y="141808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114316</xdr:rowOff>
    </xdr:from>
    <xdr:ext cx="469744" cy="259045"/>
    <xdr:sp macro="" textlink="">
      <xdr:nvSpPr>
        <xdr:cNvPr id="804" name="【消防施設】&#10;一人当たり面積最大値テキスト">
          <a:extLst>
            <a:ext uri="{FF2B5EF4-FFF2-40B4-BE49-F238E27FC236}">
              <a16:creationId xmlns:a16="http://schemas.microsoft.com/office/drawing/2014/main" id="{00000000-0008-0000-0F00-000024030000}"/>
            </a:ext>
          </a:extLst>
        </xdr:cNvPr>
        <xdr:cNvSpPr txBox="1"/>
      </xdr:nvSpPr>
      <xdr:spPr>
        <a:xfrm>
          <a:off x="19989800" y="1283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167639</xdr:rowOff>
    </xdr:from>
    <xdr:to>
      <xdr:col>116</xdr:col>
      <xdr:colOff>152400</xdr:colOff>
      <xdr:row>78</xdr:row>
      <xdr:rowOff>167639</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19881850" y="130517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163847</xdr:rowOff>
    </xdr:from>
    <xdr:ext cx="469744" cy="259045"/>
    <xdr:sp macro="" textlink="">
      <xdr:nvSpPr>
        <xdr:cNvPr id="806" name="【消防施設】&#10;一人当たり面積平均値テキスト">
          <a:extLst>
            <a:ext uri="{FF2B5EF4-FFF2-40B4-BE49-F238E27FC236}">
              <a16:creationId xmlns:a16="http://schemas.microsoft.com/office/drawing/2014/main" id="{00000000-0008-0000-0F00-000026030000}"/>
            </a:ext>
          </a:extLst>
        </xdr:cNvPr>
        <xdr:cNvSpPr txBox="1"/>
      </xdr:nvSpPr>
      <xdr:spPr>
        <a:xfrm>
          <a:off x="19989800" y="13708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xdr:rowOff>
    </xdr:from>
    <xdr:to>
      <xdr:col>116</xdr:col>
      <xdr:colOff>114300</xdr:colOff>
      <xdr:row>83</xdr:row>
      <xdr:rowOff>115570</xdr:rowOff>
    </xdr:to>
    <xdr:sp macro="" textlink="">
      <xdr:nvSpPr>
        <xdr:cNvPr id="807" name="フローチャート: 判断 806">
          <a:extLst>
            <a:ext uri="{FF2B5EF4-FFF2-40B4-BE49-F238E27FC236}">
              <a16:creationId xmlns:a16="http://schemas.microsoft.com/office/drawing/2014/main" id="{00000000-0008-0000-0F00-000027030000}"/>
            </a:ext>
          </a:extLst>
        </xdr:cNvPr>
        <xdr:cNvSpPr/>
      </xdr:nvSpPr>
      <xdr:spPr>
        <a:xfrm>
          <a:off x="19900900" y="1372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808" name="フローチャート: 判断 807">
          <a:extLst>
            <a:ext uri="{FF2B5EF4-FFF2-40B4-BE49-F238E27FC236}">
              <a16:creationId xmlns:a16="http://schemas.microsoft.com/office/drawing/2014/main" id="{00000000-0008-0000-0F00-000028030000}"/>
            </a:ext>
          </a:extLst>
        </xdr:cNvPr>
        <xdr:cNvSpPr/>
      </xdr:nvSpPr>
      <xdr:spPr>
        <a:xfrm>
          <a:off x="19157950" y="13754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59689</xdr:rowOff>
    </xdr:from>
    <xdr:to>
      <xdr:col>107</xdr:col>
      <xdr:colOff>101600</xdr:colOff>
      <xdr:row>83</xdr:row>
      <xdr:rowOff>161289</xdr:rowOff>
    </xdr:to>
    <xdr:sp macro="" textlink="">
      <xdr:nvSpPr>
        <xdr:cNvPr id="809" name="フローチャート: 判断 808">
          <a:extLst>
            <a:ext uri="{FF2B5EF4-FFF2-40B4-BE49-F238E27FC236}">
              <a16:creationId xmlns:a16="http://schemas.microsoft.com/office/drawing/2014/main" id="{00000000-0008-0000-0F00-000029030000}"/>
            </a:ext>
          </a:extLst>
        </xdr:cNvPr>
        <xdr:cNvSpPr/>
      </xdr:nvSpPr>
      <xdr:spPr>
        <a:xfrm>
          <a:off x="18345150" y="137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74930</xdr:rowOff>
    </xdr:from>
    <xdr:to>
      <xdr:col>102</xdr:col>
      <xdr:colOff>165100</xdr:colOff>
      <xdr:row>84</xdr:row>
      <xdr:rowOff>5080</xdr:rowOff>
    </xdr:to>
    <xdr:sp macro="" textlink="">
      <xdr:nvSpPr>
        <xdr:cNvPr id="810" name="フローチャート: 判断 809">
          <a:extLst>
            <a:ext uri="{FF2B5EF4-FFF2-40B4-BE49-F238E27FC236}">
              <a16:creationId xmlns:a16="http://schemas.microsoft.com/office/drawing/2014/main" id="{00000000-0008-0000-0F00-00002A030000}"/>
            </a:ext>
          </a:extLst>
        </xdr:cNvPr>
        <xdr:cNvSpPr/>
      </xdr:nvSpPr>
      <xdr:spPr>
        <a:xfrm>
          <a:off x="17551400" y="13784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811" name="フローチャート: 判断 810">
          <a:extLst>
            <a:ext uri="{FF2B5EF4-FFF2-40B4-BE49-F238E27FC236}">
              <a16:creationId xmlns:a16="http://schemas.microsoft.com/office/drawing/2014/main" id="{00000000-0008-0000-0F00-00002B030000}"/>
            </a:ext>
          </a:extLst>
        </xdr:cNvPr>
        <xdr:cNvSpPr/>
      </xdr:nvSpPr>
      <xdr:spPr>
        <a:xfrm>
          <a:off x="16757650" y="137769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170180</xdr:rowOff>
    </xdr:from>
    <xdr:to>
      <xdr:col>116</xdr:col>
      <xdr:colOff>114300</xdr:colOff>
      <xdr:row>83</xdr:row>
      <xdr:rowOff>100330</xdr:rowOff>
    </xdr:to>
    <xdr:sp macro="" textlink="">
      <xdr:nvSpPr>
        <xdr:cNvPr id="817" name="楕円 816">
          <a:extLst>
            <a:ext uri="{FF2B5EF4-FFF2-40B4-BE49-F238E27FC236}">
              <a16:creationId xmlns:a16="http://schemas.microsoft.com/office/drawing/2014/main" id="{00000000-0008-0000-0F00-000031030000}"/>
            </a:ext>
          </a:extLst>
        </xdr:cNvPr>
        <xdr:cNvSpPr/>
      </xdr:nvSpPr>
      <xdr:spPr>
        <a:xfrm>
          <a:off x="199009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21607</xdr:rowOff>
    </xdr:from>
    <xdr:ext cx="469744" cy="259045"/>
    <xdr:sp macro="" textlink="">
      <xdr:nvSpPr>
        <xdr:cNvPr id="818" name="【消防施設】&#10;一人当たり面積該当値テキスト">
          <a:extLst>
            <a:ext uri="{FF2B5EF4-FFF2-40B4-BE49-F238E27FC236}">
              <a16:creationId xmlns:a16="http://schemas.microsoft.com/office/drawing/2014/main" id="{00000000-0008-0000-0F00-000032030000}"/>
            </a:ext>
          </a:extLst>
        </xdr:cNvPr>
        <xdr:cNvSpPr txBox="1"/>
      </xdr:nvSpPr>
      <xdr:spPr>
        <a:xfrm>
          <a:off x="19989800" y="1356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6350</xdr:rowOff>
    </xdr:from>
    <xdr:to>
      <xdr:col>112</xdr:col>
      <xdr:colOff>38100</xdr:colOff>
      <xdr:row>83</xdr:row>
      <xdr:rowOff>107950</xdr:rowOff>
    </xdr:to>
    <xdr:sp macro="" textlink="">
      <xdr:nvSpPr>
        <xdr:cNvPr id="819" name="楕円 818">
          <a:extLst>
            <a:ext uri="{FF2B5EF4-FFF2-40B4-BE49-F238E27FC236}">
              <a16:creationId xmlns:a16="http://schemas.microsoft.com/office/drawing/2014/main" id="{00000000-0008-0000-0F00-000033030000}"/>
            </a:ext>
          </a:extLst>
        </xdr:cNvPr>
        <xdr:cNvSpPr/>
      </xdr:nvSpPr>
      <xdr:spPr>
        <a:xfrm>
          <a:off x="19157950" y="13716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49530</xdr:rowOff>
    </xdr:from>
    <xdr:to>
      <xdr:col>116</xdr:col>
      <xdr:colOff>63500</xdr:colOff>
      <xdr:row>83</xdr:row>
      <xdr:rowOff>57150</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flipV="1">
          <a:off x="19202400" y="13759180"/>
          <a:ext cx="7493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6350</xdr:rowOff>
    </xdr:from>
    <xdr:to>
      <xdr:col>107</xdr:col>
      <xdr:colOff>101600</xdr:colOff>
      <xdr:row>83</xdr:row>
      <xdr:rowOff>107950</xdr:rowOff>
    </xdr:to>
    <xdr:sp macro="" textlink="">
      <xdr:nvSpPr>
        <xdr:cNvPr id="821" name="楕円 820">
          <a:extLst>
            <a:ext uri="{FF2B5EF4-FFF2-40B4-BE49-F238E27FC236}">
              <a16:creationId xmlns:a16="http://schemas.microsoft.com/office/drawing/2014/main" id="{00000000-0008-0000-0F00-000035030000}"/>
            </a:ext>
          </a:extLst>
        </xdr:cNvPr>
        <xdr:cNvSpPr/>
      </xdr:nvSpPr>
      <xdr:spPr>
        <a:xfrm>
          <a:off x="1834515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57150</xdr:rowOff>
    </xdr:from>
    <xdr:to>
      <xdr:col>111</xdr:col>
      <xdr:colOff>177800</xdr:colOff>
      <xdr:row>83</xdr:row>
      <xdr:rowOff>57150</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a:off x="18395950" y="137668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13970</xdr:rowOff>
    </xdr:from>
    <xdr:to>
      <xdr:col>102</xdr:col>
      <xdr:colOff>165100</xdr:colOff>
      <xdr:row>83</xdr:row>
      <xdr:rowOff>115570</xdr:rowOff>
    </xdr:to>
    <xdr:sp macro="" textlink="">
      <xdr:nvSpPr>
        <xdr:cNvPr id="823" name="楕円 822">
          <a:extLst>
            <a:ext uri="{FF2B5EF4-FFF2-40B4-BE49-F238E27FC236}">
              <a16:creationId xmlns:a16="http://schemas.microsoft.com/office/drawing/2014/main" id="{00000000-0008-0000-0F00-000037030000}"/>
            </a:ext>
          </a:extLst>
        </xdr:cNvPr>
        <xdr:cNvSpPr/>
      </xdr:nvSpPr>
      <xdr:spPr>
        <a:xfrm>
          <a:off x="175514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57150</xdr:rowOff>
    </xdr:from>
    <xdr:to>
      <xdr:col>107</xdr:col>
      <xdr:colOff>50800</xdr:colOff>
      <xdr:row>83</xdr:row>
      <xdr:rowOff>64770</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flipV="1">
          <a:off x="17602200" y="13766800"/>
          <a:ext cx="7937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13970</xdr:rowOff>
    </xdr:from>
    <xdr:to>
      <xdr:col>98</xdr:col>
      <xdr:colOff>38100</xdr:colOff>
      <xdr:row>83</xdr:row>
      <xdr:rowOff>115570</xdr:rowOff>
    </xdr:to>
    <xdr:sp macro="" textlink="">
      <xdr:nvSpPr>
        <xdr:cNvPr id="825" name="楕円 824">
          <a:extLst>
            <a:ext uri="{FF2B5EF4-FFF2-40B4-BE49-F238E27FC236}">
              <a16:creationId xmlns:a16="http://schemas.microsoft.com/office/drawing/2014/main" id="{00000000-0008-0000-0F00-000039030000}"/>
            </a:ext>
          </a:extLst>
        </xdr:cNvPr>
        <xdr:cNvSpPr/>
      </xdr:nvSpPr>
      <xdr:spPr>
        <a:xfrm>
          <a:off x="16757650" y="137236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64770</xdr:rowOff>
    </xdr:from>
    <xdr:to>
      <xdr:col>102</xdr:col>
      <xdr:colOff>114300</xdr:colOff>
      <xdr:row>83</xdr:row>
      <xdr:rowOff>64770</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a:off x="16802100" y="1377442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827" name="n_1aveValue【消防施設】&#10;一人当たり面積">
          <a:extLst>
            <a:ext uri="{FF2B5EF4-FFF2-40B4-BE49-F238E27FC236}">
              <a16:creationId xmlns:a16="http://schemas.microsoft.com/office/drawing/2014/main" id="{00000000-0008-0000-0F00-00003B030000}"/>
            </a:ext>
          </a:extLst>
        </xdr:cNvPr>
        <xdr:cNvSpPr txBox="1"/>
      </xdr:nvSpPr>
      <xdr:spPr>
        <a:xfrm>
          <a:off x="18980227"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152416</xdr:rowOff>
    </xdr:from>
    <xdr:ext cx="469744" cy="259045"/>
    <xdr:sp macro="" textlink="">
      <xdr:nvSpPr>
        <xdr:cNvPr id="828" name="n_2aveValue【消防施設】&#10;一人当たり面積">
          <a:extLst>
            <a:ext uri="{FF2B5EF4-FFF2-40B4-BE49-F238E27FC236}">
              <a16:creationId xmlns:a16="http://schemas.microsoft.com/office/drawing/2014/main" id="{00000000-0008-0000-0F00-00003C030000}"/>
            </a:ext>
          </a:extLst>
        </xdr:cNvPr>
        <xdr:cNvSpPr txBox="1"/>
      </xdr:nvSpPr>
      <xdr:spPr>
        <a:xfrm>
          <a:off x="18180127" y="1386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167657</xdr:rowOff>
    </xdr:from>
    <xdr:ext cx="469744" cy="259045"/>
    <xdr:sp macro="" textlink="">
      <xdr:nvSpPr>
        <xdr:cNvPr id="829" name="n_3aveValue【消防施設】&#10;一人当たり面積">
          <a:extLst>
            <a:ext uri="{FF2B5EF4-FFF2-40B4-BE49-F238E27FC236}">
              <a16:creationId xmlns:a16="http://schemas.microsoft.com/office/drawing/2014/main" id="{00000000-0008-0000-0F00-00003D030000}"/>
            </a:ext>
          </a:extLst>
        </xdr:cNvPr>
        <xdr:cNvSpPr txBox="1"/>
      </xdr:nvSpPr>
      <xdr:spPr>
        <a:xfrm>
          <a:off x="17386377" y="1387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160038</xdr:rowOff>
    </xdr:from>
    <xdr:ext cx="469744" cy="259045"/>
    <xdr:sp macro="" textlink="">
      <xdr:nvSpPr>
        <xdr:cNvPr id="830" name="n_4aveValue【消防施設】&#10;一人当たり面積">
          <a:extLst>
            <a:ext uri="{FF2B5EF4-FFF2-40B4-BE49-F238E27FC236}">
              <a16:creationId xmlns:a16="http://schemas.microsoft.com/office/drawing/2014/main" id="{00000000-0008-0000-0F00-00003E030000}"/>
            </a:ext>
          </a:extLst>
        </xdr:cNvPr>
        <xdr:cNvSpPr txBox="1"/>
      </xdr:nvSpPr>
      <xdr:spPr>
        <a:xfrm>
          <a:off x="16592627" y="1386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124477</xdr:rowOff>
    </xdr:from>
    <xdr:ext cx="469744" cy="259045"/>
    <xdr:sp macro="" textlink="">
      <xdr:nvSpPr>
        <xdr:cNvPr id="831" name="n_1mainValue【消防施設】&#10;一人当たり面積">
          <a:extLst>
            <a:ext uri="{FF2B5EF4-FFF2-40B4-BE49-F238E27FC236}">
              <a16:creationId xmlns:a16="http://schemas.microsoft.com/office/drawing/2014/main" id="{00000000-0008-0000-0F00-00003F030000}"/>
            </a:ext>
          </a:extLst>
        </xdr:cNvPr>
        <xdr:cNvSpPr txBox="1"/>
      </xdr:nvSpPr>
      <xdr:spPr>
        <a:xfrm>
          <a:off x="18980227"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832" name="n_2mainValue【消防施設】&#10;一人当たり面積">
          <a:extLst>
            <a:ext uri="{FF2B5EF4-FFF2-40B4-BE49-F238E27FC236}">
              <a16:creationId xmlns:a16="http://schemas.microsoft.com/office/drawing/2014/main" id="{00000000-0008-0000-0F00-000040030000}"/>
            </a:ext>
          </a:extLst>
        </xdr:cNvPr>
        <xdr:cNvSpPr txBox="1"/>
      </xdr:nvSpPr>
      <xdr:spPr>
        <a:xfrm>
          <a:off x="18180127"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132097</xdr:rowOff>
    </xdr:from>
    <xdr:ext cx="469744" cy="259045"/>
    <xdr:sp macro="" textlink="">
      <xdr:nvSpPr>
        <xdr:cNvPr id="833" name="n_3mainValue【消防施設】&#10;一人当たり面積">
          <a:extLst>
            <a:ext uri="{FF2B5EF4-FFF2-40B4-BE49-F238E27FC236}">
              <a16:creationId xmlns:a16="http://schemas.microsoft.com/office/drawing/2014/main" id="{00000000-0008-0000-0F00-000041030000}"/>
            </a:ext>
          </a:extLst>
        </xdr:cNvPr>
        <xdr:cNvSpPr txBox="1"/>
      </xdr:nvSpPr>
      <xdr:spPr>
        <a:xfrm>
          <a:off x="17386377" y="1351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132097</xdr:rowOff>
    </xdr:from>
    <xdr:ext cx="469744" cy="259045"/>
    <xdr:sp macro="" textlink="">
      <xdr:nvSpPr>
        <xdr:cNvPr id="834" name="n_4mainValue【消防施設】&#10;一人当たり面積">
          <a:extLst>
            <a:ext uri="{FF2B5EF4-FFF2-40B4-BE49-F238E27FC236}">
              <a16:creationId xmlns:a16="http://schemas.microsoft.com/office/drawing/2014/main" id="{00000000-0008-0000-0F00-000042030000}"/>
            </a:ext>
          </a:extLst>
        </xdr:cNvPr>
        <xdr:cNvSpPr txBox="1"/>
      </xdr:nvSpPr>
      <xdr:spPr>
        <a:xfrm>
          <a:off x="16592627" y="1351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a:extLst>
            <a:ext uri="{FF2B5EF4-FFF2-40B4-BE49-F238E27FC236}">
              <a16:creationId xmlns:a16="http://schemas.microsoft.com/office/drawing/2014/main" id="{00000000-0008-0000-0F00-000043030000}"/>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a:extLst>
            <a:ext uri="{FF2B5EF4-FFF2-40B4-BE49-F238E27FC236}">
              <a16:creationId xmlns:a16="http://schemas.microsoft.com/office/drawing/2014/main" id="{00000000-0008-0000-0F00-000044030000}"/>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a:extLst>
            <a:ext uri="{FF2B5EF4-FFF2-40B4-BE49-F238E27FC236}">
              <a16:creationId xmlns:a16="http://schemas.microsoft.com/office/drawing/2014/main" id="{00000000-0008-0000-0F00-000045030000}"/>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a:extLst>
            <a:ext uri="{FF2B5EF4-FFF2-40B4-BE49-F238E27FC236}">
              <a16:creationId xmlns:a16="http://schemas.microsoft.com/office/drawing/2014/main" id="{00000000-0008-0000-0F00-000046030000}"/>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a:extLst>
            <a:ext uri="{FF2B5EF4-FFF2-40B4-BE49-F238E27FC236}">
              <a16:creationId xmlns:a16="http://schemas.microsoft.com/office/drawing/2014/main" id="{00000000-0008-0000-0F00-000047030000}"/>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a:extLst>
            <a:ext uri="{FF2B5EF4-FFF2-40B4-BE49-F238E27FC236}">
              <a16:creationId xmlns:a16="http://schemas.microsoft.com/office/drawing/2014/main" id="{00000000-0008-0000-0F00-00004B030000}"/>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a:extLst>
            <a:ext uri="{FF2B5EF4-FFF2-40B4-BE49-F238E27FC236}">
              <a16:creationId xmlns:a16="http://schemas.microsoft.com/office/drawing/2014/main" id="{00000000-0008-0000-0F00-00004C030000}"/>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a:extLst>
            <a:ext uri="{FF2B5EF4-FFF2-40B4-BE49-F238E27FC236}">
              <a16:creationId xmlns:a16="http://schemas.microsoft.com/office/drawing/2014/main" id="{00000000-0008-0000-0F00-00004D030000}"/>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a:extLst>
            <a:ext uri="{FF2B5EF4-FFF2-40B4-BE49-F238E27FC236}">
              <a16:creationId xmlns:a16="http://schemas.microsoft.com/office/drawing/2014/main" id="{00000000-0008-0000-0F00-00005B030000}"/>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169273</xdr:rowOff>
    </xdr:from>
    <xdr:to>
      <xdr:col>85</xdr:col>
      <xdr:colOff>126364</xdr:colOff>
      <xdr:row>108</xdr:row>
      <xdr:rowOff>118655</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flipV="1">
          <a:off x="14699614" y="16742773"/>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861" name="【庁舎】&#10;有形固定資産減価償却率最小値テキスト">
          <a:extLst>
            <a:ext uri="{FF2B5EF4-FFF2-40B4-BE49-F238E27FC236}">
              <a16:creationId xmlns:a16="http://schemas.microsoft.com/office/drawing/2014/main" id="{00000000-0008-0000-0F00-00005D030000}"/>
            </a:ext>
          </a:extLst>
        </xdr:cNvPr>
        <xdr:cNvSpPr txBox="1"/>
      </xdr:nvSpPr>
      <xdr:spPr>
        <a:xfrm>
          <a:off x="14738350" y="1806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862" name="直線コネクタ 861">
          <a:extLst>
            <a:ext uri="{FF2B5EF4-FFF2-40B4-BE49-F238E27FC236}">
              <a16:creationId xmlns:a16="http://schemas.microsoft.com/office/drawing/2014/main" id="{00000000-0008-0000-0F00-00005E030000}"/>
            </a:ext>
          </a:extLst>
        </xdr:cNvPr>
        <xdr:cNvCxnSpPr/>
      </xdr:nvCxnSpPr>
      <xdr:spPr>
        <a:xfrm>
          <a:off x="14611350" y="180637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115950</xdr:rowOff>
    </xdr:from>
    <xdr:ext cx="405111" cy="259045"/>
    <xdr:sp macro="" textlink="">
      <xdr:nvSpPr>
        <xdr:cNvPr id="863" name="【庁舎】&#10;有形固定資産減価償却率最大値テキスト">
          <a:extLst>
            <a:ext uri="{FF2B5EF4-FFF2-40B4-BE49-F238E27FC236}">
              <a16:creationId xmlns:a16="http://schemas.microsoft.com/office/drawing/2014/main" id="{00000000-0008-0000-0F00-00005F030000}"/>
            </a:ext>
          </a:extLst>
        </xdr:cNvPr>
        <xdr:cNvSpPr txBox="1"/>
      </xdr:nvSpPr>
      <xdr:spPr>
        <a:xfrm>
          <a:off x="14738350" y="16518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169273</xdr:rowOff>
    </xdr:from>
    <xdr:to>
      <xdr:col>86</xdr:col>
      <xdr:colOff>25400</xdr:colOff>
      <xdr:row>100</xdr:row>
      <xdr:rowOff>169273</xdr:rowOff>
    </xdr:to>
    <xdr:cxnSp macro="">
      <xdr:nvCxnSpPr>
        <xdr:cNvPr id="864" name="直線コネクタ 863">
          <a:extLst>
            <a:ext uri="{FF2B5EF4-FFF2-40B4-BE49-F238E27FC236}">
              <a16:creationId xmlns:a16="http://schemas.microsoft.com/office/drawing/2014/main" id="{00000000-0008-0000-0F00-000060030000}"/>
            </a:ext>
          </a:extLst>
        </xdr:cNvPr>
        <xdr:cNvCxnSpPr/>
      </xdr:nvCxnSpPr>
      <xdr:spPr>
        <a:xfrm>
          <a:off x="14611350" y="167427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30315</xdr:rowOff>
    </xdr:from>
    <xdr:ext cx="405111" cy="259045"/>
    <xdr:sp macro="" textlink="">
      <xdr:nvSpPr>
        <xdr:cNvPr id="865" name="【庁舎】&#10;有形固定資産減価償却率平均値テキスト">
          <a:extLst>
            <a:ext uri="{FF2B5EF4-FFF2-40B4-BE49-F238E27FC236}">
              <a16:creationId xmlns:a16="http://schemas.microsoft.com/office/drawing/2014/main" id="{00000000-0008-0000-0F00-000061030000}"/>
            </a:ext>
          </a:extLst>
        </xdr:cNvPr>
        <xdr:cNvSpPr txBox="1"/>
      </xdr:nvSpPr>
      <xdr:spPr>
        <a:xfrm>
          <a:off x="14738350" y="171181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xdr:rowOff>
    </xdr:from>
    <xdr:to>
      <xdr:col>85</xdr:col>
      <xdr:colOff>177800</xdr:colOff>
      <xdr:row>104</xdr:row>
      <xdr:rowOff>109038</xdr:rowOff>
    </xdr:to>
    <xdr:sp macro="" textlink="">
      <xdr:nvSpPr>
        <xdr:cNvPr id="866" name="フローチャート: 判断 865">
          <a:extLst>
            <a:ext uri="{FF2B5EF4-FFF2-40B4-BE49-F238E27FC236}">
              <a16:creationId xmlns:a16="http://schemas.microsoft.com/office/drawing/2014/main" id="{00000000-0008-0000-0F00-000062030000}"/>
            </a:ext>
          </a:extLst>
        </xdr:cNvPr>
        <xdr:cNvSpPr/>
      </xdr:nvSpPr>
      <xdr:spPr>
        <a:xfrm>
          <a:off x="14649450" y="1726673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867" name="フローチャート: 判断 866">
          <a:extLst>
            <a:ext uri="{FF2B5EF4-FFF2-40B4-BE49-F238E27FC236}">
              <a16:creationId xmlns:a16="http://schemas.microsoft.com/office/drawing/2014/main" id="{00000000-0008-0000-0F00-000063030000}"/>
            </a:ext>
          </a:extLst>
        </xdr:cNvPr>
        <xdr:cNvSpPr/>
      </xdr:nvSpPr>
      <xdr:spPr>
        <a:xfrm>
          <a:off x="13887450" y="1731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40095</xdr:rowOff>
    </xdr:from>
    <xdr:to>
      <xdr:col>76</xdr:col>
      <xdr:colOff>165100</xdr:colOff>
      <xdr:row>104</xdr:row>
      <xdr:rowOff>141695</xdr:rowOff>
    </xdr:to>
    <xdr:sp macro="" textlink="">
      <xdr:nvSpPr>
        <xdr:cNvPr id="868" name="フローチャート: 判断 867">
          <a:extLst>
            <a:ext uri="{FF2B5EF4-FFF2-40B4-BE49-F238E27FC236}">
              <a16:creationId xmlns:a16="http://schemas.microsoft.com/office/drawing/2014/main" id="{00000000-0008-0000-0F00-000064030000}"/>
            </a:ext>
          </a:extLst>
        </xdr:cNvPr>
        <xdr:cNvSpPr/>
      </xdr:nvSpPr>
      <xdr:spPr>
        <a:xfrm>
          <a:off x="13093700" y="1729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51526</xdr:rowOff>
    </xdr:from>
    <xdr:to>
      <xdr:col>72</xdr:col>
      <xdr:colOff>38100</xdr:colOff>
      <xdr:row>104</xdr:row>
      <xdr:rowOff>153126</xdr:rowOff>
    </xdr:to>
    <xdr:sp macro="" textlink="">
      <xdr:nvSpPr>
        <xdr:cNvPr id="869" name="フローチャート: 判断 868">
          <a:extLst>
            <a:ext uri="{FF2B5EF4-FFF2-40B4-BE49-F238E27FC236}">
              <a16:creationId xmlns:a16="http://schemas.microsoft.com/office/drawing/2014/main" id="{00000000-0008-0000-0F00-000065030000}"/>
            </a:ext>
          </a:extLst>
        </xdr:cNvPr>
        <xdr:cNvSpPr/>
      </xdr:nvSpPr>
      <xdr:spPr>
        <a:xfrm>
          <a:off x="12299950" y="173108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89081</xdr:rowOff>
    </xdr:from>
    <xdr:to>
      <xdr:col>67</xdr:col>
      <xdr:colOff>101600</xdr:colOff>
      <xdr:row>105</xdr:row>
      <xdr:rowOff>19231</xdr:rowOff>
    </xdr:to>
    <xdr:sp macro="" textlink="">
      <xdr:nvSpPr>
        <xdr:cNvPr id="870" name="フローチャート: 判断 869">
          <a:extLst>
            <a:ext uri="{FF2B5EF4-FFF2-40B4-BE49-F238E27FC236}">
              <a16:creationId xmlns:a16="http://schemas.microsoft.com/office/drawing/2014/main" id="{00000000-0008-0000-0F00-000066030000}"/>
            </a:ext>
          </a:extLst>
        </xdr:cNvPr>
        <xdr:cNvSpPr/>
      </xdr:nvSpPr>
      <xdr:spPr>
        <a:xfrm>
          <a:off x="11487150" y="1734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F00-000067030000}"/>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F00-000068030000}"/>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F00-000069030000}"/>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F00-00006A030000}"/>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F00-00006B030000}"/>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129902</xdr:rowOff>
    </xdr:from>
    <xdr:to>
      <xdr:col>85</xdr:col>
      <xdr:colOff>177800</xdr:colOff>
      <xdr:row>106</xdr:row>
      <xdr:rowOff>60052</xdr:rowOff>
    </xdr:to>
    <xdr:sp macro="" textlink="">
      <xdr:nvSpPr>
        <xdr:cNvPr id="876" name="楕円 875">
          <a:extLst>
            <a:ext uri="{FF2B5EF4-FFF2-40B4-BE49-F238E27FC236}">
              <a16:creationId xmlns:a16="http://schemas.microsoft.com/office/drawing/2014/main" id="{00000000-0008-0000-0F00-00006C030000}"/>
            </a:ext>
          </a:extLst>
        </xdr:cNvPr>
        <xdr:cNvSpPr/>
      </xdr:nvSpPr>
      <xdr:spPr>
        <a:xfrm>
          <a:off x="14649450" y="1756065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108329</xdr:rowOff>
    </xdr:from>
    <xdr:ext cx="405111" cy="259045"/>
    <xdr:sp macro="" textlink="">
      <xdr:nvSpPr>
        <xdr:cNvPr id="877" name="【庁舎】&#10;有形固定資産減価償却率該当値テキスト">
          <a:extLst>
            <a:ext uri="{FF2B5EF4-FFF2-40B4-BE49-F238E27FC236}">
              <a16:creationId xmlns:a16="http://schemas.microsoft.com/office/drawing/2014/main" id="{00000000-0008-0000-0F00-00006D030000}"/>
            </a:ext>
          </a:extLst>
        </xdr:cNvPr>
        <xdr:cNvSpPr txBox="1"/>
      </xdr:nvSpPr>
      <xdr:spPr>
        <a:xfrm>
          <a:off x="14738350" y="17539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93980</xdr:rowOff>
    </xdr:from>
    <xdr:to>
      <xdr:col>81</xdr:col>
      <xdr:colOff>101600</xdr:colOff>
      <xdr:row>106</xdr:row>
      <xdr:rowOff>24130</xdr:rowOff>
    </xdr:to>
    <xdr:sp macro="" textlink="">
      <xdr:nvSpPr>
        <xdr:cNvPr id="878" name="楕円 877">
          <a:extLst>
            <a:ext uri="{FF2B5EF4-FFF2-40B4-BE49-F238E27FC236}">
              <a16:creationId xmlns:a16="http://schemas.microsoft.com/office/drawing/2014/main" id="{00000000-0008-0000-0F00-00006E030000}"/>
            </a:ext>
          </a:extLst>
        </xdr:cNvPr>
        <xdr:cNvSpPr/>
      </xdr:nvSpPr>
      <xdr:spPr>
        <a:xfrm>
          <a:off x="1388745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144780</xdr:rowOff>
    </xdr:from>
    <xdr:to>
      <xdr:col>85</xdr:col>
      <xdr:colOff>127000</xdr:colOff>
      <xdr:row>106</xdr:row>
      <xdr:rowOff>9252</xdr:rowOff>
    </xdr:to>
    <xdr:cxnSp macro="">
      <xdr:nvCxnSpPr>
        <xdr:cNvPr id="879" name="直線コネクタ 878">
          <a:extLst>
            <a:ext uri="{FF2B5EF4-FFF2-40B4-BE49-F238E27FC236}">
              <a16:creationId xmlns:a16="http://schemas.microsoft.com/office/drawing/2014/main" id="{00000000-0008-0000-0F00-00006F030000}"/>
            </a:ext>
          </a:extLst>
        </xdr:cNvPr>
        <xdr:cNvCxnSpPr/>
      </xdr:nvCxnSpPr>
      <xdr:spPr>
        <a:xfrm>
          <a:off x="13938250" y="17575530"/>
          <a:ext cx="762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58057</xdr:rowOff>
    </xdr:from>
    <xdr:to>
      <xdr:col>76</xdr:col>
      <xdr:colOff>165100</xdr:colOff>
      <xdr:row>105</xdr:row>
      <xdr:rowOff>159657</xdr:rowOff>
    </xdr:to>
    <xdr:sp macro="" textlink="">
      <xdr:nvSpPr>
        <xdr:cNvPr id="880" name="楕円 879">
          <a:extLst>
            <a:ext uri="{FF2B5EF4-FFF2-40B4-BE49-F238E27FC236}">
              <a16:creationId xmlns:a16="http://schemas.microsoft.com/office/drawing/2014/main" id="{00000000-0008-0000-0F00-000070030000}"/>
            </a:ext>
          </a:extLst>
        </xdr:cNvPr>
        <xdr:cNvSpPr/>
      </xdr:nvSpPr>
      <xdr:spPr>
        <a:xfrm>
          <a:off x="13093700" y="1748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108857</xdr:rowOff>
    </xdr:from>
    <xdr:to>
      <xdr:col>81</xdr:col>
      <xdr:colOff>50800</xdr:colOff>
      <xdr:row>105</xdr:row>
      <xdr:rowOff>144780</xdr:rowOff>
    </xdr:to>
    <xdr:cxnSp macro="">
      <xdr:nvCxnSpPr>
        <xdr:cNvPr id="881" name="直線コネクタ 880">
          <a:extLst>
            <a:ext uri="{FF2B5EF4-FFF2-40B4-BE49-F238E27FC236}">
              <a16:creationId xmlns:a16="http://schemas.microsoft.com/office/drawing/2014/main" id="{00000000-0008-0000-0F00-000071030000}"/>
            </a:ext>
          </a:extLst>
        </xdr:cNvPr>
        <xdr:cNvCxnSpPr/>
      </xdr:nvCxnSpPr>
      <xdr:spPr>
        <a:xfrm>
          <a:off x="13144500" y="17539607"/>
          <a:ext cx="7937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23768</xdr:rowOff>
    </xdr:from>
    <xdr:to>
      <xdr:col>72</xdr:col>
      <xdr:colOff>38100</xdr:colOff>
      <xdr:row>105</xdr:row>
      <xdr:rowOff>125368</xdr:rowOff>
    </xdr:to>
    <xdr:sp macro="" textlink="">
      <xdr:nvSpPr>
        <xdr:cNvPr id="882" name="楕円 881">
          <a:extLst>
            <a:ext uri="{FF2B5EF4-FFF2-40B4-BE49-F238E27FC236}">
              <a16:creationId xmlns:a16="http://schemas.microsoft.com/office/drawing/2014/main" id="{00000000-0008-0000-0F00-000072030000}"/>
            </a:ext>
          </a:extLst>
        </xdr:cNvPr>
        <xdr:cNvSpPr/>
      </xdr:nvSpPr>
      <xdr:spPr>
        <a:xfrm>
          <a:off x="12299950" y="1745451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74568</xdr:rowOff>
    </xdr:from>
    <xdr:to>
      <xdr:col>76</xdr:col>
      <xdr:colOff>114300</xdr:colOff>
      <xdr:row>105</xdr:row>
      <xdr:rowOff>108857</xdr:rowOff>
    </xdr:to>
    <xdr:cxnSp macro="">
      <xdr:nvCxnSpPr>
        <xdr:cNvPr id="883" name="直線コネクタ 882">
          <a:extLst>
            <a:ext uri="{FF2B5EF4-FFF2-40B4-BE49-F238E27FC236}">
              <a16:creationId xmlns:a16="http://schemas.microsoft.com/office/drawing/2014/main" id="{00000000-0008-0000-0F00-000073030000}"/>
            </a:ext>
          </a:extLst>
        </xdr:cNvPr>
        <xdr:cNvCxnSpPr/>
      </xdr:nvCxnSpPr>
      <xdr:spPr>
        <a:xfrm>
          <a:off x="12344400" y="17505318"/>
          <a:ext cx="8001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27032</xdr:rowOff>
    </xdr:from>
    <xdr:to>
      <xdr:col>67</xdr:col>
      <xdr:colOff>101600</xdr:colOff>
      <xdr:row>105</xdr:row>
      <xdr:rowOff>128632</xdr:rowOff>
    </xdr:to>
    <xdr:sp macro="" textlink="">
      <xdr:nvSpPr>
        <xdr:cNvPr id="884" name="楕円 883">
          <a:extLst>
            <a:ext uri="{FF2B5EF4-FFF2-40B4-BE49-F238E27FC236}">
              <a16:creationId xmlns:a16="http://schemas.microsoft.com/office/drawing/2014/main" id="{00000000-0008-0000-0F00-000074030000}"/>
            </a:ext>
          </a:extLst>
        </xdr:cNvPr>
        <xdr:cNvSpPr/>
      </xdr:nvSpPr>
      <xdr:spPr>
        <a:xfrm>
          <a:off x="11487150" y="1745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74568</xdr:rowOff>
    </xdr:from>
    <xdr:to>
      <xdr:col>71</xdr:col>
      <xdr:colOff>177800</xdr:colOff>
      <xdr:row>105</xdr:row>
      <xdr:rowOff>77832</xdr:rowOff>
    </xdr:to>
    <xdr:cxnSp macro="">
      <xdr:nvCxnSpPr>
        <xdr:cNvPr id="885" name="直線コネクタ 884">
          <a:extLst>
            <a:ext uri="{FF2B5EF4-FFF2-40B4-BE49-F238E27FC236}">
              <a16:creationId xmlns:a16="http://schemas.microsoft.com/office/drawing/2014/main" id="{00000000-0008-0000-0F00-000075030000}"/>
            </a:ext>
          </a:extLst>
        </xdr:cNvPr>
        <xdr:cNvCxnSpPr/>
      </xdr:nvCxnSpPr>
      <xdr:spPr>
        <a:xfrm flipV="1">
          <a:off x="11537950" y="17505318"/>
          <a:ext cx="80645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6366</xdr:rowOff>
    </xdr:from>
    <xdr:ext cx="405111" cy="259045"/>
    <xdr:sp macro="" textlink="">
      <xdr:nvSpPr>
        <xdr:cNvPr id="886" name="n_1aveValue【庁舎】&#10;有形固定資産減価償却率">
          <a:extLst>
            <a:ext uri="{FF2B5EF4-FFF2-40B4-BE49-F238E27FC236}">
              <a16:creationId xmlns:a16="http://schemas.microsoft.com/office/drawing/2014/main" id="{00000000-0008-0000-0F00-000076030000}"/>
            </a:ext>
          </a:extLst>
        </xdr:cNvPr>
        <xdr:cNvSpPr txBox="1"/>
      </xdr:nvSpPr>
      <xdr:spPr>
        <a:xfrm>
          <a:off x="13742044" y="1709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158222</xdr:rowOff>
    </xdr:from>
    <xdr:ext cx="405111" cy="259045"/>
    <xdr:sp macro="" textlink="">
      <xdr:nvSpPr>
        <xdr:cNvPr id="887" name="n_2aveValue【庁舎】&#10;有形固定資産減価償却率">
          <a:extLst>
            <a:ext uri="{FF2B5EF4-FFF2-40B4-BE49-F238E27FC236}">
              <a16:creationId xmlns:a16="http://schemas.microsoft.com/office/drawing/2014/main" id="{00000000-0008-0000-0F00-000077030000}"/>
            </a:ext>
          </a:extLst>
        </xdr:cNvPr>
        <xdr:cNvSpPr txBox="1"/>
      </xdr:nvSpPr>
      <xdr:spPr>
        <a:xfrm>
          <a:off x="12960994" y="1707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169653</xdr:rowOff>
    </xdr:from>
    <xdr:ext cx="405111" cy="259045"/>
    <xdr:sp macro="" textlink="">
      <xdr:nvSpPr>
        <xdr:cNvPr id="888" name="n_3aveValue【庁舎】&#10;有形固定資産減価償却率">
          <a:extLst>
            <a:ext uri="{FF2B5EF4-FFF2-40B4-BE49-F238E27FC236}">
              <a16:creationId xmlns:a16="http://schemas.microsoft.com/office/drawing/2014/main" id="{00000000-0008-0000-0F00-000078030000}"/>
            </a:ext>
          </a:extLst>
        </xdr:cNvPr>
        <xdr:cNvSpPr txBox="1"/>
      </xdr:nvSpPr>
      <xdr:spPr>
        <a:xfrm>
          <a:off x="12167244" y="1708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35758</xdr:rowOff>
    </xdr:from>
    <xdr:ext cx="405111" cy="259045"/>
    <xdr:sp macro="" textlink="">
      <xdr:nvSpPr>
        <xdr:cNvPr id="889" name="n_4aveValue【庁舎】&#10;有形固定資産減価償却率">
          <a:extLst>
            <a:ext uri="{FF2B5EF4-FFF2-40B4-BE49-F238E27FC236}">
              <a16:creationId xmlns:a16="http://schemas.microsoft.com/office/drawing/2014/main" id="{00000000-0008-0000-0F00-000079030000}"/>
            </a:ext>
          </a:extLst>
        </xdr:cNvPr>
        <xdr:cNvSpPr txBox="1"/>
      </xdr:nvSpPr>
      <xdr:spPr>
        <a:xfrm>
          <a:off x="11354444" y="1712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15257</xdr:rowOff>
    </xdr:from>
    <xdr:ext cx="405111" cy="259045"/>
    <xdr:sp macro="" textlink="">
      <xdr:nvSpPr>
        <xdr:cNvPr id="890" name="n_1mainValue【庁舎】&#10;有形固定資産減価償却率">
          <a:extLst>
            <a:ext uri="{FF2B5EF4-FFF2-40B4-BE49-F238E27FC236}">
              <a16:creationId xmlns:a16="http://schemas.microsoft.com/office/drawing/2014/main" id="{00000000-0008-0000-0F00-00007A030000}"/>
            </a:ext>
          </a:extLst>
        </xdr:cNvPr>
        <xdr:cNvSpPr txBox="1"/>
      </xdr:nvSpPr>
      <xdr:spPr>
        <a:xfrm>
          <a:off x="137420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150784</xdr:rowOff>
    </xdr:from>
    <xdr:ext cx="405111" cy="259045"/>
    <xdr:sp macro="" textlink="">
      <xdr:nvSpPr>
        <xdr:cNvPr id="891" name="n_2mainValue【庁舎】&#10;有形固定資産減価償却率">
          <a:extLst>
            <a:ext uri="{FF2B5EF4-FFF2-40B4-BE49-F238E27FC236}">
              <a16:creationId xmlns:a16="http://schemas.microsoft.com/office/drawing/2014/main" id="{00000000-0008-0000-0F00-00007B030000}"/>
            </a:ext>
          </a:extLst>
        </xdr:cNvPr>
        <xdr:cNvSpPr txBox="1"/>
      </xdr:nvSpPr>
      <xdr:spPr>
        <a:xfrm>
          <a:off x="12960994" y="17581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116495</xdr:rowOff>
    </xdr:from>
    <xdr:ext cx="405111" cy="259045"/>
    <xdr:sp macro="" textlink="">
      <xdr:nvSpPr>
        <xdr:cNvPr id="892" name="n_3mainValue【庁舎】&#10;有形固定資産減価償却率">
          <a:extLst>
            <a:ext uri="{FF2B5EF4-FFF2-40B4-BE49-F238E27FC236}">
              <a16:creationId xmlns:a16="http://schemas.microsoft.com/office/drawing/2014/main" id="{00000000-0008-0000-0F00-00007C030000}"/>
            </a:ext>
          </a:extLst>
        </xdr:cNvPr>
        <xdr:cNvSpPr txBox="1"/>
      </xdr:nvSpPr>
      <xdr:spPr>
        <a:xfrm>
          <a:off x="12167244" y="1754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119759</xdr:rowOff>
    </xdr:from>
    <xdr:ext cx="405111" cy="259045"/>
    <xdr:sp macro="" textlink="">
      <xdr:nvSpPr>
        <xdr:cNvPr id="893" name="n_4mainValue【庁舎】&#10;有形固定資産減価償却率">
          <a:extLst>
            <a:ext uri="{FF2B5EF4-FFF2-40B4-BE49-F238E27FC236}">
              <a16:creationId xmlns:a16="http://schemas.microsoft.com/office/drawing/2014/main" id="{00000000-0008-0000-0F00-00007D030000}"/>
            </a:ext>
          </a:extLst>
        </xdr:cNvPr>
        <xdr:cNvSpPr txBox="1"/>
      </xdr:nvSpPr>
      <xdr:spPr>
        <a:xfrm>
          <a:off x="11354444" y="17550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a:extLst>
            <a:ext uri="{FF2B5EF4-FFF2-40B4-BE49-F238E27FC236}">
              <a16:creationId xmlns:a16="http://schemas.microsoft.com/office/drawing/2014/main" id="{00000000-0008-0000-0F00-00007E030000}"/>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a:extLst>
            <a:ext uri="{FF2B5EF4-FFF2-40B4-BE49-F238E27FC236}">
              <a16:creationId xmlns:a16="http://schemas.microsoft.com/office/drawing/2014/main" id="{00000000-0008-0000-0F00-00007F030000}"/>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a:extLst>
            <a:ext uri="{FF2B5EF4-FFF2-40B4-BE49-F238E27FC236}">
              <a16:creationId xmlns:a16="http://schemas.microsoft.com/office/drawing/2014/main" id="{00000000-0008-0000-0F00-000080030000}"/>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a:extLst>
            <a:ext uri="{FF2B5EF4-FFF2-40B4-BE49-F238E27FC236}">
              <a16:creationId xmlns:a16="http://schemas.microsoft.com/office/drawing/2014/main" id="{00000000-0008-0000-0F00-000081030000}"/>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a:extLst>
            <a:ext uri="{FF2B5EF4-FFF2-40B4-BE49-F238E27FC236}">
              <a16:creationId xmlns:a16="http://schemas.microsoft.com/office/drawing/2014/main" id="{00000000-0008-0000-0F00-000082030000}"/>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a:extLst>
            <a:ext uri="{FF2B5EF4-FFF2-40B4-BE49-F238E27FC236}">
              <a16:creationId xmlns:a16="http://schemas.microsoft.com/office/drawing/2014/main" id="{00000000-0008-0000-0F00-000086030000}"/>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a:extLst>
            <a:ext uri="{FF2B5EF4-FFF2-40B4-BE49-F238E27FC236}">
              <a16:creationId xmlns:a16="http://schemas.microsoft.com/office/drawing/2014/main" id="{00000000-0008-0000-0F00-000087030000}"/>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4" name="テキスト ボックス 903">
          <a:extLst>
            <a:ext uri="{FF2B5EF4-FFF2-40B4-BE49-F238E27FC236}">
              <a16:creationId xmlns:a16="http://schemas.microsoft.com/office/drawing/2014/main" id="{00000000-0008-0000-0F00-000088030000}"/>
            </a:ext>
          </a:extLst>
        </xdr:cNvPr>
        <xdr:cNvSpPr txBox="1"/>
      </xdr:nvSpPr>
      <xdr:spPr>
        <a:xfrm>
          <a:off x="160491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05" name="直線コネクタ 904">
          <a:extLst>
            <a:ext uri="{FF2B5EF4-FFF2-40B4-BE49-F238E27FC236}">
              <a16:creationId xmlns:a16="http://schemas.microsoft.com/office/drawing/2014/main" id="{00000000-0008-0000-0F00-000089030000}"/>
            </a:ext>
          </a:extLst>
        </xdr:cNvPr>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6" name="テキスト ボックス 905">
          <a:extLst>
            <a:ext uri="{FF2B5EF4-FFF2-40B4-BE49-F238E27FC236}">
              <a16:creationId xmlns:a16="http://schemas.microsoft.com/office/drawing/2014/main" id="{00000000-0008-0000-0F00-00008A030000}"/>
            </a:ext>
          </a:extLst>
        </xdr:cNvPr>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7" name="直線コネクタ 906">
          <a:extLst>
            <a:ext uri="{FF2B5EF4-FFF2-40B4-BE49-F238E27FC236}">
              <a16:creationId xmlns:a16="http://schemas.microsoft.com/office/drawing/2014/main" id="{00000000-0008-0000-0F00-00008B030000}"/>
            </a:ext>
          </a:extLst>
        </xdr:cNvPr>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8" name="テキスト ボックス 907">
          <a:extLst>
            <a:ext uri="{FF2B5EF4-FFF2-40B4-BE49-F238E27FC236}">
              <a16:creationId xmlns:a16="http://schemas.microsoft.com/office/drawing/2014/main" id="{00000000-0008-0000-0F00-00008C030000}"/>
            </a:ext>
          </a:extLst>
        </xdr:cNvPr>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9" name="直線コネクタ 908">
          <a:extLst>
            <a:ext uri="{FF2B5EF4-FFF2-40B4-BE49-F238E27FC236}">
              <a16:creationId xmlns:a16="http://schemas.microsoft.com/office/drawing/2014/main" id="{00000000-0008-0000-0F00-00008D030000}"/>
            </a:ext>
          </a:extLst>
        </xdr:cNvPr>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0" name="テキスト ボックス 909">
          <a:extLst>
            <a:ext uri="{FF2B5EF4-FFF2-40B4-BE49-F238E27FC236}">
              <a16:creationId xmlns:a16="http://schemas.microsoft.com/office/drawing/2014/main" id="{00000000-0008-0000-0F00-00008E030000}"/>
            </a:ext>
          </a:extLst>
        </xdr:cNvPr>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2" name="テキスト ボックス 911">
          <a:extLst>
            <a:ext uri="{FF2B5EF4-FFF2-40B4-BE49-F238E27FC236}">
              <a16:creationId xmlns:a16="http://schemas.microsoft.com/office/drawing/2014/main" id="{00000000-0008-0000-0F00-000090030000}"/>
            </a:ext>
          </a:extLst>
        </xdr:cNvPr>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00000000-0008-0000-0F00-000091030000}"/>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00000000-0008-0000-0F00-000092030000}"/>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a:extLst>
            <a:ext uri="{FF2B5EF4-FFF2-40B4-BE49-F238E27FC236}">
              <a16:creationId xmlns:a16="http://schemas.microsoft.com/office/drawing/2014/main" id="{00000000-0008-0000-0F00-000093030000}"/>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35052</xdr:rowOff>
    </xdr:to>
    <xdr:cxnSp macro="">
      <xdr:nvCxnSpPr>
        <xdr:cNvPr id="916" name="直線コネクタ 915">
          <a:extLst>
            <a:ext uri="{FF2B5EF4-FFF2-40B4-BE49-F238E27FC236}">
              <a16:creationId xmlns:a16="http://schemas.microsoft.com/office/drawing/2014/main" id="{00000000-0008-0000-0F00-000094030000}"/>
            </a:ext>
          </a:extLst>
        </xdr:cNvPr>
        <xdr:cNvCxnSpPr/>
      </xdr:nvCxnSpPr>
      <xdr:spPr>
        <a:xfrm flipV="1">
          <a:off x="19951064" y="165308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917" name="【庁舎】&#10;一人当たり面積最小値テキスト">
          <a:extLst>
            <a:ext uri="{FF2B5EF4-FFF2-40B4-BE49-F238E27FC236}">
              <a16:creationId xmlns:a16="http://schemas.microsoft.com/office/drawing/2014/main" id="{00000000-0008-0000-0F00-000095030000}"/>
            </a:ext>
          </a:extLst>
        </xdr:cNvPr>
        <xdr:cNvSpPr txBox="1"/>
      </xdr:nvSpPr>
      <xdr:spPr>
        <a:xfrm>
          <a:off x="19989800" y="17983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918" name="直線コネクタ 917">
          <a:extLst>
            <a:ext uri="{FF2B5EF4-FFF2-40B4-BE49-F238E27FC236}">
              <a16:creationId xmlns:a16="http://schemas.microsoft.com/office/drawing/2014/main" id="{00000000-0008-0000-0F00-000096030000}"/>
            </a:ext>
          </a:extLst>
        </xdr:cNvPr>
        <xdr:cNvCxnSpPr/>
      </xdr:nvCxnSpPr>
      <xdr:spPr>
        <a:xfrm>
          <a:off x="19881850" y="179801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919" name="【庁舎】&#10;一人当たり面積最大値テキスト">
          <a:extLst>
            <a:ext uri="{FF2B5EF4-FFF2-40B4-BE49-F238E27FC236}">
              <a16:creationId xmlns:a16="http://schemas.microsoft.com/office/drawing/2014/main" id="{00000000-0008-0000-0F00-000097030000}"/>
            </a:ext>
          </a:extLst>
        </xdr:cNvPr>
        <xdr:cNvSpPr txBox="1"/>
      </xdr:nvSpPr>
      <xdr:spPr>
        <a:xfrm>
          <a:off x="19989800" y="16306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920" name="直線コネクタ 919">
          <a:extLst>
            <a:ext uri="{FF2B5EF4-FFF2-40B4-BE49-F238E27FC236}">
              <a16:creationId xmlns:a16="http://schemas.microsoft.com/office/drawing/2014/main" id="{00000000-0008-0000-0F00-000098030000}"/>
            </a:ext>
          </a:extLst>
        </xdr:cNvPr>
        <xdr:cNvCxnSpPr/>
      </xdr:nvCxnSpPr>
      <xdr:spPr>
        <a:xfrm>
          <a:off x="19881850" y="165308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921" name="【庁舎】&#10;一人当たり面積平均値テキスト">
          <a:extLst>
            <a:ext uri="{FF2B5EF4-FFF2-40B4-BE49-F238E27FC236}">
              <a16:creationId xmlns:a16="http://schemas.microsoft.com/office/drawing/2014/main" id="{00000000-0008-0000-0F00-000099030000}"/>
            </a:ext>
          </a:extLst>
        </xdr:cNvPr>
        <xdr:cNvSpPr txBox="1"/>
      </xdr:nvSpPr>
      <xdr:spPr>
        <a:xfrm>
          <a:off x="19989800" y="173418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922" name="フローチャート: 判断 921">
          <a:extLst>
            <a:ext uri="{FF2B5EF4-FFF2-40B4-BE49-F238E27FC236}">
              <a16:creationId xmlns:a16="http://schemas.microsoft.com/office/drawing/2014/main" id="{00000000-0008-0000-0F00-00009A030000}"/>
            </a:ext>
          </a:extLst>
        </xdr:cNvPr>
        <xdr:cNvSpPr/>
      </xdr:nvSpPr>
      <xdr:spPr>
        <a:xfrm>
          <a:off x="19900900" y="1749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109982</xdr:rowOff>
    </xdr:from>
    <xdr:to>
      <xdr:col>112</xdr:col>
      <xdr:colOff>38100</xdr:colOff>
      <xdr:row>106</xdr:row>
      <xdr:rowOff>40132</xdr:rowOff>
    </xdr:to>
    <xdr:sp macro="" textlink="">
      <xdr:nvSpPr>
        <xdr:cNvPr id="923" name="フローチャート: 判断 922">
          <a:extLst>
            <a:ext uri="{FF2B5EF4-FFF2-40B4-BE49-F238E27FC236}">
              <a16:creationId xmlns:a16="http://schemas.microsoft.com/office/drawing/2014/main" id="{00000000-0008-0000-0F00-00009B030000}"/>
            </a:ext>
          </a:extLst>
        </xdr:cNvPr>
        <xdr:cNvSpPr/>
      </xdr:nvSpPr>
      <xdr:spPr>
        <a:xfrm>
          <a:off x="19157950" y="1754073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109982</xdr:rowOff>
    </xdr:from>
    <xdr:to>
      <xdr:col>107</xdr:col>
      <xdr:colOff>101600</xdr:colOff>
      <xdr:row>106</xdr:row>
      <xdr:rowOff>40132</xdr:rowOff>
    </xdr:to>
    <xdr:sp macro="" textlink="">
      <xdr:nvSpPr>
        <xdr:cNvPr id="924" name="フローチャート: 判断 923">
          <a:extLst>
            <a:ext uri="{FF2B5EF4-FFF2-40B4-BE49-F238E27FC236}">
              <a16:creationId xmlns:a16="http://schemas.microsoft.com/office/drawing/2014/main" id="{00000000-0008-0000-0F00-00009C030000}"/>
            </a:ext>
          </a:extLst>
        </xdr:cNvPr>
        <xdr:cNvSpPr/>
      </xdr:nvSpPr>
      <xdr:spPr>
        <a:xfrm>
          <a:off x="18345150" y="1754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925" name="フローチャート: 判断 924">
          <a:extLst>
            <a:ext uri="{FF2B5EF4-FFF2-40B4-BE49-F238E27FC236}">
              <a16:creationId xmlns:a16="http://schemas.microsoft.com/office/drawing/2014/main" id="{00000000-0008-0000-0F00-00009D030000}"/>
            </a:ext>
          </a:extLst>
        </xdr:cNvPr>
        <xdr:cNvSpPr/>
      </xdr:nvSpPr>
      <xdr:spPr>
        <a:xfrm>
          <a:off x="17551400"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926" name="フローチャート: 判断 925">
          <a:extLst>
            <a:ext uri="{FF2B5EF4-FFF2-40B4-BE49-F238E27FC236}">
              <a16:creationId xmlns:a16="http://schemas.microsoft.com/office/drawing/2014/main" id="{00000000-0008-0000-0F00-00009E030000}"/>
            </a:ext>
          </a:extLst>
        </xdr:cNvPr>
        <xdr:cNvSpPr/>
      </xdr:nvSpPr>
      <xdr:spPr>
        <a:xfrm>
          <a:off x="16757650" y="175818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F00-00009F030000}"/>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F00-0000A0030000}"/>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F00-0000A1030000}"/>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F00-0000A2030000}"/>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F00-0000A3030000}"/>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89408</xdr:rowOff>
    </xdr:from>
    <xdr:to>
      <xdr:col>116</xdr:col>
      <xdr:colOff>114300</xdr:colOff>
      <xdr:row>107</xdr:row>
      <xdr:rowOff>19558</xdr:rowOff>
    </xdr:to>
    <xdr:sp macro="" textlink="">
      <xdr:nvSpPr>
        <xdr:cNvPr id="932" name="楕円 931">
          <a:extLst>
            <a:ext uri="{FF2B5EF4-FFF2-40B4-BE49-F238E27FC236}">
              <a16:creationId xmlns:a16="http://schemas.microsoft.com/office/drawing/2014/main" id="{00000000-0008-0000-0F00-0000A4030000}"/>
            </a:ext>
          </a:extLst>
        </xdr:cNvPr>
        <xdr:cNvSpPr/>
      </xdr:nvSpPr>
      <xdr:spPr>
        <a:xfrm>
          <a:off x="19900900" y="1769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67835</xdr:rowOff>
    </xdr:from>
    <xdr:ext cx="469744" cy="259045"/>
    <xdr:sp macro="" textlink="">
      <xdr:nvSpPr>
        <xdr:cNvPr id="933" name="【庁舎】&#10;一人当たり面積該当値テキスト">
          <a:extLst>
            <a:ext uri="{FF2B5EF4-FFF2-40B4-BE49-F238E27FC236}">
              <a16:creationId xmlns:a16="http://schemas.microsoft.com/office/drawing/2014/main" id="{00000000-0008-0000-0F00-0000A5030000}"/>
            </a:ext>
          </a:extLst>
        </xdr:cNvPr>
        <xdr:cNvSpPr txBox="1"/>
      </xdr:nvSpPr>
      <xdr:spPr>
        <a:xfrm>
          <a:off x="19989800" y="1767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93980</xdr:rowOff>
    </xdr:from>
    <xdr:to>
      <xdr:col>112</xdr:col>
      <xdr:colOff>38100</xdr:colOff>
      <xdr:row>107</xdr:row>
      <xdr:rowOff>24130</xdr:rowOff>
    </xdr:to>
    <xdr:sp macro="" textlink="">
      <xdr:nvSpPr>
        <xdr:cNvPr id="934" name="楕円 933">
          <a:extLst>
            <a:ext uri="{FF2B5EF4-FFF2-40B4-BE49-F238E27FC236}">
              <a16:creationId xmlns:a16="http://schemas.microsoft.com/office/drawing/2014/main" id="{00000000-0008-0000-0F00-0000A6030000}"/>
            </a:ext>
          </a:extLst>
        </xdr:cNvPr>
        <xdr:cNvSpPr/>
      </xdr:nvSpPr>
      <xdr:spPr>
        <a:xfrm>
          <a:off x="19157950" y="176961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140208</xdr:rowOff>
    </xdr:from>
    <xdr:to>
      <xdr:col>116</xdr:col>
      <xdr:colOff>63500</xdr:colOff>
      <xdr:row>106</xdr:row>
      <xdr:rowOff>144780</xdr:rowOff>
    </xdr:to>
    <xdr:cxnSp macro="">
      <xdr:nvCxnSpPr>
        <xdr:cNvPr id="935" name="直線コネクタ 934">
          <a:extLst>
            <a:ext uri="{FF2B5EF4-FFF2-40B4-BE49-F238E27FC236}">
              <a16:creationId xmlns:a16="http://schemas.microsoft.com/office/drawing/2014/main" id="{00000000-0008-0000-0F00-0000A7030000}"/>
            </a:ext>
          </a:extLst>
        </xdr:cNvPr>
        <xdr:cNvCxnSpPr/>
      </xdr:nvCxnSpPr>
      <xdr:spPr>
        <a:xfrm flipV="1">
          <a:off x="19202400" y="17742408"/>
          <a:ext cx="7493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98552</xdr:rowOff>
    </xdr:from>
    <xdr:to>
      <xdr:col>107</xdr:col>
      <xdr:colOff>101600</xdr:colOff>
      <xdr:row>107</xdr:row>
      <xdr:rowOff>28702</xdr:rowOff>
    </xdr:to>
    <xdr:sp macro="" textlink="">
      <xdr:nvSpPr>
        <xdr:cNvPr id="936" name="楕円 935">
          <a:extLst>
            <a:ext uri="{FF2B5EF4-FFF2-40B4-BE49-F238E27FC236}">
              <a16:creationId xmlns:a16="http://schemas.microsoft.com/office/drawing/2014/main" id="{00000000-0008-0000-0F00-0000A8030000}"/>
            </a:ext>
          </a:extLst>
        </xdr:cNvPr>
        <xdr:cNvSpPr/>
      </xdr:nvSpPr>
      <xdr:spPr>
        <a:xfrm>
          <a:off x="18345150" y="1770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144780</xdr:rowOff>
    </xdr:from>
    <xdr:to>
      <xdr:col>111</xdr:col>
      <xdr:colOff>177800</xdr:colOff>
      <xdr:row>106</xdr:row>
      <xdr:rowOff>149352</xdr:rowOff>
    </xdr:to>
    <xdr:cxnSp macro="">
      <xdr:nvCxnSpPr>
        <xdr:cNvPr id="937" name="直線コネクタ 936">
          <a:extLst>
            <a:ext uri="{FF2B5EF4-FFF2-40B4-BE49-F238E27FC236}">
              <a16:creationId xmlns:a16="http://schemas.microsoft.com/office/drawing/2014/main" id="{00000000-0008-0000-0F00-0000A9030000}"/>
            </a:ext>
          </a:extLst>
        </xdr:cNvPr>
        <xdr:cNvCxnSpPr/>
      </xdr:nvCxnSpPr>
      <xdr:spPr>
        <a:xfrm flipV="1">
          <a:off x="18395950" y="17746980"/>
          <a:ext cx="8064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103124</xdr:rowOff>
    </xdr:from>
    <xdr:to>
      <xdr:col>102</xdr:col>
      <xdr:colOff>165100</xdr:colOff>
      <xdr:row>107</xdr:row>
      <xdr:rowOff>33274</xdr:rowOff>
    </xdr:to>
    <xdr:sp macro="" textlink="">
      <xdr:nvSpPr>
        <xdr:cNvPr id="938" name="楕円 937">
          <a:extLst>
            <a:ext uri="{FF2B5EF4-FFF2-40B4-BE49-F238E27FC236}">
              <a16:creationId xmlns:a16="http://schemas.microsoft.com/office/drawing/2014/main" id="{00000000-0008-0000-0F00-0000AA030000}"/>
            </a:ext>
          </a:extLst>
        </xdr:cNvPr>
        <xdr:cNvSpPr/>
      </xdr:nvSpPr>
      <xdr:spPr>
        <a:xfrm>
          <a:off x="17551400" y="1770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149352</xdr:rowOff>
    </xdr:from>
    <xdr:to>
      <xdr:col>107</xdr:col>
      <xdr:colOff>50800</xdr:colOff>
      <xdr:row>106</xdr:row>
      <xdr:rowOff>153924</xdr:rowOff>
    </xdr:to>
    <xdr:cxnSp macro="">
      <xdr:nvCxnSpPr>
        <xdr:cNvPr id="939" name="直線コネクタ 938">
          <a:extLst>
            <a:ext uri="{FF2B5EF4-FFF2-40B4-BE49-F238E27FC236}">
              <a16:creationId xmlns:a16="http://schemas.microsoft.com/office/drawing/2014/main" id="{00000000-0008-0000-0F00-0000AB030000}"/>
            </a:ext>
          </a:extLst>
        </xdr:cNvPr>
        <xdr:cNvCxnSpPr/>
      </xdr:nvCxnSpPr>
      <xdr:spPr>
        <a:xfrm flipV="1">
          <a:off x="17602200" y="17751552"/>
          <a:ext cx="7937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98552</xdr:rowOff>
    </xdr:from>
    <xdr:to>
      <xdr:col>98</xdr:col>
      <xdr:colOff>38100</xdr:colOff>
      <xdr:row>107</xdr:row>
      <xdr:rowOff>28702</xdr:rowOff>
    </xdr:to>
    <xdr:sp macro="" textlink="">
      <xdr:nvSpPr>
        <xdr:cNvPr id="940" name="楕円 939">
          <a:extLst>
            <a:ext uri="{FF2B5EF4-FFF2-40B4-BE49-F238E27FC236}">
              <a16:creationId xmlns:a16="http://schemas.microsoft.com/office/drawing/2014/main" id="{00000000-0008-0000-0F00-0000AC030000}"/>
            </a:ext>
          </a:extLst>
        </xdr:cNvPr>
        <xdr:cNvSpPr/>
      </xdr:nvSpPr>
      <xdr:spPr>
        <a:xfrm>
          <a:off x="16757650" y="1770075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149352</xdr:rowOff>
    </xdr:from>
    <xdr:to>
      <xdr:col>102</xdr:col>
      <xdr:colOff>114300</xdr:colOff>
      <xdr:row>106</xdr:row>
      <xdr:rowOff>153924</xdr:rowOff>
    </xdr:to>
    <xdr:cxnSp macro="">
      <xdr:nvCxnSpPr>
        <xdr:cNvPr id="941" name="直線コネクタ 940">
          <a:extLst>
            <a:ext uri="{FF2B5EF4-FFF2-40B4-BE49-F238E27FC236}">
              <a16:creationId xmlns:a16="http://schemas.microsoft.com/office/drawing/2014/main" id="{00000000-0008-0000-0F00-0000AD030000}"/>
            </a:ext>
          </a:extLst>
        </xdr:cNvPr>
        <xdr:cNvCxnSpPr/>
      </xdr:nvCxnSpPr>
      <xdr:spPr>
        <a:xfrm>
          <a:off x="16802100" y="17751552"/>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56659</xdr:rowOff>
    </xdr:from>
    <xdr:ext cx="469744" cy="259045"/>
    <xdr:sp macro="" textlink="">
      <xdr:nvSpPr>
        <xdr:cNvPr id="942" name="n_1aveValue【庁舎】&#10;一人当たり面積">
          <a:extLst>
            <a:ext uri="{FF2B5EF4-FFF2-40B4-BE49-F238E27FC236}">
              <a16:creationId xmlns:a16="http://schemas.microsoft.com/office/drawing/2014/main" id="{00000000-0008-0000-0F00-0000AE030000}"/>
            </a:ext>
          </a:extLst>
        </xdr:cNvPr>
        <xdr:cNvSpPr txBox="1"/>
      </xdr:nvSpPr>
      <xdr:spPr>
        <a:xfrm>
          <a:off x="18980227" y="1731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56659</xdr:rowOff>
    </xdr:from>
    <xdr:ext cx="469744" cy="259045"/>
    <xdr:sp macro="" textlink="">
      <xdr:nvSpPr>
        <xdr:cNvPr id="943" name="n_2aveValue【庁舎】&#10;一人当たり面積">
          <a:extLst>
            <a:ext uri="{FF2B5EF4-FFF2-40B4-BE49-F238E27FC236}">
              <a16:creationId xmlns:a16="http://schemas.microsoft.com/office/drawing/2014/main" id="{00000000-0008-0000-0F00-0000AF030000}"/>
            </a:ext>
          </a:extLst>
        </xdr:cNvPr>
        <xdr:cNvSpPr txBox="1"/>
      </xdr:nvSpPr>
      <xdr:spPr>
        <a:xfrm>
          <a:off x="18180127" y="1731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944" name="n_3aveValue【庁舎】&#10;一人当たり面積">
          <a:extLst>
            <a:ext uri="{FF2B5EF4-FFF2-40B4-BE49-F238E27FC236}">
              <a16:creationId xmlns:a16="http://schemas.microsoft.com/office/drawing/2014/main" id="{00000000-0008-0000-0F00-0000B0030000}"/>
            </a:ext>
          </a:extLst>
        </xdr:cNvPr>
        <xdr:cNvSpPr txBox="1"/>
      </xdr:nvSpPr>
      <xdr:spPr>
        <a:xfrm>
          <a:off x="17386377" y="1733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97807</xdr:rowOff>
    </xdr:from>
    <xdr:ext cx="469744" cy="259045"/>
    <xdr:sp macro="" textlink="">
      <xdr:nvSpPr>
        <xdr:cNvPr id="945" name="n_4aveValue【庁舎】&#10;一人当たり面積">
          <a:extLst>
            <a:ext uri="{FF2B5EF4-FFF2-40B4-BE49-F238E27FC236}">
              <a16:creationId xmlns:a16="http://schemas.microsoft.com/office/drawing/2014/main" id="{00000000-0008-0000-0F00-0000B1030000}"/>
            </a:ext>
          </a:extLst>
        </xdr:cNvPr>
        <xdr:cNvSpPr txBox="1"/>
      </xdr:nvSpPr>
      <xdr:spPr>
        <a:xfrm>
          <a:off x="16592627"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15257</xdr:rowOff>
    </xdr:from>
    <xdr:ext cx="469744" cy="259045"/>
    <xdr:sp macro="" textlink="">
      <xdr:nvSpPr>
        <xdr:cNvPr id="946" name="n_1mainValue【庁舎】&#10;一人当たり面積">
          <a:extLst>
            <a:ext uri="{FF2B5EF4-FFF2-40B4-BE49-F238E27FC236}">
              <a16:creationId xmlns:a16="http://schemas.microsoft.com/office/drawing/2014/main" id="{00000000-0008-0000-0F00-0000B2030000}"/>
            </a:ext>
          </a:extLst>
        </xdr:cNvPr>
        <xdr:cNvSpPr txBox="1"/>
      </xdr:nvSpPr>
      <xdr:spPr>
        <a:xfrm>
          <a:off x="18980227" y="1778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19829</xdr:rowOff>
    </xdr:from>
    <xdr:ext cx="469744" cy="259045"/>
    <xdr:sp macro="" textlink="">
      <xdr:nvSpPr>
        <xdr:cNvPr id="947" name="n_2mainValue【庁舎】&#10;一人当たり面積">
          <a:extLst>
            <a:ext uri="{FF2B5EF4-FFF2-40B4-BE49-F238E27FC236}">
              <a16:creationId xmlns:a16="http://schemas.microsoft.com/office/drawing/2014/main" id="{00000000-0008-0000-0F00-0000B3030000}"/>
            </a:ext>
          </a:extLst>
        </xdr:cNvPr>
        <xdr:cNvSpPr txBox="1"/>
      </xdr:nvSpPr>
      <xdr:spPr>
        <a:xfrm>
          <a:off x="18180127" y="1779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24401</xdr:rowOff>
    </xdr:from>
    <xdr:ext cx="469744" cy="259045"/>
    <xdr:sp macro="" textlink="">
      <xdr:nvSpPr>
        <xdr:cNvPr id="948" name="n_3mainValue【庁舎】&#10;一人当たり面積">
          <a:extLst>
            <a:ext uri="{FF2B5EF4-FFF2-40B4-BE49-F238E27FC236}">
              <a16:creationId xmlns:a16="http://schemas.microsoft.com/office/drawing/2014/main" id="{00000000-0008-0000-0F00-0000B4030000}"/>
            </a:ext>
          </a:extLst>
        </xdr:cNvPr>
        <xdr:cNvSpPr txBox="1"/>
      </xdr:nvSpPr>
      <xdr:spPr>
        <a:xfrm>
          <a:off x="17386377" y="1779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19829</xdr:rowOff>
    </xdr:from>
    <xdr:ext cx="469744" cy="259045"/>
    <xdr:sp macro="" textlink="">
      <xdr:nvSpPr>
        <xdr:cNvPr id="949" name="n_4mainValue【庁舎】&#10;一人当たり面積">
          <a:extLst>
            <a:ext uri="{FF2B5EF4-FFF2-40B4-BE49-F238E27FC236}">
              <a16:creationId xmlns:a16="http://schemas.microsoft.com/office/drawing/2014/main" id="{00000000-0008-0000-0F00-0000B5030000}"/>
            </a:ext>
          </a:extLst>
        </xdr:cNvPr>
        <xdr:cNvSpPr txBox="1"/>
      </xdr:nvSpPr>
      <xdr:spPr>
        <a:xfrm>
          <a:off x="16592627" y="1779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00000000-0008-0000-0F00-0000B6030000}"/>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00000000-0008-0000-0F00-0000B7030000}"/>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00000000-0008-0000-0F00-0000B8030000}"/>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年度のクリーンセンター建設に伴い，減価償却率は類似団体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平均値を下回り，一人当たり資産額は上回ることとなった。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福祉施設については，平成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年度以降に児童センター，松東地域こども園，放課後児童クラブ施設の整備を進めたことから減価償却率は類似団体内平均値を下回っている。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市民会館については，防衛省からの補助金を活用し市民が利用する施設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を図っているため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一人当たり面積が非常に大きくなっているが，面積が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分，今後は固定費の削減や施設･設備の長寿命化等の施設マネジメントを適正に行う必要がある。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石川県小松市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106,877
104,573
371.05
55,453,635
54,223,034
649,111
27,562,819
65,040,231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過去財政力指数は</a:t>
          </a:r>
          <a:r>
            <a:rPr kumimoji="1" lang="en-US" altLang="ja-JP" sz="1300">
              <a:latin typeface="ＭＳ Ｐゴシック" panose="020B0600070205080204" pitchFamily="50" charset="-128"/>
              <a:ea typeface="ＭＳ Ｐゴシック" panose="020B0600070205080204" pitchFamily="50" charset="-128"/>
            </a:rPr>
            <a:t>0.71</a:t>
          </a:r>
          <a:r>
            <a:rPr kumimoji="1" lang="ja-JP" altLang="en-US" sz="1300">
              <a:latin typeface="ＭＳ Ｐゴシック" panose="020B0600070205080204" pitchFamily="50" charset="-128"/>
              <a:ea typeface="ＭＳ Ｐゴシック" panose="020B0600070205080204" pitchFamily="50" charset="-128"/>
            </a:rPr>
            <a:t>と変動がなかったところであるが、令和３年度は臨時財政対策債償還基金費など基準財政需要額の臨時費目の追加があったため</a:t>
          </a:r>
          <a:r>
            <a:rPr kumimoji="1" lang="en-US" altLang="ja-JP" sz="1300">
              <a:latin typeface="ＭＳ Ｐゴシック" panose="020B0600070205080204" pitchFamily="50" charset="-128"/>
              <a:ea typeface="ＭＳ Ｐゴシック" panose="020B0600070205080204" pitchFamily="50" charset="-128"/>
            </a:rPr>
            <a:t>0.69</a:t>
          </a:r>
          <a:r>
            <a:rPr kumimoji="1" lang="ja-JP" altLang="en-US" sz="1300">
              <a:latin typeface="ＭＳ Ｐゴシック" panose="020B0600070205080204" pitchFamily="50" charset="-128"/>
              <a:ea typeface="ＭＳ Ｐゴシック" panose="020B0600070205080204" pitchFamily="50" charset="-128"/>
            </a:rPr>
            <a:t>に下がった。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全国平均や県内平均を上回っているものの、　類似団体内では下位に位置していることから、財政基盤の強化が必要。</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44</xdr:row>
      <xdr:rowOff>147865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47278"/>
          <a:ext cx="0" cy="1344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111578</xdr:rowOff>
    </xdr:from>
    <xdr:to>
      <xdr:col>23</xdr:col>
      <xdr:colOff>133350</xdr:colOff>
      <xdr:row>42</xdr:row>
      <xdr:rowOff>146050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31247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111578</xdr:rowOff>
    </xdr:from>
    <xdr:to>
      <xdr:col>19</xdr:col>
      <xdr:colOff>133350</xdr:colOff>
      <xdr:row>42</xdr:row>
      <xdr:rowOff>111578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3124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111578</xdr:rowOff>
    </xdr:from>
    <xdr:to>
      <xdr:col>15</xdr:col>
      <xdr:colOff>82550</xdr:colOff>
      <xdr:row>42</xdr:row>
      <xdr:rowOff>111578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3124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111578</xdr:rowOff>
    </xdr:from>
    <xdr:to>
      <xdr:col>11</xdr:col>
      <xdr:colOff>31750</xdr:colOff>
      <xdr:row>42</xdr:row>
      <xdr:rowOff>111578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3124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119942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60778</xdr:rowOff>
    </xdr:from>
    <xdr:to>
      <xdr:col>19</xdr:col>
      <xdr:colOff>184150</xdr:colOff>
      <xdr:row>42</xdr:row>
      <xdr:rowOff>162378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147155</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348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60778</xdr:rowOff>
    </xdr:from>
    <xdr:to>
      <xdr:col>15</xdr:col>
      <xdr:colOff>133350</xdr:colOff>
      <xdr:row>42</xdr:row>
      <xdr:rowOff>162378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147155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60778</xdr:rowOff>
    </xdr:from>
    <xdr:to>
      <xdr:col>11</xdr:col>
      <xdr:colOff>82550</xdr:colOff>
      <xdr:row>42</xdr:row>
      <xdr:rowOff>162378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147155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60778</xdr:rowOff>
    </xdr:from>
    <xdr:to>
      <xdr:col>7</xdr:col>
      <xdr:colOff>31750</xdr:colOff>
      <xdr:row>42</xdr:row>
      <xdr:rowOff>162378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147155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年度の経常収支比率は，分母が増加したことで前年度比</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88.8</a:t>
          </a:r>
          <a:r>
            <a:rPr kumimoji="1" lang="ja-JP" altLang="en-US" sz="1300">
              <a:latin typeface="ＭＳ Ｐゴシック" panose="020B0600070205080204" pitchFamily="50" charset="-128"/>
              <a:ea typeface="ＭＳ Ｐゴシック" panose="020B0600070205080204" pitchFamily="50" charset="-128"/>
            </a:rPr>
            <a:t>。分母が増加した主な項目は普通交付税（前年度比</a:t>
          </a:r>
          <a:r>
            <a:rPr kumimoji="1" lang="en-US" altLang="ja-JP" sz="1300">
              <a:latin typeface="ＭＳ Ｐゴシック" panose="020B0600070205080204" pitchFamily="50" charset="-128"/>
              <a:ea typeface="ＭＳ Ｐゴシック" panose="020B0600070205080204" pitchFamily="50" charset="-128"/>
            </a:rPr>
            <a:t>15.9</a:t>
          </a:r>
          <a:r>
            <a:rPr kumimoji="1" lang="ja-JP" altLang="en-US" sz="1300">
              <a:latin typeface="ＭＳ Ｐゴシック" panose="020B0600070205080204" pitchFamily="50" charset="-128"/>
              <a:ea typeface="ＭＳ Ｐゴシック" panose="020B0600070205080204" pitchFamily="50" charset="-128"/>
            </a:rPr>
            <a:t>億円の増）と各種譲与税・交付金（前年度比</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億円の増）である。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今後とも、事業の選択と集中による市債発行額の抑制、財政状況に応じた繰上償還の実施等により、公債費の圧縮に努めるなど、経常的経費の削減に努める。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35052</xdr:rowOff>
    </xdr:from>
    <xdr:to>
      <xdr:col>23</xdr:col>
      <xdr:colOff>133350</xdr:colOff>
      <xdr:row>66</xdr:row>
      <xdr:rowOff>82550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322052"/>
          <a:ext cx="0" cy="1076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121429</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6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35052</xdr:rowOff>
    </xdr:from>
    <xdr:to>
      <xdr:col>24</xdr:col>
      <xdr:colOff>12700</xdr:colOff>
      <xdr:row>60</xdr:row>
      <xdr:rowOff>35052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32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5588</xdr:rowOff>
    </xdr:from>
    <xdr:to>
      <xdr:col>23</xdr:col>
      <xdr:colOff>133350</xdr:colOff>
      <xdr:row>65</xdr:row>
      <xdr:rowOff>41656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978388"/>
          <a:ext cx="8382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22115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41656</xdr:rowOff>
    </xdr:from>
    <xdr:to>
      <xdr:col>19</xdr:col>
      <xdr:colOff>133350</xdr:colOff>
      <xdr:row>65</xdr:row>
      <xdr:rowOff>109220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18590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80264</xdr:rowOff>
    </xdr:from>
    <xdr:to>
      <xdr:col>19</xdr:col>
      <xdr:colOff>184150</xdr:colOff>
      <xdr:row>65</xdr:row>
      <xdr:rowOff>10414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20591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821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121412</xdr:rowOff>
    </xdr:from>
    <xdr:to>
      <xdr:col>15</xdr:col>
      <xdr:colOff>82550</xdr:colOff>
      <xdr:row>65</xdr:row>
      <xdr:rowOff>109220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094212"/>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65786</xdr:rowOff>
    </xdr:from>
    <xdr:to>
      <xdr:col>15</xdr:col>
      <xdr:colOff>133350</xdr:colOff>
      <xdr:row>64</xdr:row>
      <xdr:rowOff>167386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6113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121412</xdr:rowOff>
    </xdr:from>
    <xdr:to>
      <xdr:col>11</xdr:col>
      <xdr:colOff>31750</xdr:colOff>
      <xdr:row>65</xdr:row>
      <xdr:rowOff>114046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094212"/>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164846</xdr:rowOff>
    </xdr:from>
    <xdr:to>
      <xdr:col>11</xdr:col>
      <xdr:colOff>82550</xdr:colOff>
      <xdr:row>64</xdr:row>
      <xdr:rowOff>94996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105173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119651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126238</xdr:rowOff>
    </xdr:from>
    <xdr:to>
      <xdr:col>23</xdr:col>
      <xdr:colOff>184150</xdr:colOff>
      <xdr:row>64</xdr:row>
      <xdr:rowOff>56388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98315</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9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162306</xdr:rowOff>
    </xdr:from>
    <xdr:to>
      <xdr:col>19</xdr:col>
      <xdr:colOff>184150</xdr:colOff>
      <xdr:row>65</xdr:row>
      <xdr:rowOff>92456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77233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221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58420</xdr:rowOff>
    </xdr:from>
    <xdr:to>
      <xdr:col>15</xdr:col>
      <xdr:colOff>133350</xdr:colOff>
      <xdr:row>65</xdr:row>
      <xdr:rowOff>160020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144797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70612</xdr:rowOff>
    </xdr:from>
    <xdr:to>
      <xdr:col>11</xdr:col>
      <xdr:colOff>82550</xdr:colOff>
      <xdr:row>65</xdr:row>
      <xdr:rowOff>762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156989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63246</xdr:rowOff>
    </xdr:from>
    <xdr:to>
      <xdr:col>7</xdr:col>
      <xdr:colOff>31750</xdr:colOff>
      <xdr:row>65</xdr:row>
      <xdr:rowOff>164846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149623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[119,689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集中改革プラン等の実施による職員数の見直しにより人口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人当たり人件費・物件費等決算額は全国平均、県内平均、類似団体内平均を下回っていることから、適正な定員管理、固定費圧縮による物件費の削減への取組みを進めていく。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120931</xdr:rowOff>
    </xdr:from>
    <xdr:to>
      <xdr:col>23</xdr:col>
      <xdr:colOff>133350</xdr:colOff>
      <xdr:row>88</xdr:row>
      <xdr:rowOff>154139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665481"/>
          <a:ext cx="0" cy="1576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126216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1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154139</xdr:rowOff>
    </xdr:from>
    <xdr:to>
      <xdr:col>24</xdr:col>
      <xdr:colOff>12700</xdr:colOff>
      <xdr:row>88</xdr:row>
      <xdr:rowOff>154139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41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35858</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0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120931</xdr:rowOff>
    </xdr:from>
    <xdr:to>
      <xdr:col>24</xdr:col>
      <xdr:colOff>12700</xdr:colOff>
      <xdr:row>79</xdr:row>
      <xdr:rowOff>120931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66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161113</xdr:rowOff>
    </xdr:from>
    <xdr:to>
      <xdr:col>23</xdr:col>
      <xdr:colOff>133350</xdr:colOff>
      <xdr:row>82</xdr:row>
      <xdr:rowOff>23668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48563"/>
          <a:ext cx="838200" cy="3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159667</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18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16140</xdr:rowOff>
    </xdr:from>
    <xdr:to>
      <xdr:col>23</xdr:col>
      <xdr:colOff>184150</xdr:colOff>
      <xdr:row>83</xdr:row>
      <xdr:rowOff>117740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4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106584</xdr:rowOff>
    </xdr:from>
    <xdr:to>
      <xdr:col>19</xdr:col>
      <xdr:colOff>133350</xdr:colOff>
      <xdr:row>81</xdr:row>
      <xdr:rowOff>161113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822584"/>
          <a:ext cx="889000" cy="22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50774</xdr:rowOff>
    </xdr:from>
    <xdr:to>
      <xdr:col>19</xdr:col>
      <xdr:colOff>184150</xdr:colOff>
      <xdr:row>82</xdr:row>
      <xdr:rowOff>152374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137151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96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37159</xdr:rowOff>
    </xdr:from>
    <xdr:to>
      <xdr:col>15</xdr:col>
      <xdr:colOff>82550</xdr:colOff>
      <xdr:row>80</xdr:row>
      <xdr:rowOff>106584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753159"/>
          <a:ext cx="889000" cy="6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102298</xdr:rowOff>
    </xdr:from>
    <xdr:to>
      <xdr:col>15</xdr:col>
      <xdr:colOff>133350</xdr:colOff>
      <xdr:row>82</xdr:row>
      <xdr:rowOff>32448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17225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7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37159</xdr:rowOff>
    </xdr:from>
    <xdr:to>
      <xdr:col>11</xdr:col>
      <xdr:colOff>31750</xdr:colOff>
      <xdr:row>80</xdr:row>
      <xdr:rowOff>121614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3753159"/>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31855</xdr:rowOff>
    </xdr:from>
    <xdr:to>
      <xdr:col>11</xdr:col>
      <xdr:colOff>82550</xdr:colOff>
      <xdr:row>81</xdr:row>
      <xdr:rowOff>133455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118232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0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14275</xdr:rowOff>
    </xdr:from>
    <xdr:to>
      <xdr:col>7</xdr:col>
      <xdr:colOff>31750</xdr:colOff>
      <xdr:row>81</xdr:row>
      <xdr:rowOff>115875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100652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8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144318</xdr:rowOff>
    </xdr:from>
    <xdr:to>
      <xdr:col>23</xdr:col>
      <xdr:colOff>184150</xdr:colOff>
      <xdr:row>82</xdr:row>
      <xdr:rowOff>74468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3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160845</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7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110313</xdr:rowOff>
    </xdr:from>
    <xdr:to>
      <xdr:col>19</xdr:col>
      <xdr:colOff>184150</xdr:colOff>
      <xdr:row>82</xdr:row>
      <xdr:rowOff>40463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9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50640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66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55784</xdr:rowOff>
    </xdr:from>
    <xdr:to>
      <xdr:col>15</xdr:col>
      <xdr:colOff>133350</xdr:colOff>
      <xdr:row>80</xdr:row>
      <xdr:rowOff>157384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77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167561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54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157809</xdr:rowOff>
    </xdr:from>
    <xdr:to>
      <xdr:col>11</xdr:col>
      <xdr:colOff>82550</xdr:colOff>
      <xdr:row>80</xdr:row>
      <xdr:rowOff>87959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70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98136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47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70814</xdr:rowOff>
    </xdr:from>
    <xdr:to>
      <xdr:col>7</xdr:col>
      <xdr:colOff>31750</xdr:colOff>
      <xdr:row>81</xdr:row>
      <xdr:rowOff>964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78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11141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55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特殊勤務手当の見直しなどを通じて行財政改革に努めており、全国市平均、類似団体内平均と比べ、低い水準となっている。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8110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2116</xdr:rowOff>
    </xdr:from>
    <xdr:to>
      <xdr:col>81</xdr:col>
      <xdr:colOff>44450</xdr:colOff>
      <xdr:row>84</xdr:row>
      <xdr:rowOff>2116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4039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83202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82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2116</xdr:rowOff>
    </xdr:from>
    <xdr:to>
      <xdr:col>77</xdr:col>
      <xdr:colOff>44450</xdr:colOff>
      <xdr:row>84</xdr:row>
      <xdr:rowOff>22225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40391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151341</xdr:rowOff>
    </xdr:from>
    <xdr:to>
      <xdr:col>77</xdr:col>
      <xdr:colOff>95250</xdr:colOff>
      <xdr:row>87</xdr:row>
      <xdr:rowOff>81491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22225</xdr:rowOff>
    </xdr:from>
    <xdr:to>
      <xdr:col>72</xdr:col>
      <xdr:colOff>203200</xdr:colOff>
      <xdr:row>86</xdr:row>
      <xdr:rowOff>1059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424025"/>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151341</xdr:rowOff>
    </xdr:from>
    <xdr:to>
      <xdr:col>73</xdr:col>
      <xdr:colOff>44450</xdr:colOff>
      <xdr:row>87</xdr:row>
      <xdr:rowOff>81491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66268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1059</xdr:rowOff>
    </xdr:from>
    <xdr:to>
      <xdr:col>68</xdr:col>
      <xdr:colOff>152400</xdr:colOff>
      <xdr:row>86</xdr:row>
      <xdr:rowOff>41275</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74575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139293</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122766</xdr:rowOff>
    </xdr:from>
    <xdr:to>
      <xdr:col>77</xdr:col>
      <xdr:colOff>95250</xdr:colOff>
      <xdr:row>84</xdr:row>
      <xdr:rowOff>52916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142875</xdr:rowOff>
    </xdr:from>
    <xdr:to>
      <xdr:col>73</xdr:col>
      <xdr:colOff>44450</xdr:colOff>
      <xdr:row>84</xdr:row>
      <xdr:rowOff>73025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83202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14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121709</xdr:rowOff>
    </xdr:from>
    <xdr:to>
      <xdr:col>68</xdr:col>
      <xdr:colOff>203200</xdr:colOff>
      <xdr:row>86</xdr:row>
      <xdr:rowOff>51859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62036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102252</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集中改革プラン等の実施による職員数の見直しに努めており、人口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人当たり職員数は減少傾向にあり、全国平均、県内平均、類似団体内平均をいずれも下回っている。</a:t>
          </a:r>
        </a:p>
        <a:p>
          <a:r>
            <a:rPr kumimoji="1" lang="ja-JP" altLang="en-US" sz="1300">
              <a:latin typeface="ＭＳ Ｐゴシック" panose="020B0600070205080204" pitchFamily="50" charset="-128"/>
              <a:ea typeface="ＭＳ Ｐゴシック" panose="020B0600070205080204" pitchFamily="50" charset="-128"/>
            </a:rPr>
            <a:t>　今後も、必要な人員を確保した上で、適正な定員管理に努める。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138938</xdr:rowOff>
    </xdr:from>
    <xdr:to>
      <xdr:col>81</xdr:col>
      <xdr:colOff>44450</xdr:colOff>
      <xdr:row>67</xdr:row>
      <xdr:rowOff>12446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54488"/>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155973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12446</xdr:rowOff>
    </xdr:from>
    <xdr:to>
      <xdr:col>81</xdr:col>
      <xdr:colOff>133350</xdr:colOff>
      <xdr:row>67</xdr:row>
      <xdr:rowOff>12446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53865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9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138938</xdr:rowOff>
    </xdr:from>
    <xdr:to>
      <xdr:col>81</xdr:col>
      <xdr:colOff>133350</xdr:colOff>
      <xdr:row>59</xdr:row>
      <xdr:rowOff>138938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5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49403</xdr:rowOff>
    </xdr:from>
    <xdr:to>
      <xdr:col>81</xdr:col>
      <xdr:colOff>44450</xdr:colOff>
      <xdr:row>61</xdr:row>
      <xdr:rowOff>61468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07853"/>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35704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665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63627</xdr:rowOff>
    </xdr:from>
    <xdr:to>
      <xdr:col>81</xdr:col>
      <xdr:colOff>95250</xdr:colOff>
      <xdr:row>62</xdr:row>
      <xdr:rowOff>165227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9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42164</xdr:rowOff>
    </xdr:from>
    <xdr:to>
      <xdr:col>77</xdr:col>
      <xdr:colOff>44450</xdr:colOff>
      <xdr:row>61</xdr:row>
      <xdr:rowOff>49403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0061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5715</xdr:rowOff>
    </xdr:from>
    <xdr:to>
      <xdr:col>77</xdr:col>
      <xdr:colOff>95250</xdr:colOff>
      <xdr:row>62</xdr:row>
      <xdr:rowOff>107315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92092</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72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42164</xdr:rowOff>
    </xdr:from>
    <xdr:to>
      <xdr:col>72</xdr:col>
      <xdr:colOff>203200</xdr:colOff>
      <xdr:row>61</xdr:row>
      <xdr:rowOff>56642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50061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32258</xdr:rowOff>
    </xdr:from>
    <xdr:to>
      <xdr:col>73</xdr:col>
      <xdr:colOff>44450</xdr:colOff>
      <xdr:row>62</xdr:row>
      <xdr:rowOff>133858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118635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56642</xdr:rowOff>
    </xdr:from>
    <xdr:to>
      <xdr:col>68</xdr:col>
      <xdr:colOff>152400</xdr:colOff>
      <xdr:row>61</xdr:row>
      <xdr:rowOff>109728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51509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167513</xdr:rowOff>
    </xdr:from>
    <xdr:to>
      <xdr:col>68</xdr:col>
      <xdr:colOff>203200</xdr:colOff>
      <xdr:row>62</xdr:row>
      <xdr:rowOff>97663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82440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71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169926</xdr:rowOff>
    </xdr:from>
    <xdr:to>
      <xdr:col>64</xdr:col>
      <xdr:colOff>152400</xdr:colOff>
      <xdr:row>62</xdr:row>
      <xdr:rowOff>100076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84853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10668</xdr:rowOff>
    </xdr:from>
    <xdr:to>
      <xdr:col>81</xdr:col>
      <xdr:colOff>95250</xdr:colOff>
      <xdr:row>61</xdr:row>
      <xdr:rowOff>112268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27195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1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170053</xdr:rowOff>
    </xdr:from>
    <xdr:to>
      <xdr:col>77</xdr:col>
      <xdr:colOff>95250</xdr:colOff>
      <xdr:row>61</xdr:row>
      <xdr:rowOff>100203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5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110380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25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162814</xdr:rowOff>
    </xdr:from>
    <xdr:to>
      <xdr:col>73</xdr:col>
      <xdr:colOff>44450</xdr:colOff>
      <xdr:row>61</xdr:row>
      <xdr:rowOff>92964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103141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5842</xdr:rowOff>
    </xdr:from>
    <xdr:to>
      <xdr:col>68</xdr:col>
      <xdr:colOff>203200</xdr:colOff>
      <xdr:row>61</xdr:row>
      <xdr:rowOff>107442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117619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23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58928</xdr:rowOff>
    </xdr:from>
    <xdr:to>
      <xdr:col>64</xdr:col>
      <xdr:colOff>152400</xdr:colOff>
      <xdr:row>61</xdr:row>
      <xdr:rowOff>160528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170705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年々、実質公債費比率は改善しているものの、過去に実施した大型プロジェクト、道路や学校等の社会資本整備や国の数次にわたる経済対策に伴う市債発行等が影響しており、全国平均、県内平均、類似団体内平均を大きく上回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NEXT10</a:t>
          </a:r>
          <a:r>
            <a:rPr kumimoji="1" lang="ja-JP" altLang="en-US" sz="1300">
              <a:latin typeface="ＭＳ Ｐゴシック" panose="020B0600070205080204" pitchFamily="50" charset="-128"/>
              <a:ea typeface="ＭＳ Ｐゴシック" panose="020B0600070205080204" pitchFamily="50" charset="-128"/>
            </a:rPr>
            <a:t>年ビジョン・アクションプラン（平成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年策定）における、市債残高の削減目標達成のため、事業の選択と集中、財政状況に応じた繰上償還等により実質公債費比率改善、財政の健全化に努める。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43</xdr:row>
      <xdr:rowOff>37338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232144"/>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9415</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38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37338</xdr:rowOff>
    </xdr:from>
    <xdr:to>
      <xdr:col>81</xdr:col>
      <xdr:colOff>133350</xdr:colOff>
      <xdr:row>43</xdr:row>
      <xdr:rowOff>37338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40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37338</xdr:rowOff>
    </xdr:from>
    <xdr:to>
      <xdr:col>81</xdr:col>
      <xdr:colOff>44450</xdr:colOff>
      <xdr:row>43</xdr:row>
      <xdr:rowOff>133858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409688"/>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32529</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547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16002</xdr:rowOff>
    </xdr:from>
    <xdr:to>
      <xdr:col>81</xdr:col>
      <xdr:colOff>95250</xdr:colOff>
      <xdr:row>39</xdr:row>
      <xdr:rowOff>117602</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70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133858</xdr:rowOff>
    </xdr:from>
    <xdr:to>
      <xdr:col>77</xdr:col>
      <xdr:colOff>44450</xdr:colOff>
      <xdr:row>44</xdr:row>
      <xdr:rowOff>97536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50620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25654</xdr:rowOff>
    </xdr:from>
    <xdr:to>
      <xdr:col>77</xdr:col>
      <xdr:colOff>95250</xdr:colOff>
      <xdr:row>39</xdr:row>
      <xdr:rowOff>127254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71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137431</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97536</xdr:rowOff>
    </xdr:from>
    <xdr:to>
      <xdr:col>72</xdr:col>
      <xdr:colOff>203200</xdr:colOff>
      <xdr:row>45</xdr:row>
      <xdr:rowOff>51562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64133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16002</xdr:rowOff>
    </xdr:from>
    <xdr:to>
      <xdr:col>73</xdr:col>
      <xdr:colOff>44450</xdr:colOff>
      <xdr:row>39</xdr:row>
      <xdr:rowOff>117602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70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127779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47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51562</xdr:rowOff>
    </xdr:from>
    <xdr:to>
      <xdr:col>68</xdr:col>
      <xdr:colOff>152400</xdr:colOff>
      <xdr:row>45</xdr:row>
      <xdr:rowOff>90170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76681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6350</xdr:rowOff>
    </xdr:from>
    <xdr:to>
      <xdr:col>68</xdr:col>
      <xdr:colOff>203200</xdr:colOff>
      <xdr:row>39</xdr:row>
      <xdr:rowOff>107950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35306</xdr:rowOff>
    </xdr:from>
    <xdr:to>
      <xdr:col>64</xdr:col>
      <xdr:colOff>152400</xdr:colOff>
      <xdr:row>39</xdr:row>
      <xdr:rowOff>136906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72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147083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157988</xdr:rowOff>
    </xdr:from>
    <xdr:to>
      <xdr:col>81</xdr:col>
      <xdr:colOff>95250</xdr:colOff>
      <xdr:row>43</xdr:row>
      <xdr:rowOff>88138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53865</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25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83058</xdr:rowOff>
    </xdr:from>
    <xdr:to>
      <xdr:col>77</xdr:col>
      <xdr:colOff>95250</xdr:colOff>
      <xdr:row>44</xdr:row>
      <xdr:rowOff>13208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169435</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46736</xdr:rowOff>
    </xdr:from>
    <xdr:to>
      <xdr:col>73</xdr:col>
      <xdr:colOff>44450</xdr:colOff>
      <xdr:row>44</xdr:row>
      <xdr:rowOff>148336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5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133113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6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45</xdr:row>
      <xdr:rowOff>762</xdr:rowOff>
    </xdr:from>
    <xdr:to>
      <xdr:col>68</xdr:col>
      <xdr:colOff>203200</xdr:colOff>
      <xdr:row>45</xdr:row>
      <xdr:rowOff>102362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71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87139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802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39370</xdr:rowOff>
    </xdr:from>
    <xdr:to>
      <xdr:col>64</xdr:col>
      <xdr:colOff>152400</xdr:colOff>
      <xdr:row>45</xdr:row>
      <xdr:rowOff>140970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75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125747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84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年々、将来負担比率は改善しているものの、過去に実施した大型プロジェクト、道路や学校等の社会資本整備や国の数次にわたる経済対策に伴う市債発行により、全国平均、県内平均、類似団体内平均を大きく上回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NEXT10</a:t>
          </a:r>
          <a:r>
            <a:rPr kumimoji="1" lang="ja-JP" altLang="en-US" sz="1300">
              <a:latin typeface="ＭＳ Ｐゴシック" panose="020B0600070205080204" pitchFamily="50" charset="-128"/>
              <a:ea typeface="ＭＳ Ｐゴシック" panose="020B0600070205080204" pitchFamily="50" charset="-128"/>
            </a:rPr>
            <a:t>年ビジョン・アクションプラン（平成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年策定）において、市債残高の削減目標を設定しており将来負担比率改善、財政の健全化に努める。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168758</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1466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140835</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56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168758</xdr:rowOff>
    </xdr:from>
    <xdr:to>
      <xdr:col>81</xdr:col>
      <xdr:colOff>133350</xdr:colOff>
      <xdr:row>20</xdr:row>
      <xdr:rowOff>168758</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597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168758</xdr:rowOff>
    </xdr:from>
    <xdr:to>
      <xdr:col>81</xdr:col>
      <xdr:colOff>44450</xdr:colOff>
      <xdr:row>22</xdr:row>
      <xdr:rowOff>7315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6179800" y="3597758"/>
          <a:ext cx="838200" cy="18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39573</xdr:rowOff>
    </xdr:from>
    <xdr:to>
      <xdr:col>81</xdr:col>
      <xdr:colOff>95250</xdr:colOff>
      <xdr:row>14</xdr:row>
      <xdr:rowOff>141173</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4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7315</xdr:rowOff>
    </xdr:from>
    <xdr:to>
      <xdr:col>77</xdr:col>
      <xdr:colOff>44450</xdr:colOff>
      <xdr:row>22</xdr:row>
      <xdr:rowOff>51714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3779215"/>
          <a:ext cx="889000" cy="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56947</xdr:rowOff>
    </xdr:from>
    <xdr:to>
      <xdr:col>77</xdr:col>
      <xdr:colOff>95250</xdr:colOff>
      <xdr:row>14</xdr:row>
      <xdr:rowOff>158547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457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168724</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226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51714</xdr:rowOff>
    </xdr:from>
    <xdr:to>
      <xdr:col>72</xdr:col>
      <xdr:colOff>203200</xdr:colOff>
      <xdr:row>22</xdr:row>
      <xdr:rowOff>132791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3823614"/>
          <a:ext cx="889000" cy="8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4826</xdr:rowOff>
    </xdr:from>
    <xdr:to>
      <xdr:col>73</xdr:col>
      <xdr:colOff>44450</xdr:colOff>
      <xdr:row>14</xdr:row>
      <xdr:rowOff>106426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40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116603</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17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132791</xdr:rowOff>
    </xdr:from>
    <xdr:to>
      <xdr:col>68</xdr:col>
      <xdr:colOff>152400</xdr:colOff>
      <xdr:row>23</xdr:row>
      <xdr:rowOff>71374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512800" y="3904691"/>
          <a:ext cx="889000" cy="1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26060</xdr:rowOff>
    </xdr:from>
    <xdr:to>
      <xdr:col>68</xdr:col>
      <xdr:colOff>203200</xdr:colOff>
      <xdr:row>14</xdr:row>
      <xdr:rowOff>127660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42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137837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19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55982</xdr:rowOff>
    </xdr:from>
    <xdr:to>
      <xdr:col>64</xdr:col>
      <xdr:colOff>152400</xdr:colOff>
      <xdr:row>14</xdr:row>
      <xdr:rowOff>157582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167759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225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117958</xdr:rowOff>
    </xdr:from>
    <xdr:to>
      <xdr:col>81</xdr:col>
      <xdr:colOff>95250</xdr:colOff>
      <xdr:row>21</xdr:row>
      <xdr:rowOff>48108</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354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13835</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3442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127965</xdr:rowOff>
    </xdr:from>
    <xdr:to>
      <xdr:col>77</xdr:col>
      <xdr:colOff>95250</xdr:colOff>
      <xdr:row>22</xdr:row>
      <xdr:rowOff>58115</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37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42892</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38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914</xdr:rowOff>
    </xdr:from>
    <xdr:to>
      <xdr:col>73</xdr:col>
      <xdr:colOff>44450</xdr:colOff>
      <xdr:row>22</xdr:row>
      <xdr:rowOff>102514</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377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87291</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385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81991</xdr:rowOff>
    </xdr:from>
    <xdr:to>
      <xdr:col>68</xdr:col>
      <xdr:colOff>203200</xdr:colOff>
      <xdr:row>23</xdr:row>
      <xdr:rowOff>12141</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385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168368</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394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23</xdr:row>
      <xdr:rowOff>20574</xdr:rowOff>
    </xdr:from>
    <xdr:to>
      <xdr:col>64</xdr:col>
      <xdr:colOff>152400</xdr:colOff>
      <xdr:row>23</xdr:row>
      <xdr:rowOff>122174</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396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106951</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405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57150</xdr:rowOff>
    </xdr:from>
    <xdr:ext cx="9099176" cy="425758"/>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762000" y="4514850"/>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石川県小松市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106,877
104,573
371.05
55,453,635
54,223,034
649,111
27,562,819
65,040,231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集中改革プラン等の実施による職員数の見直しにより全国平均、県内平均、類似団体内平均を下回っている。今後とも必要な人員を確保したうえで、適正な定員管理に努める。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31750</xdr:rowOff>
    </xdr:from>
    <xdr:to>
      <xdr:col>24</xdr:col>
      <xdr:colOff>25400</xdr:colOff>
      <xdr:row>42</xdr:row>
      <xdr:rowOff>63500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6032500"/>
          <a:ext cx="0" cy="1231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35577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3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63500</xdr:rowOff>
    </xdr:from>
    <xdr:to>
      <xdr:col>24</xdr:col>
      <xdr:colOff>114300</xdr:colOff>
      <xdr:row>42</xdr:row>
      <xdr:rowOff>63500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6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7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31750</xdr:rowOff>
    </xdr:from>
    <xdr:to>
      <xdr:col>24</xdr:col>
      <xdr:colOff>114300</xdr:colOff>
      <xdr:row>35</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03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31750</xdr:rowOff>
    </xdr:from>
    <xdr:to>
      <xdr:col>24</xdr:col>
      <xdr:colOff>25400</xdr:colOff>
      <xdr:row>35</xdr:row>
      <xdr:rowOff>158750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325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73677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58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101600</xdr:rowOff>
    </xdr:from>
    <xdr:to>
      <xdr:col>24</xdr:col>
      <xdr:colOff>76200</xdr:colOff>
      <xdr:row>39</xdr:row>
      <xdr:rowOff>31750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6350</xdr:rowOff>
    </xdr:from>
    <xdr:to>
      <xdr:col>19</xdr:col>
      <xdr:colOff>187325</xdr:colOff>
      <xdr:row>35</xdr:row>
      <xdr:rowOff>158750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07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95250</xdr:rowOff>
    </xdr:from>
    <xdr:to>
      <xdr:col>20</xdr:col>
      <xdr:colOff>38100</xdr:colOff>
      <xdr:row>40</xdr:row>
      <xdr:rowOff>25400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10177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86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xdr:rowOff>
    </xdr:from>
    <xdr:to>
      <xdr:col>15</xdr:col>
      <xdr:colOff>98425</xdr:colOff>
      <xdr:row>35</xdr:row>
      <xdr:rowOff>6350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420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146050</xdr:rowOff>
    </xdr:from>
    <xdr:to>
      <xdr:col>15</xdr:col>
      <xdr:colOff>149225</xdr:colOff>
      <xdr:row>38</xdr:row>
      <xdr:rowOff>76200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60977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xdr:rowOff>
    </xdr:from>
    <xdr:to>
      <xdr:col>11</xdr:col>
      <xdr:colOff>9525</xdr:colOff>
      <xdr:row>35</xdr:row>
      <xdr:rowOff>95250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8420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146050</xdr:rowOff>
    </xdr:from>
    <xdr:to>
      <xdr:col>11</xdr:col>
      <xdr:colOff>60325</xdr:colOff>
      <xdr:row>38</xdr:row>
      <xdr:rowOff>76200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60977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25400</xdr:rowOff>
    </xdr:from>
    <xdr:to>
      <xdr:col>6</xdr:col>
      <xdr:colOff>171450</xdr:colOff>
      <xdr:row>38</xdr:row>
      <xdr:rowOff>127000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111777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60977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107950</xdr:rowOff>
    </xdr:from>
    <xdr:to>
      <xdr:col>20</xdr:col>
      <xdr:colOff>38100</xdr:colOff>
      <xdr:row>36</xdr:row>
      <xdr:rowOff>38100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48277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7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127000</xdr:rowOff>
    </xdr:from>
    <xdr:to>
      <xdr:col>15</xdr:col>
      <xdr:colOff>149225</xdr:colOff>
      <xdr:row>35</xdr:row>
      <xdr:rowOff>57150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67327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2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133350</xdr:rowOff>
    </xdr:from>
    <xdr:to>
      <xdr:col>11</xdr:col>
      <xdr:colOff>60325</xdr:colOff>
      <xdr:row>34</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73677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44450</xdr:rowOff>
    </xdr:from>
    <xdr:to>
      <xdr:col>6</xdr:col>
      <xdr:colOff>171450</xdr:colOff>
      <xdr:row>35</xdr:row>
      <xdr:rowOff>146050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156227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ポイント増加。新型コロナウイルスワクチン接種のための委託料が増加した要因。</a:t>
          </a:r>
        </a:p>
        <a:p>
          <a:r>
            <a:rPr kumimoji="1" lang="ja-JP" altLang="en-US" sz="1300">
              <a:latin typeface="ＭＳ Ｐゴシック" panose="020B0600070205080204" pitchFamily="50" charset="-128"/>
              <a:ea typeface="ＭＳ Ｐゴシック" panose="020B0600070205080204" pitchFamily="50" charset="-128"/>
            </a:rPr>
            <a:t>　事業の３ム（ムリ・ムダ・ムラ）改善や委託料の精査・見直し等による固定費の圧縮を図る。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64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15</xdr:row>
      <xdr:rowOff>42636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6035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159856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3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16</xdr:row>
      <xdr:rowOff>56243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6035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103414</xdr:rowOff>
    </xdr:from>
    <xdr:to>
      <xdr:col>78</xdr:col>
      <xdr:colOff>120650</xdr:colOff>
      <xdr:row>17</xdr:row>
      <xdr:rowOff>33564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18341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151493</xdr:rowOff>
    </xdr:from>
    <xdr:to>
      <xdr:col>73</xdr:col>
      <xdr:colOff>180975</xdr:colOff>
      <xdr:row>16</xdr:row>
      <xdr:rowOff>56243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723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84364</xdr:rowOff>
    </xdr:from>
    <xdr:to>
      <xdr:col>74</xdr:col>
      <xdr:colOff>31750</xdr:colOff>
      <xdr:row>18</xdr:row>
      <xdr:rowOff>14514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170741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151493</xdr:rowOff>
    </xdr:from>
    <xdr:to>
      <xdr:col>69</xdr:col>
      <xdr:colOff>92075</xdr:colOff>
      <xdr:row>15</xdr:row>
      <xdr:rowOff>151493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23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73479</xdr:rowOff>
    </xdr:from>
    <xdr:to>
      <xdr:col>69</xdr:col>
      <xdr:colOff>142875</xdr:colOff>
      <xdr:row>18</xdr:row>
      <xdr:rowOff>3629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159856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163286</xdr:rowOff>
    </xdr:from>
    <xdr:to>
      <xdr:col>82</xdr:col>
      <xdr:colOff>158750</xdr:colOff>
      <xdr:row>15</xdr:row>
      <xdr:rowOff>93436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8363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92727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5443</xdr:rowOff>
    </xdr:from>
    <xdr:to>
      <xdr:col>74</xdr:col>
      <xdr:colOff>31750</xdr:colOff>
      <xdr:row>16</xdr:row>
      <xdr:rowOff>107043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117220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100693</xdr:rowOff>
    </xdr:from>
    <xdr:to>
      <xdr:col>69</xdr:col>
      <xdr:colOff>142875</xdr:colOff>
      <xdr:row>16</xdr:row>
      <xdr:rowOff>30843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41020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100693</xdr:rowOff>
    </xdr:from>
    <xdr:to>
      <xdr:col>65</xdr:col>
      <xdr:colOff>53975</xdr:colOff>
      <xdr:row>16</xdr:row>
      <xdr:rowOff>30843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41020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扶助費に係る経常収支比率が県内平均、類似団体内平均を上回っている。</a:t>
          </a:r>
        </a:p>
        <a:p>
          <a:r>
            <a:rPr kumimoji="1" lang="ja-JP" altLang="en-US" sz="1300">
              <a:latin typeface="ＭＳ Ｐゴシック" panose="020B0600070205080204" pitchFamily="50" charset="-128"/>
              <a:ea typeface="ＭＳ Ｐゴシック" panose="020B0600070205080204" pitchFamily="50" charset="-128"/>
            </a:rPr>
            <a:t>　扶助費は各福祉分野で増加傾向にある。制度の周知等により運用の適正化（ジェネリック医薬品の推進等）に努め、財政への影響を抑える。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309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88900</xdr:rowOff>
    </xdr:from>
    <xdr:to>
      <xdr:col>24</xdr:col>
      <xdr:colOff>25400</xdr:colOff>
      <xdr:row>60</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2044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12700</xdr:rowOff>
    </xdr:from>
    <xdr:to>
      <xdr:col>19</xdr:col>
      <xdr:colOff>187325</xdr:colOff>
      <xdr:row>60</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299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133350</xdr:rowOff>
    </xdr:from>
    <xdr:to>
      <xdr:col>20</xdr:col>
      <xdr:colOff>38100</xdr:colOff>
      <xdr:row>59</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73677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4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88900</xdr:rowOff>
    </xdr:from>
    <xdr:to>
      <xdr:col>15</xdr:col>
      <xdr:colOff>98425</xdr:colOff>
      <xdr:row>60</xdr:row>
      <xdr:rowOff>165100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375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95250</xdr:rowOff>
    </xdr:from>
    <xdr:to>
      <xdr:col>15</xdr:col>
      <xdr:colOff>149225</xdr:colOff>
      <xdr:row>60</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88900</xdr:rowOff>
    </xdr:from>
    <xdr:to>
      <xdr:col>11</xdr:col>
      <xdr:colOff>9525</xdr:colOff>
      <xdr:row>60</xdr:row>
      <xdr:rowOff>107950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10375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0</xdr:rowOff>
    </xdr:from>
    <xdr:to>
      <xdr:col>11</xdr:col>
      <xdr:colOff>60325</xdr:colOff>
      <xdr:row>59</xdr:row>
      <xdr:rowOff>101600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0</xdr:rowOff>
    </xdr:from>
    <xdr:to>
      <xdr:col>6</xdr:col>
      <xdr:colOff>171450</xdr:colOff>
      <xdr:row>59</xdr:row>
      <xdr:rowOff>101600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111777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38100</xdr:rowOff>
    </xdr:from>
    <xdr:to>
      <xdr:col>24</xdr:col>
      <xdr:colOff>76200</xdr:colOff>
      <xdr:row>59</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10177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133350</xdr:rowOff>
    </xdr:from>
    <xdr:to>
      <xdr:col>20</xdr:col>
      <xdr:colOff>38100</xdr:colOff>
      <xdr:row>60</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48277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114300</xdr:rowOff>
    </xdr:from>
    <xdr:to>
      <xdr:col>15</xdr:col>
      <xdr:colOff>149225</xdr:colOff>
      <xdr:row>61</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29227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38100</xdr:rowOff>
    </xdr:from>
    <xdr:to>
      <xdr:col>11</xdr:col>
      <xdr:colOff>60325</xdr:colOff>
      <xdr:row>60</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124477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57150</xdr:rowOff>
    </xdr:from>
    <xdr:to>
      <xdr:col>6</xdr:col>
      <xdr:colOff>171450</xdr:colOff>
      <xdr:row>60</xdr:row>
      <xdr:rowOff>158750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143527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43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令和３年度は、高齢化の進展に伴い後期高齢者医療事業への繰出金が増加したことや、積雪量が増加したことにより、経常一般財源充当経費は増加したものの、経常収支比率の分母である経常一般財源が大きく増加したため、比率は</a:t>
          </a:r>
          <a:r>
            <a:rPr kumimoji="1" lang="en-US" altLang="ja-JP" sz="1300">
              <a:solidFill>
                <a:schemeClr val="tx1"/>
              </a:solidFill>
              <a:latin typeface="ＭＳ Ｐゴシック" panose="020B0600070205080204" pitchFamily="50" charset="-128"/>
              <a:ea typeface="ＭＳ Ｐゴシック" panose="020B0600070205080204" pitchFamily="50" charset="-128"/>
            </a:rPr>
            <a:t>0.4</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ポイントの減少となった。</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介護保険事業への繰出金は、重層的支援体制整備により一部一般会計で事業を行うこととなったため減少している。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151493</xdr:rowOff>
    </xdr:from>
    <xdr:to>
      <xdr:col>82</xdr:col>
      <xdr:colOff>107950</xdr:colOff>
      <xdr:row>61</xdr:row>
      <xdr:rowOff>167822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383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139899</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167822</xdr:rowOff>
    </xdr:from>
    <xdr:to>
      <xdr:col>82</xdr:col>
      <xdr:colOff>196850</xdr:colOff>
      <xdr:row>61</xdr:row>
      <xdr:rowOff>167822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66420</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151493</xdr:rowOff>
    </xdr:from>
    <xdr:to>
      <xdr:col>82</xdr:col>
      <xdr:colOff>196850</xdr:colOff>
      <xdr:row>53</xdr:row>
      <xdr:rowOff>151493</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102507</xdr:rowOff>
    </xdr:from>
    <xdr:to>
      <xdr:col>82</xdr:col>
      <xdr:colOff>107950</xdr:colOff>
      <xdr:row>57</xdr:row>
      <xdr:rowOff>167822</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8751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15620</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959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43543</xdr:rowOff>
    </xdr:from>
    <xdr:to>
      <xdr:col>82</xdr:col>
      <xdr:colOff>158750</xdr:colOff>
      <xdr:row>58</xdr:row>
      <xdr:rowOff>145143</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86178</xdr:rowOff>
    </xdr:from>
    <xdr:to>
      <xdr:col>78</xdr:col>
      <xdr:colOff>69850</xdr:colOff>
      <xdr:row>57</xdr:row>
      <xdr:rowOff>167822</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8588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157843</xdr:rowOff>
    </xdr:from>
    <xdr:to>
      <xdr:col>78</xdr:col>
      <xdr:colOff>120650</xdr:colOff>
      <xdr:row>59</xdr:row>
      <xdr:rowOff>87993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72770</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1018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4535</xdr:rowOff>
    </xdr:from>
    <xdr:to>
      <xdr:col>73</xdr:col>
      <xdr:colOff>180975</xdr:colOff>
      <xdr:row>57</xdr:row>
      <xdr:rowOff>86178</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7771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166007</xdr:rowOff>
    </xdr:from>
    <xdr:to>
      <xdr:col>74</xdr:col>
      <xdr:colOff>31750</xdr:colOff>
      <xdr:row>60</xdr:row>
      <xdr:rowOff>96157</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28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80934</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4535</xdr:rowOff>
    </xdr:from>
    <xdr:to>
      <xdr:col>69</xdr:col>
      <xdr:colOff>92075</xdr:colOff>
      <xdr:row>57</xdr:row>
      <xdr:rowOff>118835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7771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100693</xdr:rowOff>
    </xdr:from>
    <xdr:to>
      <xdr:col>69</xdr:col>
      <xdr:colOff>142875</xdr:colOff>
      <xdr:row>60</xdr:row>
      <xdr:rowOff>30843</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15620</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117022</xdr:rowOff>
    </xdr:from>
    <xdr:to>
      <xdr:col>65</xdr:col>
      <xdr:colOff>53975</xdr:colOff>
      <xdr:row>60</xdr:row>
      <xdr:rowOff>47172</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31949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51707</xdr:rowOff>
    </xdr:from>
    <xdr:to>
      <xdr:col>82</xdr:col>
      <xdr:colOff>158750</xdr:colOff>
      <xdr:row>57</xdr:row>
      <xdr:rowOff>153307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68234</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117022</xdr:rowOff>
    </xdr:from>
    <xdr:to>
      <xdr:col>78</xdr:col>
      <xdr:colOff>120650</xdr:colOff>
      <xdr:row>58</xdr:row>
      <xdr:rowOff>47172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57349</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35378</xdr:rowOff>
    </xdr:from>
    <xdr:to>
      <xdr:col>74</xdr:col>
      <xdr:colOff>31750</xdr:colOff>
      <xdr:row>57</xdr:row>
      <xdr:rowOff>136978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147155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125185</xdr:rowOff>
    </xdr:from>
    <xdr:to>
      <xdr:col>69</xdr:col>
      <xdr:colOff>142875</xdr:colOff>
      <xdr:row>57</xdr:row>
      <xdr:rowOff>55335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65512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68035</xdr:rowOff>
    </xdr:from>
    <xdr:to>
      <xdr:col>65</xdr:col>
      <xdr:colOff>53975</xdr:colOff>
      <xdr:row>57</xdr:row>
      <xdr:rowOff>169635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8362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60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年度は農業集落排水事業の法適用及び分流式下水道に要する経費算定の見直し、平成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年度～令和２年度は、公立小松大学への運営交付金が主な上昇要因。　他団体に比べ率が大きい要因は公共下水道事業への繰出しの割合の高さにある。公共下水道事業においては、①市域が広い、②集落が平坦部に点在している、などにより整備費用が多額となるため企業債発行額が増加した結果、公債費繰出が多額となっている。整備計画の見直しや接続促進策の実施による料金収入の確保などにより繰出金の圧縮を目指してい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41</xdr:row>
      <xdr:rowOff>31750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5524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3827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31750</xdr:rowOff>
    </xdr:from>
    <xdr:to>
      <xdr:col>82</xdr:col>
      <xdr:colOff>196850</xdr:colOff>
      <xdr:row>41</xdr:row>
      <xdr:rowOff>31750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85090</xdr:rowOff>
    </xdr:from>
    <xdr:to>
      <xdr:col>82</xdr:col>
      <xdr:colOff>107950</xdr:colOff>
      <xdr:row>37</xdr:row>
      <xdr:rowOff>168910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4287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66057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5895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49530</xdr:rowOff>
    </xdr:from>
    <xdr:to>
      <xdr:col>82</xdr:col>
      <xdr:colOff>158750</xdr:colOff>
      <xdr:row>35</xdr:row>
      <xdr:rowOff>151130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161290</xdr:rowOff>
    </xdr:from>
    <xdr:to>
      <xdr:col>78</xdr:col>
      <xdr:colOff>69850</xdr:colOff>
      <xdr:row>37</xdr:row>
      <xdr:rowOff>168910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6504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102870</xdr:rowOff>
    </xdr:from>
    <xdr:to>
      <xdr:col>78</xdr:col>
      <xdr:colOff>120650</xdr:colOff>
      <xdr:row>36</xdr:row>
      <xdr:rowOff>33020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43197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77470</xdr:rowOff>
    </xdr:from>
    <xdr:to>
      <xdr:col>73</xdr:col>
      <xdr:colOff>180975</xdr:colOff>
      <xdr:row>37</xdr:row>
      <xdr:rowOff>161290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4211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41910</xdr:rowOff>
    </xdr:from>
    <xdr:to>
      <xdr:col>74</xdr:col>
      <xdr:colOff>31750</xdr:colOff>
      <xdr:row>35</xdr:row>
      <xdr:rowOff>143510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37</xdr:row>
      <xdr:rowOff>77470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62992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160020</xdr:rowOff>
    </xdr:from>
    <xdr:to>
      <xdr:col>65</xdr:col>
      <xdr:colOff>53975</xdr:colOff>
      <xdr:row>35</xdr:row>
      <xdr:rowOff>90170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100347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34290</xdr:rowOff>
    </xdr:from>
    <xdr:to>
      <xdr:col>82</xdr:col>
      <xdr:colOff>158750</xdr:colOff>
      <xdr:row>37</xdr:row>
      <xdr:rowOff>135890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6367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118110</xdr:rowOff>
    </xdr:from>
    <xdr:to>
      <xdr:col>78</xdr:col>
      <xdr:colOff>120650</xdr:colOff>
      <xdr:row>38</xdr:row>
      <xdr:rowOff>48260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33037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54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110490</xdr:rowOff>
    </xdr:from>
    <xdr:to>
      <xdr:col>74</xdr:col>
      <xdr:colOff>31750</xdr:colOff>
      <xdr:row>38</xdr:row>
      <xdr:rowOff>40640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26670</xdr:rowOff>
    </xdr:from>
    <xdr:to>
      <xdr:col>69</xdr:col>
      <xdr:colOff>142875</xdr:colOff>
      <xdr:row>37</xdr:row>
      <xdr:rowOff>128270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113047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年々、公債費に係る経常収支比率は改善しているものの、過去に実施した大型プロジェクト、道路や学校等の社会資本整備や国の数次にわたる経済対策に伴う市債発行等の影響が依然として残っており、全国平均、類似団体内平均を上回っている。</a:t>
          </a:r>
        </a:p>
        <a:p>
          <a:r>
            <a:rPr kumimoji="1" lang="ja-JP" altLang="en-US" sz="1300">
              <a:latin typeface="ＭＳ Ｐゴシック" panose="020B0600070205080204" pitchFamily="50" charset="-128"/>
              <a:ea typeface="ＭＳ Ｐゴシック" panose="020B0600070205080204" pitchFamily="50" charset="-128"/>
            </a:rPr>
            <a:t>　引続き、事業の選択と集中、財政状況に応じた繰上償還等により公債費の抑制に努める。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79</xdr:row>
      <xdr:rowOff>92711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782296"/>
          <a:ext cx="0" cy="85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64788</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92711</xdr:rowOff>
    </xdr:from>
    <xdr:to>
      <xdr:col>24</xdr:col>
      <xdr:colOff>114300</xdr:colOff>
      <xdr:row>79</xdr:row>
      <xdr:rowOff>92711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99568</xdr:rowOff>
    </xdr:from>
    <xdr:to>
      <xdr:col>24</xdr:col>
      <xdr:colOff>25400</xdr:colOff>
      <xdr:row>78</xdr:row>
      <xdr:rowOff>163576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47266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12716</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163576</xdr:rowOff>
    </xdr:from>
    <xdr:to>
      <xdr:col>19</xdr:col>
      <xdr:colOff>187325</xdr:colOff>
      <xdr:row>79</xdr:row>
      <xdr:rowOff>19558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35366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19558</xdr:rowOff>
    </xdr:from>
    <xdr:to>
      <xdr:col>15</xdr:col>
      <xdr:colOff>98425</xdr:colOff>
      <xdr:row>79</xdr:row>
      <xdr:rowOff>51563</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5641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51563</xdr:rowOff>
    </xdr:from>
    <xdr:to>
      <xdr:col>11</xdr:col>
      <xdr:colOff>9525</xdr:colOff>
      <xdr:row>79</xdr:row>
      <xdr:rowOff>152146</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20800" y="13596113"/>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9906</xdr:rowOff>
    </xdr:from>
    <xdr:to>
      <xdr:col>11</xdr:col>
      <xdr:colOff>60325</xdr:colOff>
      <xdr:row>77</xdr:row>
      <xdr:rowOff>111506</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121683</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28194</xdr:rowOff>
    </xdr:from>
    <xdr:to>
      <xdr:col>6</xdr:col>
      <xdr:colOff>171450</xdr:colOff>
      <xdr:row>77</xdr:row>
      <xdr:rowOff>129794</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139971</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48768</xdr:rowOff>
    </xdr:from>
    <xdr:to>
      <xdr:col>24</xdr:col>
      <xdr:colOff>76200</xdr:colOff>
      <xdr:row>78</xdr:row>
      <xdr:rowOff>150368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20845</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112776</xdr:rowOff>
    </xdr:from>
    <xdr:to>
      <xdr:col>20</xdr:col>
      <xdr:colOff>38100</xdr:colOff>
      <xdr:row>79</xdr:row>
      <xdr:rowOff>42926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27703</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572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140208</xdr:rowOff>
    </xdr:from>
    <xdr:to>
      <xdr:col>15</xdr:col>
      <xdr:colOff>149225</xdr:colOff>
      <xdr:row>79</xdr:row>
      <xdr:rowOff>70358</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55135</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763</xdr:rowOff>
    </xdr:from>
    <xdr:to>
      <xdr:col>11</xdr:col>
      <xdr:colOff>60325</xdr:colOff>
      <xdr:row>79</xdr:row>
      <xdr:rowOff>102363</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87140</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101346</xdr:rowOff>
    </xdr:from>
    <xdr:to>
      <xdr:col>6</xdr:col>
      <xdr:colOff>171450</xdr:colOff>
      <xdr:row>80</xdr:row>
      <xdr:rowOff>31496</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16273</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公債費の割合が高いことから、全国平均と比較すると公債費以外の割合が低くなっている。</a:t>
          </a:r>
        </a:p>
        <a:p>
          <a:r>
            <a:rPr kumimoji="1" lang="ja-JP" altLang="en-US" sz="1300">
              <a:latin typeface="ＭＳ Ｐゴシック" panose="020B0600070205080204" pitchFamily="50" charset="-128"/>
              <a:ea typeface="ＭＳ Ｐゴシック" panose="020B0600070205080204" pitchFamily="50" charset="-128"/>
            </a:rPr>
            <a:t>　特に人件費については、職員数の見直し効果も相まって相対的に数値が低く、物件費についても事業の３ム（ムリ・ムダ・ムラ）改善や固定費の圧縮、委託料の精査・見直し等に努めている。</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44704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156718</xdr:rowOff>
    </xdr:from>
    <xdr:to>
      <xdr:col>82</xdr:col>
      <xdr:colOff>107950</xdr:colOff>
      <xdr:row>76</xdr:row>
      <xdr:rowOff>117856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015468"/>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16273</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046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117856</xdr:rowOff>
    </xdr:from>
    <xdr:to>
      <xdr:col>78</xdr:col>
      <xdr:colOff>69850</xdr:colOff>
      <xdr:row>76</xdr:row>
      <xdr:rowOff>154432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1480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143002</xdr:rowOff>
    </xdr:from>
    <xdr:to>
      <xdr:col>73</xdr:col>
      <xdr:colOff>180975</xdr:colOff>
      <xdr:row>76</xdr:row>
      <xdr:rowOff>154432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001752"/>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69342</xdr:rowOff>
    </xdr:from>
    <xdr:to>
      <xdr:col>74</xdr:col>
      <xdr:colOff>31750</xdr:colOff>
      <xdr:row>77</xdr:row>
      <xdr:rowOff>170942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155719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143002</xdr:rowOff>
    </xdr:from>
    <xdr:to>
      <xdr:col>69</xdr:col>
      <xdr:colOff>92075</xdr:colOff>
      <xdr:row>76</xdr:row>
      <xdr:rowOff>26415</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004800" y="13001752"/>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96283</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105918</xdr:rowOff>
    </xdr:from>
    <xdr:to>
      <xdr:col>82</xdr:col>
      <xdr:colOff>158750</xdr:colOff>
      <xdr:row>76</xdr:row>
      <xdr:rowOff>36069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122445</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280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67056</xdr:rowOff>
    </xdr:from>
    <xdr:to>
      <xdr:col>78</xdr:col>
      <xdr:colOff>120650</xdr:colOff>
      <xdr:row>76</xdr:row>
      <xdr:rowOff>168656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7383</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103632</xdr:rowOff>
    </xdr:from>
    <xdr:to>
      <xdr:col>74</xdr:col>
      <xdr:colOff>31750</xdr:colOff>
      <xdr:row>77</xdr:row>
      <xdr:rowOff>33782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92202</xdr:rowOff>
    </xdr:from>
    <xdr:to>
      <xdr:col>69</xdr:col>
      <xdr:colOff>142875</xdr:colOff>
      <xdr:row>76</xdr:row>
      <xdr:rowOff>22352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32529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石川県小松市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107798</xdr:rowOff>
    </xdr:from>
    <xdr:to>
      <xdr:col>29</xdr:col>
      <xdr:colOff>127000</xdr:colOff>
      <xdr:row>18</xdr:row>
      <xdr:rowOff>152279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12823"/>
          <a:ext cx="0" cy="10731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124356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152279</xdr:rowOff>
    </xdr:from>
    <xdr:to>
      <xdr:col>30</xdr:col>
      <xdr:colOff>25400</xdr:colOff>
      <xdr:row>18</xdr:row>
      <xdr:rowOff>152279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60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22725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107798</xdr:rowOff>
    </xdr:from>
    <xdr:to>
      <xdr:col>30</xdr:col>
      <xdr:colOff>25400</xdr:colOff>
      <xdr:row>12</xdr:row>
      <xdr:rowOff>107798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1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112065</xdr:rowOff>
    </xdr:from>
    <xdr:to>
      <xdr:col>29</xdr:col>
      <xdr:colOff>127000</xdr:colOff>
      <xdr:row>18</xdr:row>
      <xdr:rowOff>112636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45790"/>
          <a:ext cx="647700" cy="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119683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39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103156</xdr:rowOff>
    </xdr:from>
    <xdr:to>
      <xdr:col>29</xdr:col>
      <xdr:colOff>177800</xdr:colOff>
      <xdr:row>17</xdr:row>
      <xdr:rowOff>33306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93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112636</xdr:rowOff>
    </xdr:from>
    <xdr:to>
      <xdr:col>26</xdr:col>
      <xdr:colOff>50800</xdr:colOff>
      <xdr:row>18</xdr:row>
      <xdr:rowOff>126143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46361"/>
          <a:ext cx="698500" cy="13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163906</xdr:rowOff>
    </xdr:from>
    <xdr:to>
      <xdr:col>26</xdr:col>
      <xdr:colOff>101600</xdr:colOff>
      <xdr:row>17</xdr:row>
      <xdr:rowOff>94056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104233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23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126143</xdr:rowOff>
    </xdr:from>
    <xdr:to>
      <xdr:col>22</xdr:col>
      <xdr:colOff>114300</xdr:colOff>
      <xdr:row>18</xdr:row>
      <xdr:rowOff>150965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59868"/>
          <a:ext cx="698500" cy="24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13564</xdr:rowOff>
    </xdr:from>
    <xdr:to>
      <xdr:col>22</xdr:col>
      <xdr:colOff>165100</xdr:colOff>
      <xdr:row>17</xdr:row>
      <xdr:rowOff>115164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125341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93148</xdr:rowOff>
    </xdr:from>
    <xdr:to>
      <xdr:col>18</xdr:col>
      <xdr:colOff>177800</xdr:colOff>
      <xdr:row>18</xdr:row>
      <xdr:rowOff>150965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226873"/>
          <a:ext cx="698500" cy="57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52940</xdr:rowOff>
    </xdr:from>
    <xdr:to>
      <xdr:col>19</xdr:col>
      <xdr:colOff>38100</xdr:colOff>
      <xdr:row>17</xdr:row>
      <xdr:rowOff>154540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164717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8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55988</xdr:rowOff>
    </xdr:from>
    <xdr:to>
      <xdr:col>15</xdr:col>
      <xdr:colOff>101600</xdr:colOff>
      <xdr:row>17</xdr:row>
      <xdr:rowOff>157588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167765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61265</xdr:rowOff>
    </xdr:from>
    <xdr:to>
      <xdr:col>29</xdr:col>
      <xdr:colOff>177800</xdr:colOff>
      <xdr:row>18</xdr:row>
      <xdr:rowOff>162865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94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141292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0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61836</xdr:rowOff>
    </xdr:from>
    <xdr:to>
      <xdr:col>26</xdr:col>
      <xdr:colOff>101600</xdr:colOff>
      <xdr:row>18</xdr:row>
      <xdr:rowOff>163437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9556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148213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8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75343</xdr:rowOff>
    </xdr:from>
    <xdr:to>
      <xdr:col>22</xdr:col>
      <xdr:colOff>165100</xdr:colOff>
      <xdr:row>19</xdr:row>
      <xdr:rowOff>5493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09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161720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9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100165</xdr:rowOff>
    </xdr:from>
    <xdr:to>
      <xdr:col>19</xdr:col>
      <xdr:colOff>38100</xdr:colOff>
      <xdr:row>19</xdr:row>
      <xdr:rowOff>30315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33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15092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20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42348</xdr:rowOff>
    </xdr:from>
    <xdr:to>
      <xdr:col>15</xdr:col>
      <xdr:colOff>101600</xdr:colOff>
      <xdr:row>18</xdr:row>
      <xdr:rowOff>143948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76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128725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62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255153</xdr:rowOff>
    </xdr:from>
    <xdr:to>
      <xdr:col>29</xdr:col>
      <xdr:colOff>127000</xdr:colOff>
      <xdr:row>38</xdr:row>
      <xdr:rowOff>71085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79703"/>
          <a:ext cx="0" cy="13589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43162</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1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71085</xdr:rowOff>
    </xdr:from>
    <xdr:to>
      <xdr:col>30</xdr:col>
      <xdr:colOff>25400</xdr:colOff>
      <xdr:row>38</xdr:row>
      <xdr:rowOff>71085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8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170080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923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255153</xdr:rowOff>
    </xdr:from>
    <xdr:to>
      <xdr:col>30</xdr:col>
      <xdr:colOff>25400</xdr:colOff>
      <xdr:row>33</xdr:row>
      <xdr:rowOff>255153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79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47584</xdr:rowOff>
    </xdr:from>
    <xdr:to>
      <xdr:col>29</xdr:col>
      <xdr:colOff>127000</xdr:colOff>
      <xdr:row>34</xdr:row>
      <xdr:rowOff>70536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315034"/>
          <a:ext cx="647700" cy="22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299828</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910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327751</xdr:rowOff>
    </xdr:from>
    <xdr:to>
      <xdr:col>29</xdr:col>
      <xdr:colOff>177800</xdr:colOff>
      <xdr:row>36</xdr:row>
      <xdr:rowOff>86451</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38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70536</xdr:rowOff>
    </xdr:from>
    <xdr:to>
      <xdr:col>26</xdr:col>
      <xdr:colOff>50800</xdr:colOff>
      <xdr:row>34</xdr:row>
      <xdr:rowOff>118176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337986"/>
          <a:ext cx="698500" cy="47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17450</xdr:rowOff>
    </xdr:from>
    <xdr:to>
      <xdr:col>26</xdr:col>
      <xdr:colOff>101600</xdr:colOff>
      <xdr:row>36</xdr:row>
      <xdr:rowOff>119050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103827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5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251724</xdr:rowOff>
    </xdr:from>
    <xdr:to>
      <xdr:col>22</xdr:col>
      <xdr:colOff>114300</xdr:colOff>
      <xdr:row>34</xdr:row>
      <xdr:rowOff>118176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176274"/>
          <a:ext cx="698500" cy="209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27966</xdr:rowOff>
    </xdr:from>
    <xdr:to>
      <xdr:col>22</xdr:col>
      <xdr:colOff>165100</xdr:colOff>
      <xdr:row>36</xdr:row>
      <xdr:rowOff>129566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114343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6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180081</xdr:rowOff>
    </xdr:from>
    <xdr:to>
      <xdr:col>18</xdr:col>
      <xdr:colOff>177800</xdr:colOff>
      <xdr:row>33</xdr:row>
      <xdr:rowOff>251724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104631"/>
          <a:ext cx="698500" cy="71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64953</xdr:rowOff>
    </xdr:from>
    <xdr:to>
      <xdr:col>19</xdr:col>
      <xdr:colOff>38100</xdr:colOff>
      <xdr:row>36</xdr:row>
      <xdr:rowOff>166553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151330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32903</xdr:rowOff>
    </xdr:from>
    <xdr:to>
      <xdr:col>15</xdr:col>
      <xdr:colOff>101600</xdr:colOff>
      <xdr:row>36</xdr:row>
      <xdr:rowOff>134503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119280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7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339684</xdr:rowOff>
    </xdr:from>
    <xdr:to>
      <xdr:col>29</xdr:col>
      <xdr:colOff>177800</xdr:colOff>
      <xdr:row>34</xdr:row>
      <xdr:rowOff>98384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264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184761</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10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19736</xdr:rowOff>
    </xdr:from>
    <xdr:to>
      <xdr:col>26</xdr:col>
      <xdr:colOff>101600</xdr:colOff>
      <xdr:row>34</xdr:row>
      <xdr:rowOff>121336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287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131513</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056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67376</xdr:rowOff>
    </xdr:from>
    <xdr:to>
      <xdr:col>22</xdr:col>
      <xdr:colOff>165100</xdr:colOff>
      <xdr:row>34</xdr:row>
      <xdr:rowOff>168976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334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179153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103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200924</xdr:rowOff>
    </xdr:from>
    <xdr:to>
      <xdr:col>19</xdr:col>
      <xdr:colOff>38100</xdr:colOff>
      <xdr:row>33</xdr:row>
      <xdr:rowOff>302524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125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141251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589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129281</xdr:rowOff>
    </xdr:from>
    <xdr:to>
      <xdr:col>15</xdr:col>
      <xdr:colOff>101600</xdr:colOff>
      <xdr:row>33</xdr:row>
      <xdr:rowOff>230881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053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69608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5822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石川県小松市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106,877
104,573
371.05
55,453,635
54,223,034
649,111
27,562,819
65,040,231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146525</xdr:rowOff>
    </xdr:from>
    <xdr:to>
      <xdr:col>24</xdr:col>
      <xdr:colOff>62865</xdr:colOff>
      <xdr:row>37</xdr:row>
      <xdr:rowOff>126768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18575"/>
          <a:ext cx="1270" cy="135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130594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47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126768</xdr:rowOff>
    </xdr:from>
    <xdr:to>
      <xdr:col>24</xdr:col>
      <xdr:colOff>152400</xdr:colOff>
      <xdr:row>37</xdr:row>
      <xdr:rowOff>126768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47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93202</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9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146525</xdr:rowOff>
    </xdr:from>
    <xdr:to>
      <xdr:col>24</xdr:col>
      <xdr:colOff>152400</xdr:colOff>
      <xdr:row>29</xdr:row>
      <xdr:rowOff>146525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1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132842</xdr:rowOff>
    </xdr:from>
    <xdr:to>
      <xdr:col>24</xdr:col>
      <xdr:colOff>63500</xdr:colOff>
      <xdr:row>37</xdr:row>
      <xdr:rowOff>32617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05042"/>
          <a:ext cx="838200" cy="7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71576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294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48699</xdr:rowOff>
    </xdr:from>
    <xdr:to>
      <xdr:col>24</xdr:col>
      <xdr:colOff>114300</xdr:colOff>
      <xdr:row>34</xdr:row>
      <xdr:rowOff>150299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87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32617</xdr:rowOff>
    </xdr:from>
    <xdr:to>
      <xdr:col>19</xdr:col>
      <xdr:colOff>177800</xdr:colOff>
      <xdr:row>37</xdr:row>
      <xdr:rowOff>161417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76267"/>
          <a:ext cx="889000" cy="12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142947</xdr:rowOff>
    </xdr:from>
    <xdr:to>
      <xdr:col>20</xdr:col>
      <xdr:colOff>38100</xdr:colOff>
      <xdr:row>35</xdr:row>
      <xdr:rowOff>73097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7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89624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4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161417</xdr:rowOff>
    </xdr:from>
    <xdr:to>
      <xdr:col>15</xdr:col>
      <xdr:colOff>50800</xdr:colOff>
      <xdr:row>38</xdr:row>
      <xdr:rowOff>79056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505067"/>
          <a:ext cx="889000" cy="8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17936</xdr:rowOff>
    </xdr:from>
    <xdr:to>
      <xdr:col>15</xdr:col>
      <xdr:colOff>101600</xdr:colOff>
      <xdr:row>36</xdr:row>
      <xdr:rowOff>119536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9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136063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6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168177</xdr:rowOff>
    </xdr:from>
    <xdr:to>
      <xdr:col>10</xdr:col>
      <xdr:colOff>114300</xdr:colOff>
      <xdr:row>38</xdr:row>
      <xdr:rowOff>79056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511827"/>
          <a:ext cx="889000" cy="8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38641</xdr:rowOff>
    </xdr:from>
    <xdr:to>
      <xdr:col>10</xdr:col>
      <xdr:colOff>165100</xdr:colOff>
      <xdr:row>36</xdr:row>
      <xdr:rowOff>140241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1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156768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35538</xdr:rowOff>
    </xdr:from>
    <xdr:to>
      <xdr:col>6</xdr:col>
      <xdr:colOff>38100</xdr:colOff>
      <xdr:row>36</xdr:row>
      <xdr:rowOff>137138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153665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82042</xdr:rowOff>
    </xdr:from>
    <xdr:to>
      <xdr:col>24</xdr:col>
      <xdr:colOff>114300</xdr:colOff>
      <xdr:row>37</xdr:row>
      <xdr:rowOff>12192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5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60469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3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153267</xdr:rowOff>
    </xdr:from>
    <xdr:to>
      <xdr:col>20</xdr:col>
      <xdr:colOff>38100</xdr:colOff>
      <xdr:row>37</xdr:row>
      <xdr:rowOff>83417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2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74544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1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110617</xdr:rowOff>
    </xdr:from>
    <xdr:to>
      <xdr:col>15</xdr:col>
      <xdr:colOff>101600</xdr:colOff>
      <xdr:row>38</xdr:row>
      <xdr:rowOff>40767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5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31894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4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28256</xdr:rowOff>
    </xdr:from>
    <xdr:to>
      <xdr:col>10</xdr:col>
      <xdr:colOff>165100</xdr:colOff>
      <xdr:row>38</xdr:row>
      <xdr:rowOff>129856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4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120983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3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117377</xdr:rowOff>
    </xdr:from>
    <xdr:to>
      <xdr:col>6</xdr:col>
      <xdr:colOff>38100</xdr:colOff>
      <xdr:row>38</xdr:row>
      <xdr:rowOff>47527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6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38654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5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136238</xdr:rowOff>
    </xdr:from>
    <xdr:to>
      <xdr:col>24</xdr:col>
      <xdr:colOff>62865</xdr:colOff>
      <xdr:row>58</xdr:row>
      <xdr:rowOff>150967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37288"/>
          <a:ext cx="1270" cy="155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154794</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9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150967</xdr:rowOff>
    </xdr:from>
    <xdr:to>
      <xdr:col>24</xdr:col>
      <xdr:colOff>152400</xdr:colOff>
      <xdr:row>58</xdr:row>
      <xdr:rowOff>150967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82915</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136238</xdr:rowOff>
    </xdr:from>
    <xdr:to>
      <xdr:col>24</xdr:col>
      <xdr:colOff>152400</xdr:colOff>
      <xdr:row>49</xdr:row>
      <xdr:rowOff>136238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3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88984</xdr:rowOff>
    </xdr:from>
    <xdr:to>
      <xdr:col>24</xdr:col>
      <xdr:colOff>63500</xdr:colOff>
      <xdr:row>55</xdr:row>
      <xdr:rowOff>134246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518734"/>
          <a:ext cx="838200" cy="4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152827</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239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129950</xdr:rowOff>
    </xdr:from>
    <xdr:to>
      <xdr:col>24</xdr:col>
      <xdr:colOff>114300</xdr:colOff>
      <xdr:row>55</xdr:row>
      <xdr:rowOff>60100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38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134246</xdr:rowOff>
    </xdr:from>
    <xdr:to>
      <xdr:col>19</xdr:col>
      <xdr:colOff>177800</xdr:colOff>
      <xdr:row>56</xdr:row>
      <xdr:rowOff>35426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563996"/>
          <a:ext cx="889000" cy="7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111041</xdr:rowOff>
    </xdr:from>
    <xdr:to>
      <xdr:col>20</xdr:col>
      <xdr:colOff>38100</xdr:colOff>
      <xdr:row>56</xdr:row>
      <xdr:rowOff>41191</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32318</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63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35426</xdr:rowOff>
    </xdr:from>
    <xdr:to>
      <xdr:col>15</xdr:col>
      <xdr:colOff>50800</xdr:colOff>
      <xdr:row>56</xdr:row>
      <xdr:rowOff>167687</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636626"/>
          <a:ext cx="889000" cy="13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111760</xdr:rowOff>
    </xdr:from>
    <xdr:to>
      <xdr:col>15</xdr:col>
      <xdr:colOff>101600</xdr:colOff>
      <xdr:row>56</xdr:row>
      <xdr:rowOff>41910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58437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3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167687</xdr:rowOff>
    </xdr:from>
    <xdr:to>
      <xdr:col>10</xdr:col>
      <xdr:colOff>114300</xdr:colOff>
      <xdr:row>57</xdr:row>
      <xdr:rowOff>22983</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768887"/>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36453</xdr:rowOff>
    </xdr:from>
    <xdr:to>
      <xdr:col>10</xdr:col>
      <xdr:colOff>165100</xdr:colOff>
      <xdr:row>56</xdr:row>
      <xdr:rowOff>138053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154580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1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63722</xdr:rowOff>
    </xdr:from>
    <xdr:to>
      <xdr:col>6</xdr:col>
      <xdr:colOff>38100</xdr:colOff>
      <xdr:row>56</xdr:row>
      <xdr:rowOff>165322</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10399</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38184</xdr:rowOff>
    </xdr:from>
    <xdr:to>
      <xdr:col>24</xdr:col>
      <xdr:colOff>114300</xdr:colOff>
      <xdr:row>55</xdr:row>
      <xdr:rowOff>139784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46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16611</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44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83446</xdr:rowOff>
    </xdr:from>
    <xdr:to>
      <xdr:col>20</xdr:col>
      <xdr:colOff>38100</xdr:colOff>
      <xdr:row>56</xdr:row>
      <xdr:rowOff>13596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51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30123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28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156076</xdr:rowOff>
    </xdr:from>
    <xdr:to>
      <xdr:col>15</xdr:col>
      <xdr:colOff>101600</xdr:colOff>
      <xdr:row>56</xdr:row>
      <xdr:rowOff>86226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58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77353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67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116887</xdr:rowOff>
    </xdr:from>
    <xdr:to>
      <xdr:col>10</xdr:col>
      <xdr:colOff>165100</xdr:colOff>
      <xdr:row>57</xdr:row>
      <xdr:rowOff>47037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1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38164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81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143633</xdr:rowOff>
    </xdr:from>
    <xdr:to>
      <xdr:col>6</xdr:col>
      <xdr:colOff>38100</xdr:colOff>
      <xdr:row>57</xdr:row>
      <xdr:rowOff>73783</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4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64910</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83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52832</xdr:rowOff>
    </xdr:from>
    <xdr:to>
      <xdr:col>24</xdr:col>
      <xdr:colOff>62865</xdr:colOff>
      <xdr:row>78</xdr:row>
      <xdr:rowOff>100403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225782"/>
          <a:ext cx="1270" cy="124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104230</xdr:rowOff>
    </xdr:from>
    <xdr:ext cx="469744"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47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100403</xdr:rowOff>
    </xdr:from>
    <xdr:to>
      <xdr:col>24</xdr:col>
      <xdr:colOff>152400</xdr:colOff>
      <xdr:row>78</xdr:row>
      <xdr:rowOff>100403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47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170959</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20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52832</xdr:rowOff>
    </xdr:from>
    <xdr:to>
      <xdr:col>24</xdr:col>
      <xdr:colOff>152400</xdr:colOff>
      <xdr:row>71</xdr:row>
      <xdr:rowOff>52832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22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42273</xdr:rowOff>
    </xdr:from>
    <xdr:to>
      <xdr:col>24</xdr:col>
      <xdr:colOff>63500</xdr:colOff>
      <xdr:row>76</xdr:row>
      <xdr:rowOff>95286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3797300" y="13072473"/>
          <a:ext cx="838200" cy="5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33363</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3063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54936</xdr:rowOff>
    </xdr:from>
    <xdr:to>
      <xdr:col>24</xdr:col>
      <xdr:colOff>114300</xdr:colOff>
      <xdr:row>76</xdr:row>
      <xdr:rowOff>156536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308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42273</xdr:rowOff>
    </xdr:from>
    <xdr:to>
      <xdr:col>19</xdr:col>
      <xdr:colOff>177800</xdr:colOff>
      <xdr:row>78</xdr:row>
      <xdr:rowOff>4390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908300" y="13072473"/>
          <a:ext cx="889000" cy="30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107514</xdr:rowOff>
    </xdr:from>
    <xdr:to>
      <xdr:col>20</xdr:col>
      <xdr:colOff>38100</xdr:colOff>
      <xdr:row>77</xdr:row>
      <xdr:rowOff>37664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313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28791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323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157662</xdr:rowOff>
    </xdr:from>
    <xdr:to>
      <xdr:col>15</xdr:col>
      <xdr:colOff>50800</xdr:colOff>
      <xdr:row>78</xdr:row>
      <xdr:rowOff>4390</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2019300" y="13359312"/>
          <a:ext cx="889000" cy="1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114154</xdr:rowOff>
    </xdr:from>
    <xdr:to>
      <xdr:col>15</xdr:col>
      <xdr:colOff>101600</xdr:colOff>
      <xdr:row>77</xdr:row>
      <xdr:rowOff>44304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31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60832</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291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62194</xdr:rowOff>
    </xdr:from>
    <xdr:to>
      <xdr:col>10</xdr:col>
      <xdr:colOff>114300</xdr:colOff>
      <xdr:row>77</xdr:row>
      <xdr:rowOff>157662</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a:off x="1130300" y="12920944"/>
          <a:ext cx="889000" cy="43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99786</xdr:rowOff>
    </xdr:from>
    <xdr:to>
      <xdr:col>10</xdr:col>
      <xdr:colOff>165100</xdr:colOff>
      <xdr:row>77</xdr:row>
      <xdr:rowOff>29936</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12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46462</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290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110127</xdr:rowOff>
    </xdr:from>
    <xdr:to>
      <xdr:col>6</xdr:col>
      <xdr:colOff>38100</xdr:colOff>
      <xdr:row>77</xdr:row>
      <xdr:rowOff>40277</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314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31404</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323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44486</xdr:rowOff>
    </xdr:from>
    <xdr:to>
      <xdr:col>24</xdr:col>
      <xdr:colOff>114300</xdr:colOff>
      <xdr:row>76</xdr:row>
      <xdr:rowOff>146086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0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67363</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292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162923</xdr:rowOff>
    </xdr:from>
    <xdr:to>
      <xdr:col>20</xdr:col>
      <xdr:colOff>38100</xdr:colOff>
      <xdr:row>76</xdr:row>
      <xdr:rowOff>93073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02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109600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279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125040</xdr:rowOff>
    </xdr:from>
    <xdr:to>
      <xdr:col>15</xdr:col>
      <xdr:colOff>101600</xdr:colOff>
      <xdr:row>78</xdr:row>
      <xdr:rowOff>55190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32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46317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341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106862</xdr:rowOff>
    </xdr:from>
    <xdr:to>
      <xdr:col>10</xdr:col>
      <xdr:colOff>165100</xdr:colOff>
      <xdr:row>78</xdr:row>
      <xdr:rowOff>37012</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30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28139</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340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11394</xdr:rowOff>
    </xdr:from>
    <xdr:to>
      <xdr:col>6</xdr:col>
      <xdr:colOff>38100</xdr:colOff>
      <xdr:row>75</xdr:row>
      <xdr:rowOff>112994</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287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129521</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264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25423</xdr:rowOff>
    </xdr:from>
    <xdr:to>
      <xdr:col>24</xdr:col>
      <xdr:colOff>62865</xdr:colOff>
      <xdr:row>96</xdr:row>
      <xdr:rowOff>117983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798823"/>
          <a:ext cx="1270" cy="778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121810</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58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117983</xdr:rowOff>
    </xdr:from>
    <xdr:to>
      <xdr:col>24</xdr:col>
      <xdr:colOff>152400</xdr:colOff>
      <xdr:row>96</xdr:row>
      <xdr:rowOff>117983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57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143550</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574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92</xdr:row>
      <xdr:rowOff>25423</xdr:rowOff>
    </xdr:from>
    <xdr:to>
      <xdr:col>24</xdr:col>
      <xdr:colOff>152400</xdr:colOff>
      <xdr:row>92</xdr:row>
      <xdr:rowOff>25423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798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129139</xdr:rowOff>
    </xdr:from>
    <xdr:to>
      <xdr:col>24</xdr:col>
      <xdr:colOff>63500</xdr:colOff>
      <xdr:row>95</xdr:row>
      <xdr:rowOff>152411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5902539"/>
          <a:ext cx="838200" cy="53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7526</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23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29099</xdr:rowOff>
    </xdr:from>
    <xdr:to>
      <xdr:col>24</xdr:col>
      <xdr:colOff>114300</xdr:colOff>
      <xdr:row>94</xdr:row>
      <xdr:rowOff>130699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1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152411</xdr:rowOff>
    </xdr:from>
    <xdr:to>
      <xdr:col>19</xdr:col>
      <xdr:colOff>177800</xdr:colOff>
      <xdr:row>96</xdr:row>
      <xdr:rowOff>97340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440161"/>
          <a:ext cx="889000" cy="11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53924</xdr:rowOff>
    </xdr:from>
    <xdr:to>
      <xdr:col>20</xdr:col>
      <xdr:colOff>38100</xdr:colOff>
      <xdr:row>97</xdr:row>
      <xdr:rowOff>155524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8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146651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77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97340</xdr:rowOff>
    </xdr:from>
    <xdr:to>
      <xdr:col>15</xdr:col>
      <xdr:colOff>50800</xdr:colOff>
      <xdr:row>97</xdr:row>
      <xdr:rowOff>67988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556540"/>
          <a:ext cx="889000" cy="14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141546</xdr:rowOff>
    </xdr:from>
    <xdr:to>
      <xdr:col>15</xdr:col>
      <xdr:colOff>101600</xdr:colOff>
      <xdr:row>98</xdr:row>
      <xdr:rowOff>71696</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77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62823</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86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67988</xdr:rowOff>
    </xdr:from>
    <xdr:to>
      <xdr:col>10</xdr:col>
      <xdr:colOff>114300</xdr:colOff>
      <xdr:row>97</xdr:row>
      <xdr:rowOff>91923</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698638"/>
          <a:ext cx="889000" cy="2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93861</xdr:rowOff>
    </xdr:from>
    <xdr:to>
      <xdr:col>10</xdr:col>
      <xdr:colOff>165100</xdr:colOff>
      <xdr:row>99</xdr:row>
      <xdr:rowOff>24011</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8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15138</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98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91712</xdr:rowOff>
    </xdr:from>
    <xdr:to>
      <xdr:col>6</xdr:col>
      <xdr:colOff>38100</xdr:colOff>
      <xdr:row>99</xdr:row>
      <xdr:rowOff>21862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8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12989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98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78339</xdr:rowOff>
    </xdr:from>
    <xdr:to>
      <xdr:col>24</xdr:col>
      <xdr:colOff>114300</xdr:colOff>
      <xdr:row>93</xdr:row>
      <xdr:rowOff>8489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585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164716</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766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101611</xdr:rowOff>
    </xdr:from>
    <xdr:to>
      <xdr:col>20</xdr:col>
      <xdr:colOff>38100</xdr:colOff>
      <xdr:row>96</xdr:row>
      <xdr:rowOff>31761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38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48288</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16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46540</xdr:rowOff>
    </xdr:from>
    <xdr:to>
      <xdr:col>15</xdr:col>
      <xdr:colOff>101600</xdr:colOff>
      <xdr:row>96</xdr:row>
      <xdr:rowOff>148140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50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164667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17188</xdr:rowOff>
    </xdr:from>
    <xdr:to>
      <xdr:col>10</xdr:col>
      <xdr:colOff>165100</xdr:colOff>
      <xdr:row>97</xdr:row>
      <xdr:rowOff>118788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64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135315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42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41123</xdr:rowOff>
    </xdr:from>
    <xdr:to>
      <xdr:col>6</xdr:col>
      <xdr:colOff>38100</xdr:colOff>
      <xdr:row>97</xdr:row>
      <xdr:rowOff>142723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67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159250</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44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152817</xdr:rowOff>
    </xdr:from>
    <xdr:to>
      <xdr:col>54</xdr:col>
      <xdr:colOff>189865</xdr:colOff>
      <xdr:row>38</xdr:row>
      <xdr:rowOff>40739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296317"/>
          <a:ext cx="1270" cy="1259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44566</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5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40739</xdr:rowOff>
    </xdr:from>
    <xdr:to>
      <xdr:col>55</xdr:col>
      <xdr:colOff>88900</xdr:colOff>
      <xdr:row>38</xdr:row>
      <xdr:rowOff>40739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5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99494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07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152817</xdr:rowOff>
    </xdr:from>
    <xdr:to>
      <xdr:col>55</xdr:col>
      <xdr:colOff>88900</xdr:colOff>
      <xdr:row>30</xdr:row>
      <xdr:rowOff>152817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29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39743</xdr:rowOff>
    </xdr:from>
    <xdr:to>
      <xdr:col>55</xdr:col>
      <xdr:colOff>0</xdr:colOff>
      <xdr:row>36</xdr:row>
      <xdr:rowOff>160676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869043"/>
          <a:ext cx="838200" cy="46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2148</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345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23721</xdr:rowOff>
    </xdr:from>
    <xdr:to>
      <xdr:col>55</xdr:col>
      <xdr:colOff>50800</xdr:colOff>
      <xdr:row>37</xdr:row>
      <xdr:rowOff>125321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36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39743</xdr:rowOff>
    </xdr:from>
    <xdr:to>
      <xdr:col>50</xdr:col>
      <xdr:colOff>114300</xdr:colOff>
      <xdr:row>37</xdr:row>
      <xdr:rowOff>50089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869043"/>
          <a:ext cx="889000" cy="52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86303</xdr:rowOff>
    </xdr:from>
    <xdr:to>
      <xdr:col>50</xdr:col>
      <xdr:colOff>165100</xdr:colOff>
      <xdr:row>35</xdr:row>
      <xdr:rowOff>16453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9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7580</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600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50089</xdr:rowOff>
    </xdr:from>
    <xdr:to>
      <xdr:col>45</xdr:col>
      <xdr:colOff>177800</xdr:colOff>
      <xdr:row>37</xdr:row>
      <xdr:rowOff>57230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393739"/>
          <a:ext cx="889000" cy="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74727</xdr:rowOff>
    </xdr:from>
    <xdr:to>
      <xdr:col>46</xdr:col>
      <xdr:colOff>38100</xdr:colOff>
      <xdr:row>38</xdr:row>
      <xdr:rowOff>4877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41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167453</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51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57230</xdr:rowOff>
    </xdr:from>
    <xdr:to>
      <xdr:col>41</xdr:col>
      <xdr:colOff>50800</xdr:colOff>
      <xdr:row>37</xdr:row>
      <xdr:rowOff>100134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400880"/>
          <a:ext cx="889000" cy="4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87917</xdr:rowOff>
    </xdr:from>
    <xdr:to>
      <xdr:col>41</xdr:col>
      <xdr:colOff>101600</xdr:colOff>
      <xdr:row>38</xdr:row>
      <xdr:rowOff>18067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3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9194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52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96265</xdr:rowOff>
    </xdr:from>
    <xdr:to>
      <xdr:col>36</xdr:col>
      <xdr:colOff>165100</xdr:colOff>
      <xdr:row>38</xdr:row>
      <xdr:rowOff>26415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3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17542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53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109876</xdr:rowOff>
    </xdr:from>
    <xdr:to>
      <xdr:col>55</xdr:col>
      <xdr:colOff>50800</xdr:colOff>
      <xdr:row>37</xdr:row>
      <xdr:rowOff>40026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28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132753</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13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160393</xdr:rowOff>
    </xdr:from>
    <xdr:to>
      <xdr:col>50</xdr:col>
      <xdr:colOff>165100</xdr:colOff>
      <xdr:row>34</xdr:row>
      <xdr:rowOff>90543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81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107070</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5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170739</xdr:rowOff>
    </xdr:from>
    <xdr:to>
      <xdr:col>46</xdr:col>
      <xdr:colOff>38100</xdr:colOff>
      <xdr:row>37</xdr:row>
      <xdr:rowOff>100889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3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117416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11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6430</xdr:rowOff>
    </xdr:from>
    <xdr:to>
      <xdr:col>41</xdr:col>
      <xdr:colOff>101600</xdr:colOff>
      <xdr:row>37</xdr:row>
      <xdr:rowOff>108030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35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124557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12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49334</xdr:rowOff>
    </xdr:from>
    <xdr:to>
      <xdr:col>36</xdr:col>
      <xdr:colOff>165100</xdr:colOff>
      <xdr:row>37</xdr:row>
      <xdr:rowOff>150934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39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167461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16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89111</xdr:rowOff>
    </xdr:from>
    <xdr:to>
      <xdr:col>54</xdr:col>
      <xdr:colOff>189865</xdr:colOff>
      <xdr:row>57</xdr:row>
      <xdr:rowOff>56735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61611"/>
          <a:ext cx="1270" cy="1167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60562</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83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56735</xdr:rowOff>
    </xdr:from>
    <xdr:to>
      <xdr:col>55</xdr:col>
      <xdr:colOff>88900</xdr:colOff>
      <xdr:row>57</xdr:row>
      <xdr:rowOff>56735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82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35788</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36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89111</xdr:rowOff>
    </xdr:from>
    <xdr:to>
      <xdr:col>55</xdr:col>
      <xdr:colOff>88900</xdr:colOff>
      <xdr:row>50</xdr:row>
      <xdr:rowOff>89111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6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82745</xdr:rowOff>
    </xdr:from>
    <xdr:to>
      <xdr:col>55</xdr:col>
      <xdr:colOff>0</xdr:colOff>
      <xdr:row>55</xdr:row>
      <xdr:rowOff>164378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512495"/>
          <a:ext cx="838200" cy="8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14652</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15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36225</xdr:rowOff>
    </xdr:from>
    <xdr:to>
      <xdr:col>55</xdr:col>
      <xdr:colOff>50800</xdr:colOff>
      <xdr:row>56</xdr:row>
      <xdr:rowOff>137825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63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164378</xdr:rowOff>
    </xdr:from>
    <xdr:to>
      <xdr:col>50</xdr:col>
      <xdr:colOff>114300</xdr:colOff>
      <xdr:row>56</xdr:row>
      <xdr:rowOff>30178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594128"/>
          <a:ext cx="889000" cy="3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166532</xdr:rowOff>
    </xdr:from>
    <xdr:to>
      <xdr:col>50</xdr:col>
      <xdr:colOff>165100</xdr:colOff>
      <xdr:row>56</xdr:row>
      <xdr:rowOff>96682</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59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87809</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8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57981</xdr:rowOff>
    </xdr:from>
    <xdr:to>
      <xdr:col>45</xdr:col>
      <xdr:colOff>177800</xdr:colOff>
      <xdr:row>56</xdr:row>
      <xdr:rowOff>30178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487731"/>
          <a:ext cx="889000" cy="14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109799</xdr:rowOff>
    </xdr:from>
    <xdr:to>
      <xdr:col>46</xdr:col>
      <xdr:colOff>38100</xdr:colOff>
      <xdr:row>56</xdr:row>
      <xdr:rowOff>39949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53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56476</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31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133927</xdr:rowOff>
    </xdr:from>
    <xdr:to>
      <xdr:col>41</xdr:col>
      <xdr:colOff>50800</xdr:colOff>
      <xdr:row>55</xdr:row>
      <xdr:rowOff>57981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392227"/>
          <a:ext cx="889000" cy="9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52312</xdr:rowOff>
    </xdr:from>
    <xdr:to>
      <xdr:col>41</xdr:col>
      <xdr:colOff>101600</xdr:colOff>
      <xdr:row>56</xdr:row>
      <xdr:rowOff>153912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6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145039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7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18560</xdr:rowOff>
    </xdr:from>
    <xdr:to>
      <xdr:col>36</xdr:col>
      <xdr:colOff>165100</xdr:colOff>
      <xdr:row>56</xdr:row>
      <xdr:rowOff>120160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6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111287</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71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31945</xdr:rowOff>
    </xdr:from>
    <xdr:to>
      <xdr:col>55</xdr:col>
      <xdr:colOff>50800</xdr:colOff>
      <xdr:row>55</xdr:row>
      <xdr:rowOff>133545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46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54822</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31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113578</xdr:rowOff>
    </xdr:from>
    <xdr:to>
      <xdr:col>50</xdr:col>
      <xdr:colOff>165100</xdr:colOff>
      <xdr:row>56</xdr:row>
      <xdr:rowOff>43728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54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60255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31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150828</xdr:rowOff>
    </xdr:from>
    <xdr:to>
      <xdr:col>46</xdr:col>
      <xdr:colOff>38100</xdr:colOff>
      <xdr:row>56</xdr:row>
      <xdr:rowOff>80978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5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72105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67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7181</xdr:rowOff>
    </xdr:from>
    <xdr:to>
      <xdr:col>41</xdr:col>
      <xdr:colOff>101600</xdr:colOff>
      <xdr:row>55</xdr:row>
      <xdr:rowOff>108781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43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125308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21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83127</xdr:rowOff>
    </xdr:from>
    <xdr:to>
      <xdr:col>36</xdr:col>
      <xdr:colOff>165100</xdr:colOff>
      <xdr:row>55</xdr:row>
      <xdr:rowOff>13277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34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29804</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116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153142</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54642"/>
          <a:ext cx="1270" cy="143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99819</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92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153142</xdr:rowOff>
    </xdr:from>
    <xdr:to>
      <xdr:col>55</xdr:col>
      <xdr:colOff>88900</xdr:colOff>
      <xdr:row>70</xdr:row>
      <xdr:rowOff>153142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5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117914</xdr:rowOff>
    </xdr:from>
    <xdr:to>
      <xdr:col>55</xdr:col>
      <xdr:colOff>0</xdr:colOff>
      <xdr:row>78</xdr:row>
      <xdr:rowOff>141263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491014"/>
          <a:ext cx="838200" cy="2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54404</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42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75977</xdr:rowOff>
    </xdr:from>
    <xdr:to>
      <xdr:col>55</xdr:col>
      <xdr:colOff>50800</xdr:colOff>
      <xdr:row>79</xdr:row>
      <xdr:rowOff>6127</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4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129398</xdr:rowOff>
    </xdr:from>
    <xdr:to>
      <xdr:col>50</xdr:col>
      <xdr:colOff>114300</xdr:colOff>
      <xdr:row>78</xdr:row>
      <xdr:rowOff>141263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502498"/>
          <a:ext cx="889000" cy="1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44910</xdr:rowOff>
    </xdr:from>
    <xdr:to>
      <xdr:col>50</xdr:col>
      <xdr:colOff>165100</xdr:colOff>
      <xdr:row>78</xdr:row>
      <xdr:rowOff>146510</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1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163037</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19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117793</xdr:rowOff>
    </xdr:from>
    <xdr:to>
      <xdr:col>45</xdr:col>
      <xdr:colOff>177800</xdr:colOff>
      <xdr:row>78</xdr:row>
      <xdr:rowOff>129398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490893"/>
          <a:ext cx="889000" cy="1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151879</xdr:rowOff>
    </xdr:from>
    <xdr:to>
      <xdr:col>46</xdr:col>
      <xdr:colOff>38100</xdr:colOff>
      <xdr:row>78</xdr:row>
      <xdr:rowOff>82029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5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98556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12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117793</xdr:rowOff>
    </xdr:from>
    <xdr:to>
      <xdr:col>41</xdr:col>
      <xdr:colOff>50800</xdr:colOff>
      <xdr:row>78</xdr:row>
      <xdr:rowOff>128361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490893"/>
          <a:ext cx="889000" cy="1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67487</xdr:rowOff>
    </xdr:from>
    <xdr:to>
      <xdr:col>41</xdr:col>
      <xdr:colOff>101600</xdr:colOff>
      <xdr:row>78</xdr:row>
      <xdr:rowOff>169087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4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160214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53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87133</xdr:rowOff>
    </xdr:from>
    <xdr:to>
      <xdr:col>36</xdr:col>
      <xdr:colOff>165100</xdr:colOff>
      <xdr:row>79</xdr:row>
      <xdr:rowOff>17283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4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8410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55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67114</xdr:rowOff>
    </xdr:from>
    <xdr:to>
      <xdr:col>55</xdr:col>
      <xdr:colOff>50800</xdr:colOff>
      <xdr:row>78</xdr:row>
      <xdr:rowOff>168714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4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26491</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22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90463</xdr:rowOff>
    </xdr:from>
    <xdr:to>
      <xdr:col>50</xdr:col>
      <xdr:colOff>165100</xdr:colOff>
      <xdr:row>79</xdr:row>
      <xdr:rowOff>20613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11740</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55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78598</xdr:rowOff>
    </xdr:from>
    <xdr:to>
      <xdr:col>46</xdr:col>
      <xdr:colOff>38100</xdr:colOff>
      <xdr:row>79</xdr:row>
      <xdr:rowOff>8748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171325</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54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66993</xdr:rowOff>
    </xdr:from>
    <xdr:to>
      <xdr:col>41</xdr:col>
      <xdr:colOff>101600</xdr:colOff>
      <xdr:row>78</xdr:row>
      <xdr:rowOff>168593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4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13670</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21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77561</xdr:rowOff>
    </xdr:from>
    <xdr:to>
      <xdr:col>36</xdr:col>
      <xdr:colOff>165100</xdr:colOff>
      <xdr:row>79</xdr:row>
      <xdr:rowOff>7711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5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24238</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22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7322</xdr:rowOff>
    </xdr:from>
    <xdr:to>
      <xdr:col>54</xdr:col>
      <xdr:colOff>189865</xdr:colOff>
      <xdr:row>98</xdr:row>
      <xdr:rowOff>94399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780722"/>
          <a:ext cx="1270" cy="1115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98226</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0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94399</xdr:rowOff>
    </xdr:from>
    <xdr:to>
      <xdr:col>55</xdr:col>
      <xdr:colOff>88900</xdr:colOff>
      <xdr:row>98</xdr:row>
      <xdr:rowOff>94399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9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125449</xdr:rowOff>
    </xdr:from>
    <xdr:ext cx="534377"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55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7322</xdr:rowOff>
    </xdr:from>
    <xdr:to>
      <xdr:col>55</xdr:col>
      <xdr:colOff>88900</xdr:colOff>
      <xdr:row>92</xdr:row>
      <xdr:rowOff>7322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78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28239</xdr:rowOff>
    </xdr:from>
    <xdr:to>
      <xdr:col>55</xdr:col>
      <xdr:colOff>0</xdr:colOff>
      <xdr:row>94</xdr:row>
      <xdr:rowOff>149053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144539"/>
          <a:ext cx="838200" cy="12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147375</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435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168948</xdr:rowOff>
    </xdr:from>
    <xdr:to>
      <xdr:col>55</xdr:col>
      <xdr:colOff>50800</xdr:colOff>
      <xdr:row>96</xdr:row>
      <xdr:rowOff>99098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45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149053</xdr:rowOff>
    </xdr:from>
    <xdr:to>
      <xdr:col>50</xdr:col>
      <xdr:colOff>114300</xdr:colOff>
      <xdr:row>95</xdr:row>
      <xdr:rowOff>149530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265353"/>
          <a:ext cx="889000" cy="17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77451</xdr:rowOff>
    </xdr:from>
    <xdr:to>
      <xdr:col>50</xdr:col>
      <xdr:colOff>165100</xdr:colOff>
      <xdr:row>96</xdr:row>
      <xdr:rowOff>7601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365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170178</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45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60891</xdr:rowOff>
    </xdr:from>
    <xdr:to>
      <xdr:col>45</xdr:col>
      <xdr:colOff>177800</xdr:colOff>
      <xdr:row>95</xdr:row>
      <xdr:rowOff>149530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005741"/>
          <a:ext cx="889000" cy="43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156851</xdr:rowOff>
    </xdr:from>
    <xdr:to>
      <xdr:col>46</xdr:col>
      <xdr:colOff>38100</xdr:colOff>
      <xdr:row>96</xdr:row>
      <xdr:rowOff>87001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78128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53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60204</xdr:rowOff>
    </xdr:from>
    <xdr:to>
      <xdr:col>41</xdr:col>
      <xdr:colOff>50800</xdr:colOff>
      <xdr:row>93</xdr:row>
      <xdr:rowOff>60891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5662154"/>
          <a:ext cx="889000" cy="34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76079</xdr:rowOff>
    </xdr:from>
    <xdr:to>
      <xdr:col>41</xdr:col>
      <xdr:colOff>101600</xdr:colOff>
      <xdr:row>97</xdr:row>
      <xdr:rowOff>6229</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168806</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6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59810</xdr:rowOff>
    </xdr:from>
    <xdr:to>
      <xdr:col>36</xdr:col>
      <xdr:colOff>165100</xdr:colOff>
      <xdr:row>95</xdr:row>
      <xdr:rowOff>161410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152537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44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148889</xdr:rowOff>
    </xdr:from>
    <xdr:to>
      <xdr:col>55</xdr:col>
      <xdr:colOff>50800</xdr:colOff>
      <xdr:row>94</xdr:row>
      <xdr:rowOff>79039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09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316</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594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98253</xdr:rowOff>
    </xdr:from>
    <xdr:to>
      <xdr:col>50</xdr:col>
      <xdr:colOff>165100</xdr:colOff>
      <xdr:row>95</xdr:row>
      <xdr:rowOff>28403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21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44930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598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98730</xdr:rowOff>
    </xdr:from>
    <xdr:to>
      <xdr:col>46</xdr:col>
      <xdr:colOff>38100</xdr:colOff>
      <xdr:row>96</xdr:row>
      <xdr:rowOff>28880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38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45407</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16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10091</xdr:rowOff>
    </xdr:from>
    <xdr:to>
      <xdr:col>41</xdr:col>
      <xdr:colOff>101600</xdr:colOff>
      <xdr:row>93</xdr:row>
      <xdr:rowOff>111691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595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128218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573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9404</xdr:rowOff>
    </xdr:from>
    <xdr:to>
      <xdr:col>36</xdr:col>
      <xdr:colOff>165100</xdr:colOff>
      <xdr:row>91</xdr:row>
      <xdr:rowOff>111004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561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127531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538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148234</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120284"/>
          <a:ext cx="1269" cy="1610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71836</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58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94911</xdr:rowOff>
    </xdr:from>
    <xdr:ext cx="534377"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48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148234</xdr:rowOff>
    </xdr:from>
    <xdr:to>
      <xdr:col>86</xdr:col>
      <xdr:colOff>25400</xdr:colOff>
      <xdr:row>29</xdr:row>
      <xdr:rowOff>148234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120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160735</xdr:rowOff>
    </xdr:from>
    <xdr:ext cx="378565"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04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137858</xdr:rowOff>
    </xdr:from>
    <xdr:to>
      <xdr:col>85</xdr:col>
      <xdr:colOff>177800</xdr:colOff>
      <xdr:row>39</xdr:row>
      <xdr:rowOff>68008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52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97854</xdr:rowOff>
    </xdr:from>
    <xdr:to>
      <xdr:col>81</xdr:col>
      <xdr:colOff>101600</xdr:colOff>
      <xdr:row>39</xdr:row>
      <xdr:rowOff>28004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44530</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38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40563</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27113"/>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83528</xdr:rowOff>
    </xdr:from>
    <xdr:to>
      <xdr:col>76</xdr:col>
      <xdr:colOff>165100</xdr:colOff>
      <xdr:row>38</xdr:row>
      <xdr:rowOff>13678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4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30205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20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40563</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727113"/>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115722</xdr:rowOff>
    </xdr:from>
    <xdr:to>
      <xdr:col>72</xdr:col>
      <xdr:colOff>38100</xdr:colOff>
      <xdr:row>39</xdr:row>
      <xdr:rowOff>45872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3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62399</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40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146050</xdr:rowOff>
    </xdr:from>
    <xdr:to>
      <xdr:col>67</xdr:col>
      <xdr:colOff>101600</xdr:colOff>
      <xdr:row>39</xdr:row>
      <xdr:rowOff>76200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92727</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5017" y="6436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116286</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31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161213</xdr:rowOff>
    </xdr:from>
    <xdr:to>
      <xdr:col>72</xdr:col>
      <xdr:colOff>38100</xdr:colOff>
      <xdr:row>39</xdr:row>
      <xdr:rowOff>91363</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7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82490</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4017" y="6769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170125</xdr:rowOff>
    </xdr:from>
    <xdr:to>
      <xdr:col>85</xdr:col>
      <xdr:colOff>126364</xdr:colOff>
      <xdr:row>78</xdr:row>
      <xdr:rowOff>159164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00175"/>
          <a:ext cx="1269" cy="153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162991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3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159164</xdr:rowOff>
    </xdr:from>
    <xdr:to>
      <xdr:col>86</xdr:col>
      <xdr:colOff>25400</xdr:colOff>
      <xdr:row>78</xdr:row>
      <xdr:rowOff>159164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3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116802</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7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170125</xdr:rowOff>
    </xdr:from>
    <xdr:to>
      <xdr:col>86</xdr:col>
      <xdr:colOff>25400</xdr:colOff>
      <xdr:row>69</xdr:row>
      <xdr:rowOff>170125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00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143880</xdr:rowOff>
    </xdr:from>
    <xdr:to>
      <xdr:col>85</xdr:col>
      <xdr:colOff>127000</xdr:colOff>
      <xdr:row>76</xdr:row>
      <xdr:rowOff>32649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002630"/>
          <a:ext cx="838200" cy="6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119459</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149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141032</xdr:rowOff>
    </xdr:from>
    <xdr:to>
      <xdr:col>85</xdr:col>
      <xdr:colOff>177800</xdr:colOff>
      <xdr:row>77</xdr:row>
      <xdr:rowOff>71182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7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23375</xdr:rowOff>
    </xdr:from>
    <xdr:to>
      <xdr:col>81</xdr:col>
      <xdr:colOff>50800</xdr:colOff>
      <xdr:row>76</xdr:row>
      <xdr:rowOff>32649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053575"/>
          <a:ext cx="889000" cy="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166101</xdr:rowOff>
    </xdr:from>
    <xdr:to>
      <xdr:col>81</xdr:col>
      <xdr:colOff>101600</xdr:colOff>
      <xdr:row>77</xdr:row>
      <xdr:rowOff>96251</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9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87378</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28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126311</xdr:rowOff>
    </xdr:from>
    <xdr:to>
      <xdr:col>76</xdr:col>
      <xdr:colOff>114300</xdr:colOff>
      <xdr:row>76</xdr:row>
      <xdr:rowOff>23375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2985061"/>
          <a:ext cx="889000" cy="6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1042</xdr:rowOff>
    </xdr:from>
    <xdr:to>
      <xdr:col>76</xdr:col>
      <xdr:colOff>165100</xdr:colOff>
      <xdr:row>77</xdr:row>
      <xdr:rowOff>102642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20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93769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2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126311</xdr:rowOff>
    </xdr:from>
    <xdr:to>
      <xdr:col>71</xdr:col>
      <xdr:colOff>177800</xdr:colOff>
      <xdr:row>75</xdr:row>
      <xdr:rowOff>131090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2985061"/>
          <a:ext cx="889000" cy="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12461</xdr:rowOff>
    </xdr:from>
    <xdr:to>
      <xdr:col>72</xdr:col>
      <xdr:colOff>38100</xdr:colOff>
      <xdr:row>77</xdr:row>
      <xdr:rowOff>114061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21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105188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30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5004</xdr:rowOff>
    </xdr:from>
    <xdr:to>
      <xdr:col>67</xdr:col>
      <xdr:colOff>101600</xdr:colOff>
      <xdr:row>77</xdr:row>
      <xdr:rowOff>106604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20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97731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29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93080</xdr:rowOff>
    </xdr:from>
    <xdr:to>
      <xdr:col>85</xdr:col>
      <xdr:colOff>177800</xdr:colOff>
      <xdr:row>76</xdr:row>
      <xdr:rowOff>23230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9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115957</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80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153299</xdr:rowOff>
    </xdr:from>
    <xdr:to>
      <xdr:col>81</xdr:col>
      <xdr:colOff>101600</xdr:colOff>
      <xdr:row>76</xdr:row>
      <xdr:rowOff>83449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01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99977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78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144025</xdr:rowOff>
    </xdr:from>
    <xdr:to>
      <xdr:col>76</xdr:col>
      <xdr:colOff>165100</xdr:colOff>
      <xdr:row>76</xdr:row>
      <xdr:rowOff>74175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00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90702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77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75511</xdr:rowOff>
    </xdr:from>
    <xdr:to>
      <xdr:col>72</xdr:col>
      <xdr:colOff>38100</xdr:colOff>
      <xdr:row>76</xdr:row>
      <xdr:rowOff>5662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9342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22188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70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80290</xdr:rowOff>
    </xdr:from>
    <xdr:to>
      <xdr:col>67</xdr:col>
      <xdr:colOff>101600</xdr:colOff>
      <xdr:row>76</xdr:row>
      <xdr:rowOff>10440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93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26967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71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162979</xdr:rowOff>
    </xdr:from>
    <xdr:to>
      <xdr:col>85</xdr:col>
      <xdr:colOff>126364</xdr:colOff>
      <xdr:row>98</xdr:row>
      <xdr:rowOff>121774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593479"/>
          <a:ext cx="1269" cy="133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125601</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2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121774</xdr:rowOff>
    </xdr:from>
    <xdr:to>
      <xdr:col>86</xdr:col>
      <xdr:colOff>25400</xdr:colOff>
      <xdr:row>98</xdr:row>
      <xdr:rowOff>121774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2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109656</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36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162979</xdr:rowOff>
    </xdr:from>
    <xdr:to>
      <xdr:col>86</xdr:col>
      <xdr:colOff>25400</xdr:colOff>
      <xdr:row>90</xdr:row>
      <xdr:rowOff>162979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593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141300</xdr:rowOff>
    </xdr:from>
    <xdr:to>
      <xdr:col>85</xdr:col>
      <xdr:colOff>127000</xdr:colOff>
      <xdr:row>98</xdr:row>
      <xdr:rowOff>148444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771950"/>
          <a:ext cx="838200" cy="17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86422</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37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63545</xdr:rowOff>
    </xdr:from>
    <xdr:to>
      <xdr:col>85</xdr:col>
      <xdr:colOff>177800</xdr:colOff>
      <xdr:row>96</xdr:row>
      <xdr:rowOff>165145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5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148444</xdr:rowOff>
    </xdr:from>
    <xdr:to>
      <xdr:col>81</xdr:col>
      <xdr:colOff>50800</xdr:colOff>
      <xdr:row>98</xdr:row>
      <xdr:rowOff>161741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950544"/>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88348</xdr:rowOff>
    </xdr:from>
    <xdr:to>
      <xdr:col>81</xdr:col>
      <xdr:colOff>101600</xdr:colOff>
      <xdr:row>98</xdr:row>
      <xdr:rowOff>18498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1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35025</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49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149816</xdr:rowOff>
    </xdr:from>
    <xdr:to>
      <xdr:col>76</xdr:col>
      <xdr:colOff>114300</xdr:colOff>
      <xdr:row>98</xdr:row>
      <xdr:rowOff>161741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951916"/>
          <a:ext cx="8890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72689</xdr:rowOff>
    </xdr:from>
    <xdr:to>
      <xdr:col>76</xdr:col>
      <xdr:colOff>165100</xdr:colOff>
      <xdr:row>97</xdr:row>
      <xdr:rowOff>2839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53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19366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3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136480</xdr:rowOff>
    </xdr:from>
    <xdr:to>
      <xdr:col>71</xdr:col>
      <xdr:colOff>177800</xdr:colOff>
      <xdr:row>98</xdr:row>
      <xdr:rowOff>149816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938580"/>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135973</xdr:rowOff>
    </xdr:from>
    <xdr:to>
      <xdr:col>72</xdr:col>
      <xdr:colOff>38100</xdr:colOff>
      <xdr:row>98</xdr:row>
      <xdr:rowOff>66123</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82650</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5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112274</xdr:rowOff>
    </xdr:from>
    <xdr:to>
      <xdr:col>67</xdr:col>
      <xdr:colOff>101600</xdr:colOff>
      <xdr:row>98</xdr:row>
      <xdr:rowOff>42424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7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58951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51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90500</xdr:rowOff>
    </xdr:from>
    <xdr:to>
      <xdr:col>85</xdr:col>
      <xdr:colOff>177800</xdr:colOff>
      <xdr:row>98</xdr:row>
      <xdr:rowOff>20650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72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68927</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69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97644</xdr:rowOff>
    </xdr:from>
    <xdr:to>
      <xdr:col>81</xdr:col>
      <xdr:colOff>101600</xdr:colOff>
      <xdr:row>99</xdr:row>
      <xdr:rowOff>27794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89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18921</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699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110941</xdr:rowOff>
    </xdr:from>
    <xdr:to>
      <xdr:col>76</xdr:col>
      <xdr:colOff>165100</xdr:colOff>
      <xdr:row>99</xdr:row>
      <xdr:rowOff>41091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91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32218</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7005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99016</xdr:rowOff>
    </xdr:from>
    <xdr:to>
      <xdr:col>72</xdr:col>
      <xdr:colOff>38100</xdr:colOff>
      <xdr:row>99</xdr:row>
      <xdr:rowOff>29166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90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20293</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699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85680</xdr:rowOff>
    </xdr:from>
    <xdr:to>
      <xdr:col>67</xdr:col>
      <xdr:colOff>101600</xdr:colOff>
      <xdr:row>99</xdr:row>
      <xdr:rowOff>15830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88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6957</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69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122047</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65547"/>
          <a:ext cx="1269" cy="146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68724</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4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122047</xdr:rowOff>
    </xdr:from>
    <xdr:to>
      <xdr:col>116</xdr:col>
      <xdr:colOff>152400</xdr:colOff>
      <xdr:row>30</xdr:row>
      <xdr:rowOff>122047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6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32766</xdr:rowOff>
    </xdr:from>
    <xdr:to>
      <xdr:col>116</xdr:col>
      <xdr:colOff>63500</xdr:colOff>
      <xdr:row>39</xdr:row>
      <xdr:rowOff>32766</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7193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11701</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183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160274</xdr:rowOff>
    </xdr:from>
    <xdr:to>
      <xdr:col>116</xdr:col>
      <xdr:colOff>114300</xdr:colOff>
      <xdr:row>37</xdr:row>
      <xdr:rowOff>90424</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32766</xdr:rowOff>
    </xdr:from>
    <xdr:to>
      <xdr:col>111</xdr:col>
      <xdr:colOff>177800</xdr:colOff>
      <xdr:row>39</xdr:row>
      <xdr:rowOff>33528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0434300" y="671931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5842</xdr:rowOff>
    </xdr:from>
    <xdr:to>
      <xdr:col>112</xdr:col>
      <xdr:colOff>38100</xdr:colOff>
      <xdr:row>37</xdr:row>
      <xdr:rowOff>107442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123969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12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32766</xdr:rowOff>
    </xdr:from>
    <xdr:to>
      <xdr:col>107</xdr:col>
      <xdr:colOff>50800</xdr:colOff>
      <xdr:row>39</xdr:row>
      <xdr:rowOff>33528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71931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35941</xdr:rowOff>
    </xdr:from>
    <xdr:to>
      <xdr:col>107</xdr:col>
      <xdr:colOff>101600</xdr:colOff>
      <xdr:row>37</xdr:row>
      <xdr:rowOff>137541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154068</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15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32766</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8656300" y="6719316"/>
          <a:ext cx="889000" cy="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69977</xdr:rowOff>
    </xdr:from>
    <xdr:to>
      <xdr:col>102</xdr:col>
      <xdr:colOff>165100</xdr:colOff>
      <xdr:row>38</xdr:row>
      <xdr:rowOff>127</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16654</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1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17780</xdr:rowOff>
    </xdr:from>
    <xdr:to>
      <xdr:col>98</xdr:col>
      <xdr:colOff>38100</xdr:colOff>
      <xdr:row>37</xdr:row>
      <xdr:rowOff>119380</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135907</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153416</xdr:rowOff>
    </xdr:from>
    <xdr:to>
      <xdr:col>116</xdr:col>
      <xdr:colOff>114300</xdr:colOff>
      <xdr:row>39</xdr:row>
      <xdr:rowOff>83566</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68343</xdr:rowOff>
    </xdr:from>
    <xdr:ext cx="313932"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834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153416</xdr:rowOff>
    </xdr:from>
    <xdr:to>
      <xdr:col>112</xdr:col>
      <xdr:colOff>38100</xdr:colOff>
      <xdr:row>39</xdr:row>
      <xdr:rowOff>83566</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74693</xdr:rowOff>
    </xdr:from>
    <xdr:ext cx="313932"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66333" y="6761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154178</xdr:rowOff>
    </xdr:from>
    <xdr:to>
      <xdr:col>107</xdr:col>
      <xdr:colOff>101600</xdr:colOff>
      <xdr:row>39</xdr:row>
      <xdr:rowOff>84328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6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75455</xdr:rowOff>
    </xdr:from>
    <xdr:ext cx="313932"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77333" y="67620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153416</xdr:rowOff>
    </xdr:from>
    <xdr:to>
      <xdr:col>102</xdr:col>
      <xdr:colOff>165100</xdr:colOff>
      <xdr:row>39</xdr:row>
      <xdr:rowOff>83566</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74693</xdr:rowOff>
    </xdr:from>
    <xdr:ext cx="313932"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88333" y="6761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57176</xdr:rowOff>
    </xdr:from>
    <xdr:to>
      <xdr:col>116</xdr:col>
      <xdr:colOff>62864</xdr:colOff>
      <xdr:row>58</xdr:row>
      <xdr:rowOff>25171</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801126"/>
          <a:ext cx="1269" cy="1168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28998</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99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25171</xdr:rowOff>
    </xdr:from>
    <xdr:to>
      <xdr:col>116</xdr:col>
      <xdr:colOff>152400</xdr:colOff>
      <xdr:row>58</xdr:row>
      <xdr:rowOff>25171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996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3853</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57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57176</xdr:rowOff>
    </xdr:from>
    <xdr:to>
      <xdr:col>116</xdr:col>
      <xdr:colOff>152400</xdr:colOff>
      <xdr:row>51</xdr:row>
      <xdr:rowOff>57176</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801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79064</xdr:rowOff>
    </xdr:from>
    <xdr:to>
      <xdr:col>116</xdr:col>
      <xdr:colOff>63500</xdr:colOff>
      <xdr:row>57</xdr:row>
      <xdr:rowOff>151187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9680264"/>
          <a:ext cx="838200" cy="24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7491</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608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29064</xdr:rowOff>
    </xdr:from>
    <xdr:to>
      <xdr:col>116</xdr:col>
      <xdr:colOff>114300</xdr:colOff>
      <xdr:row>56</xdr:row>
      <xdr:rowOff>130664</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63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146844</xdr:rowOff>
    </xdr:from>
    <xdr:to>
      <xdr:col>111</xdr:col>
      <xdr:colOff>177800</xdr:colOff>
      <xdr:row>57</xdr:row>
      <xdr:rowOff>151187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9919494"/>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31521</xdr:rowOff>
    </xdr:from>
    <xdr:to>
      <xdr:col>112</xdr:col>
      <xdr:colOff>38100</xdr:colOff>
      <xdr:row>56</xdr:row>
      <xdr:rowOff>133121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149648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40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145473</xdr:rowOff>
    </xdr:from>
    <xdr:to>
      <xdr:col>107</xdr:col>
      <xdr:colOff>50800</xdr:colOff>
      <xdr:row>57</xdr:row>
      <xdr:rowOff>146844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9918123"/>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47752</xdr:rowOff>
    </xdr:from>
    <xdr:to>
      <xdr:col>107</xdr:col>
      <xdr:colOff>101600</xdr:colOff>
      <xdr:row>56</xdr:row>
      <xdr:rowOff>149352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165879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136728</xdr:rowOff>
    </xdr:from>
    <xdr:to>
      <xdr:col>102</xdr:col>
      <xdr:colOff>114300</xdr:colOff>
      <xdr:row>57</xdr:row>
      <xdr:rowOff>145473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9909378"/>
          <a:ext cx="889000" cy="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89</xdr:rowOff>
    </xdr:from>
    <xdr:to>
      <xdr:col>102</xdr:col>
      <xdr:colOff>165100</xdr:colOff>
      <xdr:row>56</xdr:row>
      <xdr:rowOff>101689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118216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39808</xdr:rowOff>
    </xdr:from>
    <xdr:to>
      <xdr:col>98</xdr:col>
      <xdr:colOff>38100</xdr:colOff>
      <xdr:row>55</xdr:row>
      <xdr:rowOff>141408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157935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28264</xdr:rowOff>
    </xdr:from>
    <xdr:to>
      <xdr:col>116</xdr:col>
      <xdr:colOff>114300</xdr:colOff>
      <xdr:row>56</xdr:row>
      <xdr:rowOff>129864</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62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51141</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48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100387</xdr:rowOff>
    </xdr:from>
    <xdr:to>
      <xdr:col>112</xdr:col>
      <xdr:colOff>38100</xdr:colOff>
      <xdr:row>58</xdr:row>
      <xdr:rowOff>30537</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87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21664</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4017" y="9965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96044</xdr:rowOff>
    </xdr:from>
    <xdr:to>
      <xdr:col>107</xdr:col>
      <xdr:colOff>101600</xdr:colOff>
      <xdr:row>58</xdr:row>
      <xdr:rowOff>26194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86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17321</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5017" y="9961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94673</xdr:rowOff>
    </xdr:from>
    <xdr:to>
      <xdr:col>102</xdr:col>
      <xdr:colOff>165100</xdr:colOff>
      <xdr:row>58</xdr:row>
      <xdr:rowOff>24823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86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15950</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6017" y="9960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85928</xdr:rowOff>
    </xdr:from>
    <xdr:to>
      <xdr:col>98</xdr:col>
      <xdr:colOff>38100</xdr:colOff>
      <xdr:row>58</xdr:row>
      <xdr:rowOff>16078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85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7205</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9951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160868</xdr:rowOff>
    </xdr:from>
    <xdr:to>
      <xdr:col>116</xdr:col>
      <xdr:colOff>62864</xdr:colOff>
      <xdr:row>78</xdr:row>
      <xdr:rowOff>170013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62368"/>
          <a:ext cx="1269" cy="1380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2390</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4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170013</xdr:rowOff>
    </xdr:from>
    <xdr:to>
      <xdr:col>116</xdr:col>
      <xdr:colOff>152400</xdr:colOff>
      <xdr:row>78</xdr:row>
      <xdr:rowOff>170013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4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107545</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3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160868</xdr:rowOff>
    </xdr:from>
    <xdr:to>
      <xdr:col>116</xdr:col>
      <xdr:colOff>152400</xdr:colOff>
      <xdr:row>70</xdr:row>
      <xdr:rowOff>160868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6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23388</xdr:rowOff>
    </xdr:from>
    <xdr:to>
      <xdr:col>116</xdr:col>
      <xdr:colOff>63500</xdr:colOff>
      <xdr:row>75</xdr:row>
      <xdr:rowOff>82367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882138"/>
          <a:ext cx="8382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86265</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602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63388</xdr:rowOff>
    </xdr:from>
    <xdr:to>
      <xdr:col>116</xdr:col>
      <xdr:colOff>114300</xdr:colOff>
      <xdr:row>74</xdr:row>
      <xdr:rowOff>164988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75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82367</xdr:rowOff>
    </xdr:from>
    <xdr:to>
      <xdr:col>111</xdr:col>
      <xdr:colOff>177800</xdr:colOff>
      <xdr:row>75</xdr:row>
      <xdr:rowOff>102804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941117"/>
          <a:ext cx="889000" cy="2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122641</xdr:rowOff>
    </xdr:from>
    <xdr:to>
      <xdr:col>112</xdr:col>
      <xdr:colOff>38100</xdr:colOff>
      <xdr:row>75</xdr:row>
      <xdr:rowOff>52791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8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69318</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58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102804</xdr:rowOff>
    </xdr:from>
    <xdr:to>
      <xdr:col>107</xdr:col>
      <xdr:colOff>50800</xdr:colOff>
      <xdr:row>75</xdr:row>
      <xdr:rowOff>164205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961554"/>
          <a:ext cx="889000" cy="6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71</xdr:row>
      <xdr:rowOff>64577</xdr:rowOff>
    </xdr:from>
    <xdr:to>
      <xdr:col>107</xdr:col>
      <xdr:colOff>101600</xdr:colOff>
      <xdr:row>71</xdr:row>
      <xdr:rowOff>166177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23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11254</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01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164205</xdr:rowOff>
    </xdr:from>
    <xdr:to>
      <xdr:col>102</xdr:col>
      <xdr:colOff>114300</xdr:colOff>
      <xdr:row>76</xdr:row>
      <xdr:rowOff>24532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022955"/>
          <a:ext cx="889000" cy="3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100833</xdr:rowOff>
    </xdr:from>
    <xdr:to>
      <xdr:col>102</xdr:col>
      <xdr:colOff>165100</xdr:colOff>
      <xdr:row>74</xdr:row>
      <xdr:rowOff>30983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61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47510</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39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54656</xdr:rowOff>
    </xdr:from>
    <xdr:to>
      <xdr:col>98</xdr:col>
      <xdr:colOff>38100</xdr:colOff>
      <xdr:row>73</xdr:row>
      <xdr:rowOff>156256</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5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1333</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34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144038</xdr:rowOff>
    </xdr:from>
    <xdr:to>
      <xdr:col>116</xdr:col>
      <xdr:colOff>114300</xdr:colOff>
      <xdr:row>75</xdr:row>
      <xdr:rowOff>74188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83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122465</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80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31567</xdr:rowOff>
    </xdr:from>
    <xdr:to>
      <xdr:col>112</xdr:col>
      <xdr:colOff>38100</xdr:colOff>
      <xdr:row>75</xdr:row>
      <xdr:rowOff>133167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89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124294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98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52004</xdr:rowOff>
    </xdr:from>
    <xdr:to>
      <xdr:col>107</xdr:col>
      <xdr:colOff>101600</xdr:colOff>
      <xdr:row>75</xdr:row>
      <xdr:rowOff>153603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9107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144732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00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113406</xdr:rowOff>
    </xdr:from>
    <xdr:to>
      <xdr:col>102</xdr:col>
      <xdr:colOff>165100</xdr:colOff>
      <xdr:row>76</xdr:row>
      <xdr:rowOff>43557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9721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34682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06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145181</xdr:rowOff>
    </xdr:from>
    <xdr:to>
      <xdr:col>98</xdr:col>
      <xdr:colOff>38100</xdr:colOff>
      <xdr:row>76</xdr:row>
      <xdr:rowOff>75332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039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66459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0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本市における性質別歳出の特徴は，公債費と扶助費。いずれも全国平均、県内平均、類似団体内平均と比べて大きく上回っており、公債費については過去に実施した大型プロジェクトや国の経済対策に伴って発行した市債の影響が依然として残っている。扶助費については、増加傾向が続いており、令和２度においても、幼児教育・保育無償化の通年化や障がい者やこどもへの医療費助成、生活保護の医療扶助等が主な増加要因となっている。また，令和３年度普通建設事業費については，新幹線小松駅開業に向けた駅周辺整備や市営住宅跡地活用等の大型建設事業が増加したことによ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一方、人件費・物件費については、全国平均、県内平均、類似団体内平均を下回っており、特に人件費については、集中改革プラン等の実施による職員数の見直しの効果が表れている。今後、必要な人員を確保したうえで、適正な定員管理に努めていく。</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その他の特徴としては、新ごみ焼却施設整備のため平成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年度の普通建設事業（更新整備）が増加しており、公立小松大学開学による運営交付金のため平成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年度から補助費等が増加している。また、平成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3</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年度の維持補修費の突出は、大雪による除雪費の増加によるものである。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石川県小松市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106,877
104,573
371.05
55,453,635
54,223,034
649,111
27,562,819
65,040,231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163649</xdr:rowOff>
    </xdr:from>
    <xdr:to>
      <xdr:col>24</xdr:col>
      <xdr:colOff>62865</xdr:colOff>
      <xdr:row>39</xdr:row>
      <xdr:rowOff>39007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149"/>
          <a:ext cx="127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42834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2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39007</xdr:rowOff>
    </xdr:from>
    <xdr:to>
      <xdr:col>24</xdr:col>
      <xdr:colOff>152400</xdr:colOff>
      <xdr:row>39</xdr:row>
      <xdr:rowOff>39007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25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110326</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163649</xdr:rowOff>
    </xdr:from>
    <xdr:to>
      <xdr:col>24</xdr:col>
      <xdr:colOff>152400</xdr:colOff>
      <xdr:row>30</xdr:row>
      <xdr:rowOff>163649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163649</xdr:rowOff>
    </xdr:from>
    <xdr:to>
      <xdr:col>24</xdr:col>
      <xdr:colOff>63500</xdr:colOff>
      <xdr:row>31</xdr:row>
      <xdr:rowOff>65133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307149"/>
          <a:ext cx="838200" cy="7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8000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0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29573</xdr:rowOff>
    </xdr:from>
    <xdr:to>
      <xdr:col>24</xdr:col>
      <xdr:colOff>114300</xdr:colOff>
      <xdr:row>35</xdr:row>
      <xdr:rowOff>131173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3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161472</xdr:rowOff>
    </xdr:from>
    <xdr:to>
      <xdr:col>19</xdr:col>
      <xdr:colOff>177800</xdr:colOff>
      <xdr:row>31</xdr:row>
      <xdr:rowOff>65133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304972"/>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81824</xdr:rowOff>
    </xdr:from>
    <xdr:to>
      <xdr:col>20</xdr:col>
      <xdr:colOff>38100</xdr:colOff>
      <xdr:row>36</xdr:row>
      <xdr:rowOff>11974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3101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7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161472</xdr:rowOff>
    </xdr:from>
    <xdr:to>
      <xdr:col>15</xdr:col>
      <xdr:colOff>50800</xdr:colOff>
      <xdr:row>32</xdr:row>
      <xdr:rowOff>22134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304972"/>
          <a:ext cx="889000" cy="20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78757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52070</xdr:rowOff>
    </xdr:from>
    <xdr:to>
      <xdr:col>10</xdr:col>
      <xdr:colOff>114300</xdr:colOff>
      <xdr:row>32</xdr:row>
      <xdr:rowOff>22134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367020"/>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37193</xdr:rowOff>
    </xdr:from>
    <xdr:to>
      <xdr:col>10</xdr:col>
      <xdr:colOff>165100</xdr:colOff>
      <xdr:row>35</xdr:row>
      <xdr:rowOff>138793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129920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11067</xdr:rowOff>
    </xdr:from>
    <xdr:to>
      <xdr:col>6</xdr:col>
      <xdr:colOff>38100</xdr:colOff>
      <xdr:row>35</xdr:row>
      <xdr:rowOff>112667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103794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112849</xdr:rowOff>
    </xdr:from>
    <xdr:to>
      <xdr:col>24</xdr:col>
      <xdr:colOff>114300</xdr:colOff>
      <xdr:row>31</xdr:row>
      <xdr:rowOff>42999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25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65876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20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14333</xdr:rowOff>
    </xdr:from>
    <xdr:to>
      <xdr:col>20</xdr:col>
      <xdr:colOff>38100</xdr:colOff>
      <xdr:row>31</xdr:row>
      <xdr:rowOff>115933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32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132460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10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110672</xdr:rowOff>
    </xdr:from>
    <xdr:to>
      <xdr:col>15</xdr:col>
      <xdr:colOff>101600</xdr:colOff>
      <xdr:row>31</xdr:row>
      <xdr:rowOff>40822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25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57349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02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142784</xdr:rowOff>
    </xdr:from>
    <xdr:to>
      <xdr:col>10</xdr:col>
      <xdr:colOff>165100</xdr:colOff>
      <xdr:row>32</xdr:row>
      <xdr:rowOff>72934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4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89461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23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1270</xdr:rowOff>
    </xdr:from>
    <xdr:to>
      <xdr:col>6</xdr:col>
      <xdr:colOff>38100</xdr:colOff>
      <xdr:row>31</xdr:row>
      <xdr:rowOff>102870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3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119397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0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159563</xdr:rowOff>
    </xdr:from>
    <xdr:to>
      <xdr:col>24</xdr:col>
      <xdr:colOff>62865</xdr:colOff>
      <xdr:row>58</xdr:row>
      <xdr:rowOff>155181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074963"/>
          <a:ext cx="1270" cy="1024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159008</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0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155181</xdr:rowOff>
    </xdr:from>
    <xdr:to>
      <xdr:col>24</xdr:col>
      <xdr:colOff>152400</xdr:colOff>
      <xdr:row>58</xdr:row>
      <xdr:rowOff>155181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09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106240</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850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159563</xdr:rowOff>
    </xdr:from>
    <xdr:to>
      <xdr:col>24</xdr:col>
      <xdr:colOff>152400</xdr:colOff>
      <xdr:row>52</xdr:row>
      <xdr:rowOff>159563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074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89535</xdr:rowOff>
    </xdr:from>
    <xdr:to>
      <xdr:col>24</xdr:col>
      <xdr:colOff>63500</xdr:colOff>
      <xdr:row>58</xdr:row>
      <xdr:rowOff>87478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833485"/>
          <a:ext cx="838200" cy="119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122331</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55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99454</xdr:rowOff>
    </xdr:from>
    <xdr:to>
      <xdr:col>24</xdr:col>
      <xdr:colOff>114300</xdr:colOff>
      <xdr:row>57</xdr:row>
      <xdr:rowOff>29604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70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89535</xdr:rowOff>
    </xdr:from>
    <xdr:to>
      <xdr:col>19</xdr:col>
      <xdr:colOff>177800</xdr:colOff>
      <xdr:row>58</xdr:row>
      <xdr:rowOff>160833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833485"/>
          <a:ext cx="889000" cy="127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49</xdr:row>
      <xdr:rowOff>139052</xdr:rowOff>
    </xdr:from>
    <xdr:to>
      <xdr:col>20</xdr:col>
      <xdr:colOff>38100</xdr:colOff>
      <xdr:row>50</xdr:row>
      <xdr:rowOff>69202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54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85729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31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160833</xdr:rowOff>
    </xdr:from>
    <xdr:to>
      <xdr:col>15</xdr:col>
      <xdr:colOff>50800</xdr:colOff>
      <xdr:row>59</xdr:row>
      <xdr:rowOff>43790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104933"/>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137655</xdr:rowOff>
    </xdr:from>
    <xdr:to>
      <xdr:col>15</xdr:col>
      <xdr:colOff>101600</xdr:colOff>
      <xdr:row>57</xdr:row>
      <xdr:rowOff>67805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73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84332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51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99644</xdr:rowOff>
    </xdr:from>
    <xdr:to>
      <xdr:col>10</xdr:col>
      <xdr:colOff>114300</xdr:colOff>
      <xdr:row>59</xdr:row>
      <xdr:rowOff>43790</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043744"/>
          <a:ext cx="889000" cy="11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169634</xdr:rowOff>
    </xdr:from>
    <xdr:to>
      <xdr:col>10</xdr:col>
      <xdr:colOff>165100</xdr:colOff>
      <xdr:row>58</xdr:row>
      <xdr:rowOff>99784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4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116311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7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128677</xdr:rowOff>
    </xdr:from>
    <xdr:to>
      <xdr:col>6</xdr:col>
      <xdr:colOff>38100</xdr:colOff>
      <xdr:row>58</xdr:row>
      <xdr:rowOff>58827</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0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75354</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67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36678</xdr:rowOff>
    </xdr:from>
    <xdr:to>
      <xdr:col>24</xdr:col>
      <xdr:colOff>114300</xdr:colOff>
      <xdr:row>58</xdr:row>
      <xdr:rowOff>138278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8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123055</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89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38735</xdr:rowOff>
    </xdr:from>
    <xdr:to>
      <xdr:col>20</xdr:col>
      <xdr:colOff>38100</xdr:colOff>
      <xdr:row>51</xdr:row>
      <xdr:rowOff>140335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78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131462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875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110033</xdr:rowOff>
    </xdr:from>
    <xdr:to>
      <xdr:col>15</xdr:col>
      <xdr:colOff>101600</xdr:colOff>
      <xdr:row>59</xdr:row>
      <xdr:rowOff>40183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5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31310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14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164440</xdr:rowOff>
    </xdr:from>
    <xdr:to>
      <xdr:col>10</xdr:col>
      <xdr:colOff>165100</xdr:colOff>
      <xdr:row>59</xdr:row>
      <xdr:rowOff>94590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85717</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20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48844</xdr:rowOff>
    </xdr:from>
    <xdr:to>
      <xdr:col>6</xdr:col>
      <xdr:colOff>38100</xdr:colOff>
      <xdr:row>58</xdr:row>
      <xdr:rowOff>150444</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99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141571</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08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42297</xdr:rowOff>
    </xdr:from>
    <xdr:to>
      <xdr:col>24</xdr:col>
      <xdr:colOff>62865</xdr:colOff>
      <xdr:row>76</xdr:row>
      <xdr:rowOff>43041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43797"/>
          <a:ext cx="1270" cy="10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46868</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077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43041</xdr:rowOff>
    </xdr:from>
    <xdr:to>
      <xdr:col>24</xdr:col>
      <xdr:colOff>152400</xdr:colOff>
      <xdr:row>76</xdr:row>
      <xdr:rowOff>43041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07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160424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81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201,113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42297</xdr:rowOff>
    </xdr:from>
    <xdr:to>
      <xdr:col>24</xdr:col>
      <xdr:colOff>152400</xdr:colOff>
      <xdr:row>70</xdr:row>
      <xdr:rowOff>42297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68700</xdr:rowOff>
    </xdr:from>
    <xdr:to>
      <xdr:col>24</xdr:col>
      <xdr:colOff>63500</xdr:colOff>
      <xdr:row>75</xdr:row>
      <xdr:rowOff>159474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413100"/>
          <a:ext cx="838200" cy="60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50601</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5664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72174</xdr:rowOff>
    </xdr:from>
    <xdr:to>
      <xdr:col>24</xdr:col>
      <xdr:colOff>114300</xdr:colOff>
      <xdr:row>74</xdr:row>
      <xdr:rowOff>2324</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58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159474</xdr:rowOff>
    </xdr:from>
    <xdr:to>
      <xdr:col>19</xdr:col>
      <xdr:colOff>177800</xdr:colOff>
      <xdr:row>77</xdr:row>
      <xdr:rowOff>52012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018224"/>
          <a:ext cx="889000" cy="23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19825</xdr:rowOff>
    </xdr:from>
    <xdr:to>
      <xdr:col>20</xdr:col>
      <xdr:colOff>38100</xdr:colOff>
      <xdr:row>76</xdr:row>
      <xdr:rowOff>121425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0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112552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142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52012</xdr:rowOff>
    </xdr:from>
    <xdr:to>
      <xdr:col>15</xdr:col>
      <xdr:colOff>50800</xdr:colOff>
      <xdr:row>77</xdr:row>
      <xdr:rowOff>115373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253662"/>
          <a:ext cx="889000" cy="6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115760</xdr:rowOff>
    </xdr:from>
    <xdr:to>
      <xdr:col>15</xdr:col>
      <xdr:colOff>101600</xdr:colOff>
      <xdr:row>77</xdr:row>
      <xdr:rowOff>45910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62437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921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115373</xdr:rowOff>
    </xdr:from>
    <xdr:to>
      <xdr:col>10</xdr:col>
      <xdr:colOff>114300</xdr:colOff>
      <xdr:row>77</xdr:row>
      <xdr:rowOff>160255</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317023"/>
          <a:ext cx="889000" cy="4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97644</xdr:rowOff>
    </xdr:from>
    <xdr:to>
      <xdr:col>10</xdr:col>
      <xdr:colOff>165100</xdr:colOff>
      <xdr:row>78</xdr:row>
      <xdr:rowOff>27794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2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18921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39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93853</xdr:rowOff>
    </xdr:from>
    <xdr:to>
      <xdr:col>6</xdr:col>
      <xdr:colOff>38100</xdr:colOff>
      <xdr:row>78</xdr:row>
      <xdr:rowOff>24003</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29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40530</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07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17900</xdr:rowOff>
    </xdr:from>
    <xdr:to>
      <xdr:col>24</xdr:col>
      <xdr:colOff>114300</xdr:colOff>
      <xdr:row>72</xdr:row>
      <xdr:rowOff>119500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3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40777</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21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108674</xdr:rowOff>
    </xdr:from>
    <xdr:to>
      <xdr:col>20</xdr:col>
      <xdr:colOff>38100</xdr:colOff>
      <xdr:row>76</xdr:row>
      <xdr:rowOff>38824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9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55351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74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1212</xdr:rowOff>
    </xdr:from>
    <xdr:to>
      <xdr:col>15</xdr:col>
      <xdr:colOff>101600</xdr:colOff>
      <xdr:row>77</xdr:row>
      <xdr:rowOff>102812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20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93939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295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64573</xdr:rowOff>
    </xdr:from>
    <xdr:to>
      <xdr:col>10</xdr:col>
      <xdr:colOff>165100</xdr:colOff>
      <xdr:row>77</xdr:row>
      <xdr:rowOff>166173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26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11250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04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109455</xdr:rowOff>
    </xdr:from>
    <xdr:to>
      <xdr:col>6</xdr:col>
      <xdr:colOff>38100</xdr:colOff>
      <xdr:row>78</xdr:row>
      <xdr:rowOff>39605</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31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30732</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403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121983</xdr:rowOff>
    </xdr:from>
    <xdr:to>
      <xdr:col>24</xdr:col>
      <xdr:colOff>62865</xdr:colOff>
      <xdr:row>97</xdr:row>
      <xdr:rowOff>144235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52483"/>
          <a:ext cx="1270" cy="122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148062</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77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144235</xdr:rowOff>
    </xdr:from>
    <xdr:to>
      <xdr:col>24</xdr:col>
      <xdr:colOff>152400</xdr:colOff>
      <xdr:row>97</xdr:row>
      <xdr:rowOff>144235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774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68660</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2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121983</xdr:rowOff>
    </xdr:from>
    <xdr:to>
      <xdr:col>24</xdr:col>
      <xdr:colOff>152400</xdr:colOff>
      <xdr:row>90</xdr:row>
      <xdr:rowOff>121983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52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72930</xdr:rowOff>
    </xdr:from>
    <xdr:to>
      <xdr:col>24</xdr:col>
      <xdr:colOff>63500</xdr:colOff>
      <xdr:row>98</xdr:row>
      <xdr:rowOff>83635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703580"/>
          <a:ext cx="838200" cy="18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55046</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342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32169</xdr:rowOff>
    </xdr:from>
    <xdr:to>
      <xdr:col>24</xdr:col>
      <xdr:colOff>114300</xdr:colOff>
      <xdr:row>96</xdr:row>
      <xdr:rowOff>133769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83635</xdr:rowOff>
    </xdr:from>
    <xdr:to>
      <xdr:col>19</xdr:col>
      <xdr:colOff>177800</xdr:colOff>
      <xdr:row>98</xdr:row>
      <xdr:rowOff>133508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885735"/>
          <a:ext cx="889000" cy="4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21425</xdr:rowOff>
    </xdr:from>
    <xdr:to>
      <xdr:col>20</xdr:col>
      <xdr:colOff>38100</xdr:colOff>
      <xdr:row>97</xdr:row>
      <xdr:rowOff>123025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6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139552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42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64185</xdr:rowOff>
    </xdr:from>
    <xdr:to>
      <xdr:col>15</xdr:col>
      <xdr:colOff>50800</xdr:colOff>
      <xdr:row>98</xdr:row>
      <xdr:rowOff>133508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523385"/>
          <a:ext cx="889000" cy="41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49637</xdr:rowOff>
    </xdr:from>
    <xdr:to>
      <xdr:col>15</xdr:col>
      <xdr:colOff>101600</xdr:colOff>
      <xdr:row>97</xdr:row>
      <xdr:rowOff>151237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6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167764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45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66566</xdr:rowOff>
    </xdr:from>
    <xdr:to>
      <xdr:col>10</xdr:col>
      <xdr:colOff>114300</xdr:colOff>
      <xdr:row>96</xdr:row>
      <xdr:rowOff>64185</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182866"/>
          <a:ext cx="889000" cy="34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41390</xdr:rowOff>
    </xdr:from>
    <xdr:to>
      <xdr:col>10</xdr:col>
      <xdr:colOff>165100</xdr:colOff>
      <xdr:row>97</xdr:row>
      <xdr:rowOff>142990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67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134117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76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117914</xdr:rowOff>
    </xdr:from>
    <xdr:to>
      <xdr:col>6</xdr:col>
      <xdr:colOff>38100</xdr:colOff>
      <xdr:row>97</xdr:row>
      <xdr:rowOff>48064</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7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39191</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66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22130</xdr:rowOff>
    </xdr:from>
    <xdr:to>
      <xdr:col>24</xdr:col>
      <xdr:colOff>114300</xdr:colOff>
      <xdr:row>97</xdr:row>
      <xdr:rowOff>123730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65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108507</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56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32835</xdr:rowOff>
    </xdr:from>
    <xdr:to>
      <xdr:col>20</xdr:col>
      <xdr:colOff>38100</xdr:colOff>
      <xdr:row>98</xdr:row>
      <xdr:rowOff>134435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83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125562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92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82708</xdr:rowOff>
    </xdr:from>
    <xdr:to>
      <xdr:col>15</xdr:col>
      <xdr:colOff>101600</xdr:colOff>
      <xdr:row>99</xdr:row>
      <xdr:rowOff>12858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88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3985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97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13385</xdr:rowOff>
    </xdr:from>
    <xdr:to>
      <xdr:col>10</xdr:col>
      <xdr:colOff>165100</xdr:colOff>
      <xdr:row>96</xdr:row>
      <xdr:rowOff>114985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47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131512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24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15766</xdr:rowOff>
    </xdr:from>
    <xdr:to>
      <xdr:col>6</xdr:col>
      <xdr:colOff>38100</xdr:colOff>
      <xdr:row>94</xdr:row>
      <xdr:rowOff>117366</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133893</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590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87031</xdr:rowOff>
    </xdr:from>
    <xdr:to>
      <xdr:col>54</xdr:col>
      <xdr:colOff>189865</xdr:colOff>
      <xdr:row>38</xdr:row>
      <xdr:rowOff>130008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30531"/>
          <a:ext cx="1270"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133835</xdr:rowOff>
    </xdr:from>
    <xdr:ext cx="378565"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4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130008</xdr:rowOff>
    </xdr:from>
    <xdr:to>
      <xdr:col>55</xdr:col>
      <xdr:colOff>88900</xdr:colOff>
      <xdr:row>38</xdr:row>
      <xdr:rowOff>130008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4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33708</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0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87031</xdr:rowOff>
    </xdr:from>
    <xdr:to>
      <xdr:col>55</xdr:col>
      <xdr:colOff>88900</xdr:colOff>
      <xdr:row>30</xdr:row>
      <xdr:rowOff>87031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30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125070</xdr:rowOff>
    </xdr:from>
    <xdr:to>
      <xdr:col>55</xdr:col>
      <xdr:colOff>0</xdr:colOff>
      <xdr:row>38</xdr:row>
      <xdr:rowOff>130008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40170"/>
          <a:ext cx="8382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87911</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60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65034</xdr:rowOff>
    </xdr:from>
    <xdr:to>
      <xdr:col>55</xdr:col>
      <xdr:colOff>50800</xdr:colOff>
      <xdr:row>37</xdr:row>
      <xdr:rowOff>166634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0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125070</xdr:rowOff>
    </xdr:from>
    <xdr:to>
      <xdr:col>50</xdr:col>
      <xdr:colOff>114300</xdr:colOff>
      <xdr:row>38</xdr:row>
      <xdr:rowOff>128453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40170"/>
          <a:ext cx="8890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61651</xdr:rowOff>
    </xdr:from>
    <xdr:to>
      <xdr:col>50</xdr:col>
      <xdr:colOff>165100</xdr:colOff>
      <xdr:row>37</xdr:row>
      <xdr:rowOff>163251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8328</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18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127905</xdr:rowOff>
    </xdr:from>
    <xdr:to>
      <xdr:col>45</xdr:col>
      <xdr:colOff>177800</xdr:colOff>
      <xdr:row>38</xdr:row>
      <xdr:rowOff>128453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43005"/>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43271</xdr:rowOff>
    </xdr:from>
    <xdr:to>
      <xdr:col>46</xdr:col>
      <xdr:colOff>38100</xdr:colOff>
      <xdr:row>37</xdr:row>
      <xdr:rowOff>144871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161398</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127905</xdr:rowOff>
    </xdr:from>
    <xdr:to>
      <xdr:col>41</xdr:col>
      <xdr:colOff>50800</xdr:colOff>
      <xdr:row>38</xdr:row>
      <xdr:rowOff>128636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43005"/>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43729</xdr:rowOff>
    </xdr:from>
    <xdr:to>
      <xdr:col>41</xdr:col>
      <xdr:colOff>101600</xdr:colOff>
      <xdr:row>37</xdr:row>
      <xdr:rowOff>145329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161856</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53056</xdr:rowOff>
    </xdr:from>
    <xdr:to>
      <xdr:col>36</xdr:col>
      <xdr:colOff>165100</xdr:colOff>
      <xdr:row>37</xdr:row>
      <xdr:rowOff>154656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171183</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79208</xdr:rowOff>
    </xdr:from>
    <xdr:to>
      <xdr:col>55</xdr:col>
      <xdr:colOff>50800</xdr:colOff>
      <xdr:row>39</xdr:row>
      <xdr:rowOff>9358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9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165585</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0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74270</xdr:rowOff>
    </xdr:from>
    <xdr:to>
      <xdr:col>50</xdr:col>
      <xdr:colOff>165100</xdr:colOff>
      <xdr:row>39</xdr:row>
      <xdr:rowOff>4420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166997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82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77653</xdr:rowOff>
    </xdr:from>
    <xdr:to>
      <xdr:col>46</xdr:col>
      <xdr:colOff>38100</xdr:colOff>
      <xdr:row>39</xdr:row>
      <xdr:rowOff>7803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9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170380</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85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77105</xdr:rowOff>
    </xdr:from>
    <xdr:to>
      <xdr:col>41</xdr:col>
      <xdr:colOff>101600</xdr:colOff>
      <xdr:row>39</xdr:row>
      <xdr:rowOff>7255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9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169832</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8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77836</xdr:rowOff>
    </xdr:from>
    <xdr:to>
      <xdr:col>36</xdr:col>
      <xdr:colOff>165100</xdr:colOff>
      <xdr:row>39</xdr:row>
      <xdr:rowOff>7986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170563</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685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57496</xdr:rowOff>
    </xdr:from>
    <xdr:to>
      <xdr:col>54</xdr:col>
      <xdr:colOff>189865</xdr:colOff>
      <xdr:row>58</xdr:row>
      <xdr:rowOff>77704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01446"/>
          <a:ext cx="1270" cy="1220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4173</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7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57496</xdr:rowOff>
    </xdr:from>
    <xdr:to>
      <xdr:col>55</xdr:col>
      <xdr:colOff>88900</xdr:colOff>
      <xdr:row>51</xdr:row>
      <xdr:rowOff>57496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0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9215</xdr:rowOff>
    </xdr:from>
    <xdr:to>
      <xdr:col>55</xdr:col>
      <xdr:colOff>0</xdr:colOff>
      <xdr:row>55</xdr:row>
      <xdr:rowOff>31801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267515"/>
          <a:ext cx="838200" cy="19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4005</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05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25578</xdr:rowOff>
    </xdr:from>
    <xdr:to>
      <xdr:col>55</xdr:col>
      <xdr:colOff>50800</xdr:colOff>
      <xdr:row>56</xdr:row>
      <xdr:rowOff>127178</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62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31801</xdr:rowOff>
    </xdr:from>
    <xdr:to>
      <xdr:col>50</xdr:col>
      <xdr:colOff>114300</xdr:colOff>
      <xdr:row>55</xdr:row>
      <xdr:rowOff>68376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461551"/>
          <a:ext cx="889000" cy="3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73401</xdr:rowOff>
    </xdr:from>
    <xdr:to>
      <xdr:col>50</xdr:col>
      <xdr:colOff>165100</xdr:colOff>
      <xdr:row>57</xdr:row>
      <xdr:rowOff>3551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67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166128</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76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6517</xdr:rowOff>
    </xdr:from>
    <xdr:to>
      <xdr:col>45</xdr:col>
      <xdr:colOff>177800</xdr:colOff>
      <xdr:row>55</xdr:row>
      <xdr:rowOff>68376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436267"/>
          <a:ext cx="889000" cy="6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136723</xdr:rowOff>
    </xdr:from>
    <xdr:to>
      <xdr:col>46</xdr:col>
      <xdr:colOff>38100</xdr:colOff>
      <xdr:row>56</xdr:row>
      <xdr:rowOff>66873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56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58000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5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164480</xdr:rowOff>
    </xdr:from>
    <xdr:to>
      <xdr:col>41</xdr:col>
      <xdr:colOff>50800</xdr:colOff>
      <xdr:row>55</xdr:row>
      <xdr:rowOff>6517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422780"/>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89998</xdr:rowOff>
    </xdr:from>
    <xdr:to>
      <xdr:col>41</xdr:col>
      <xdr:colOff>101600</xdr:colOff>
      <xdr:row>57</xdr:row>
      <xdr:rowOff>20148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6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11275</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78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75504</xdr:rowOff>
    </xdr:from>
    <xdr:to>
      <xdr:col>36</xdr:col>
      <xdr:colOff>165100</xdr:colOff>
      <xdr:row>57</xdr:row>
      <xdr:rowOff>5654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7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168231</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76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129865</xdr:rowOff>
    </xdr:from>
    <xdr:to>
      <xdr:col>55</xdr:col>
      <xdr:colOff>50800</xdr:colOff>
      <xdr:row>54</xdr:row>
      <xdr:rowOff>60015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21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152742</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06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152451</xdr:rowOff>
    </xdr:from>
    <xdr:to>
      <xdr:col>50</xdr:col>
      <xdr:colOff>165100</xdr:colOff>
      <xdr:row>55</xdr:row>
      <xdr:rowOff>82601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41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99128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18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17576</xdr:rowOff>
    </xdr:from>
    <xdr:to>
      <xdr:col>46</xdr:col>
      <xdr:colOff>38100</xdr:colOff>
      <xdr:row>55</xdr:row>
      <xdr:rowOff>119176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44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135703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22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127167</xdr:rowOff>
    </xdr:from>
    <xdr:to>
      <xdr:col>41</xdr:col>
      <xdr:colOff>101600</xdr:colOff>
      <xdr:row>55</xdr:row>
      <xdr:rowOff>57317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38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73844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16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113680</xdr:rowOff>
    </xdr:from>
    <xdr:to>
      <xdr:col>36</xdr:col>
      <xdr:colOff>165100</xdr:colOff>
      <xdr:row>55</xdr:row>
      <xdr:rowOff>43830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3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60357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14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21579</xdr:rowOff>
    </xdr:from>
    <xdr:to>
      <xdr:col>54</xdr:col>
      <xdr:colOff>189865</xdr:colOff>
      <xdr:row>79</xdr:row>
      <xdr:rowOff>13284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23079"/>
          <a:ext cx="1270" cy="1534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17111</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13284</xdr:rowOff>
    </xdr:from>
    <xdr:to>
      <xdr:col>55</xdr:col>
      <xdr:colOff>88900</xdr:colOff>
      <xdr:row>79</xdr:row>
      <xdr:rowOff>13284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5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139706</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9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21579</xdr:rowOff>
    </xdr:from>
    <xdr:to>
      <xdr:col>55</xdr:col>
      <xdr:colOff>88900</xdr:colOff>
      <xdr:row>70</xdr:row>
      <xdr:rowOff>21579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2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56457</xdr:rowOff>
    </xdr:from>
    <xdr:to>
      <xdr:col>55</xdr:col>
      <xdr:colOff>0</xdr:colOff>
      <xdr:row>76</xdr:row>
      <xdr:rowOff>125102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086657"/>
          <a:ext cx="838200" cy="6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160791</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19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10914</xdr:rowOff>
    </xdr:from>
    <xdr:to>
      <xdr:col>55</xdr:col>
      <xdr:colOff>50800</xdr:colOff>
      <xdr:row>76</xdr:row>
      <xdr:rowOff>112514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04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125102</xdr:rowOff>
    </xdr:from>
    <xdr:to>
      <xdr:col>50</xdr:col>
      <xdr:colOff>114300</xdr:colOff>
      <xdr:row>77</xdr:row>
      <xdr:rowOff>64164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155302"/>
          <a:ext cx="889000" cy="11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89650</xdr:rowOff>
    </xdr:from>
    <xdr:to>
      <xdr:col>50</xdr:col>
      <xdr:colOff>165100</xdr:colOff>
      <xdr:row>77</xdr:row>
      <xdr:rowOff>19800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1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10927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21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64164</xdr:rowOff>
    </xdr:from>
    <xdr:to>
      <xdr:col>45</xdr:col>
      <xdr:colOff>177800</xdr:colOff>
      <xdr:row>77</xdr:row>
      <xdr:rowOff>139243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265814"/>
          <a:ext cx="889000" cy="7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39326</xdr:rowOff>
    </xdr:from>
    <xdr:to>
      <xdr:col>46</xdr:col>
      <xdr:colOff>38100</xdr:colOff>
      <xdr:row>77</xdr:row>
      <xdr:rowOff>140926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132053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33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139243</xdr:rowOff>
    </xdr:from>
    <xdr:to>
      <xdr:col>41</xdr:col>
      <xdr:colOff>50800</xdr:colOff>
      <xdr:row>78</xdr:row>
      <xdr:rowOff>30234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340893"/>
          <a:ext cx="889000" cy="6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57353</xdr:rowOff>
    </xdr:from>
    <xdr:to>
      <xdr:col>41</xdr:col>
      <xdr:colOff>101600</xdr:colOff>
      <xdr:row>77</xdr:row>
      <xdr:rowOff>158953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4030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03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45858</xdr:rowOff>
    </xdr:from>
    <xdr:to>
      <xdr:col>36</xdr:col>
      <xdr:colOff>165100</xdr:colOff>
      <xdr:row>77</xdr:row>
      <xdr:rowOff>147458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4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163985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02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5657</xdr:rowOff>
    </xdr:from>
    <xdr:to>
      <xdr:col>55</xdr:col>
      <xdr:colOff>50800</xdr:colOff>
      <xdr:row>76</xdr:row>
      <xdr:rowOff>107257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03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28534</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88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74302</xdr:rowOff>
    </xdr:from>
    <xdr:to>
      <xdr:col>50</xdr:col>
      <xdr:colOff>165100</xdr:colOff>
      <xdr:row>77</xdr:row>
      <xdr:rowOff>4452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10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20979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87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13364</xdr:rowOff>
    </xdr:from>
    <xdr:to>
      <xdr:col>46</xdr:col>
      <xdr:colOff>38100</xdr:colOff>
      <xdr:row>77</xdr:row>
      <xdr:rowOff>114964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1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131491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99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88443</xdr:rowOff>
    </xdr:from>
    <xdr:to>
      <xdr:col>41</xdr:col>
      <xdr:colOff>101600</xdr:colOff>
      <xdr:row>78</xdr:row>
      <xdr:rowOff>18593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29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9720</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38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150884</xdr:rowOff>
    </xdr:from>
    <xdr:to>
      <xdr:col>36</xdr:col>
      <xdr:colOff>165100</xdr:colOff>
      <xdr:row>78</xdr:row>
      <xdr:rowOff>81034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5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72161</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44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131451</xdr:rowOff>
    </xdr:from>
    <xdr:to>
      <xdr:col>54</xdr:col>
      <xdr:colOff>189865</xdr:colOff>
      <xdr:row>98</xdr:row>
      <xdr:rowOff>121785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61951"/>
          <a:ext cx="1270" cy="1361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125612</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2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121785</xdr:rowOff>
    </xdr:from>
    <xdr:to>
      <xdr:col>55</xdr:col>
      <xdr:colOff>88900</xdr:colOff>
      <xdr:row>98</xdr:row>
      <xdr:rowOff>121785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2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78128</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3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382,165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131451</xdr:rowOff>
    </xdr:from>
    <xdr:to>
      <xdr:col>55</xdr:col>
      <xdr:colOff>88900</xdr:colOff>
      <xdr:row>90</xdr:row>
      <xdr:rowOff>131451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6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127969</xdr:rowOff>
    </xdr:from>
    <xdr:to>
      <xdr:col>55</xdr:col>
      <xdr:colOff>0</xdr:colOff>
      <xdr:row>98</xdr:row>
      <xdr:rowOff>9058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758619"/>
          <a:ext cx="838200" cy="5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148328</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778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169901</xdr:rowOff>
    </xdr:from>
    <xdr:to>
      <xdr:col>55</xdr:col>
      <xdr:colOff>50800</xdr:colOff>
      <xdr:row>98</xdr:row>
      <xdr:rowOff>100051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80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9058</xdr:rowOff>
    </xdr:from>
    <xdr:to>
      <xdr:col>50</xdr:col>
      <xdr:colOff>114300</xdr:colOff>
      <xdr:row>98</xdr:row>
      <xdr:rowOff>18183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811158"/>
          <a:ext cx="889000" cy="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1476</xdr:rowOff>
    </xdr:from>
    <xdr:to>
      <xdr:col>50</xdr:col>
      <xdr:colOff>165100</xdr:colOff>
      <xdr:row>98</xdr:row>
      <xdr:rowOff>103076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8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94203</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89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164004</xdr:rowOff>
    </xdr:from>
    <xdr:to>
      <xdr:col>45</xdr:col>
      <xdr:colOff>177800</xdr:colOff>
      <xdr:row>98</xdr:row>
      <xdr:rowOff>18183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794654"/>
          <a:ext cx="889000" cy="2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109024</xdr:rowOff>
    </xdr:from>
    <xdr:to>
      <xdr:col>46</xdr:col>
      <xdr:colOff>38100</xdr:colOff>
      <xdr:row>98</xdr:row>
      <xdr:rowOff>39174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3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55701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51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152502</xdr:rowOff>
    </xdr:from>
    <xdr:to>
      <xdr:col>41</xdr:col>
      <xdr:colOff>50800</xdr:colOff>
      <xdr:row>97</xdr:row>
      <xdr:rowOff>164004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783152"/>
          <a:ext cx="889000" cy="1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169915</xdr:rowOff>
    </xdr:from>
    <xdr:to>
      <xdr:col>41</xdr:col>
      <xdr:colOff>101600</xdr:colOff>
      <xdr:row>98</xdr:row>
      <xdr:rowOff>100065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80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91192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89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170644</xdr:rowOff>
    </xdr:from>
    <xdr:to>
      <xdr:col>36</xdr:col>
      <xdr:colOff>165100</xdr:colOff>
      <xdr:row>98</xdr:row>
      <xdr:rowOff>100794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8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91921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89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77169</xdr:rowOff>
    </xdr:from>
    <xdr:to>
      <xdr:col>55</xdr:col>
      <xdr:colOff>50800</xdr:colOff>
      <xdr:row>98</xdr:row>
      <xdr:rowOff>7319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0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100046</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55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129708</xdr:rowOff>
    </xdr:from>
    <xdr:to>
      <xdr:col>50</xdr:col>
      <xdr:colOff>165100</xdr:colOff>
      <xdr:row>98</xdr:row>
      <xdr:rowOff>59858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6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76385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53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138833</xdr:rowOff>
    </xdr:from>
    <xdr:to>
      <xdr:col>46</xdr:col>
      <xdr:colOff>38100</xdr:colOff>
      <xdr:row>98</xdr:row>
      <xdr:rowOff>68983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6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60110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113204</xdr:rowOff>
    </xdr:from>
    <xdr:to>
      <xdr:col>41</xdr:col>
      <xdr:colOff>101600</xdr:colOff>
      <xdr:row>98</xdr:row>
      <xdr:rowOff>43354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4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59881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51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101702</xdr:rowOff>
    </xdr:from>
    <xdr:to>
      <xdr:col>36</xdr:col>
      <xdr:colOff>165100</xdr:colOff>
      <xdr:row>98</xdr:row>
      <xdr:rowOff>31852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3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48379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50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28067</xdr:rowOff>
    </xdr:from>
    <xdr:to>
      <xdr:col>85</xdr:col>
      <xdr:colOff>126364</xdr:colOff>
      <xdr:row>39</xdr:row>
      <xdr:rowOff>81559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43017"/>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85386</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7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81559</xdr:rowOff>
    </xdr:from>
    <xdr:to>
      <xdr:col>86</xdr:col>
      <xdr:colOff>25400</xdr:colOff>
      <xdr:row>39</xdr:row>
      <xdr:rowOff>81559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68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146194</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1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28067</xdr:rowOff>
    </xdr:from>
    <xdr:to>
      <xdr:col>86</xdr:col>
      <xdr:colOff>25400</xdr:colOff>
      <xdr:row>31</xdr:row>
      <xdr:rowOff>28067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43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63653</xdr:rowOff>
    </xdr:from>
    <xdr:to>
      <xdr:col>85</xdr:col>
      <xdr:colOff>127000</xdr:colOff>
      <xdr:row>38</xdr:row>
      <xdr:rowOff>65177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578753"/>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167555</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68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144678</xdr:rowOff>
    </xdr:from>
    <xdr:to>
      <xdr:col>85</xdr:col>
      <xdr:colOff>177800</xdr:colOff>
      <xdr:row>37</xdr:row>
      <xdr:rowOff>74828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65177</xdr:rowOff>
    </xdr:from>
    <xdr:to>
      <xdr:col>81</xdr:col>
      <xdr:colOff>50800</xdr:colOff>
      <xdr:row>38</xdr:row>
      <xdr:rowOff>140233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580277"/>
          <a:ext cx="889000" cy="7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69850</xdr:rowOff>
    </xdr:from>
    <xdr:to>
      <xdr:col>81</xdr:col>
      <xdr:colOff>101600</xdr:colOff>
      <xdr:row>37</xdr:row>
      <xdr:rowOff>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16527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01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121717</xdr:rowOff>
    </xdr:from>
    <xdr:to>
      <xdr:col>76</xdr:col>
      <xdr:colOff>114300</xdr:colOff>
      <xdr:row>38</xdr:row>
      <xdr:rowOff>140233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636817"/>
          <a:ext cx="889000" cy="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98349</xdr:rowOff>
    </xdr:from>
    <xdr:to>
      <xdr:col>76</xdr:col>
      <xdr:colOff>165100</xdr:colOff>
      <xdr:row>37</xdr:row>
      <xdr:rowOff>28499</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45026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0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22276</xdr:rowOff>
    </xdr:from>
    <xdr:to>
      <xdr:col>71</xdr:col>
      <xdr:colOff>177800</xdr:colOff>
      <xdr:row>38</xdr:row>
      <xdr:rowOff>121717</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537376"/>
          <a:ext cx="8890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167767</xdr:rowOff>
    </xdr:from>
    <xdr:to>
      <xdr:col>72</xdr:col>
      <xdr:colOff>38100</xdr:colOff>
      <xdr:row>37</xdr:row>
      <xdr:rowOff>97917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114444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1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39294</xdr:rowOff>
    </xdr:from>
    <xdr:to>
      <xdr:col>67</xdr:col>
      <xdr:colOff>101600</xdr:colOff>
      <xdr:row>37</xdr:row>
      <xdr:rowOff>140894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157421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12853</xdr:rowOff>
    </xdr:from>
    <xdr:to>
      <xdr:col>85</xdr:col>
      <xdr:colOff>177800</xdr:colOff>
      <xdr:row>38</xdr:row>
      <xdr:rowOff>114453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52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162730</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50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14377</xdr:rowOff>
    </xdr:from>
    <xdr:to>
      <xdr:col>81</xdr:col>
      <xdr:colOff>101600</xdr:colOff>
      <xdr:row>38</xdr:row>
      <xdr:rowOff>115977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52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107104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62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89433</xdr:rowOff>
    </xdr:from>
    <xdr:to>
      <xdr:col>76</xdr:col>
      <xdr:colOff>165100</xdr:colOff>
      <xdr:row>39</xdr:row>
      <xdr:rowOff>19583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60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10710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69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70917</xdr:rowOff>
    </xdr:from>
    <xdr:to>
      <xdr:col>72</xdr:col>
      <xdr:colOff>38100</xdr:colOff>
      <xdr:row>39</xdr:row>
      <xdr:rowOff>1067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58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163644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67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142926</xdr:rowOff>
    </xdr:from>
    <xdr:to>
      <xdr:col>67</xdr:col>
      <xdr:colOff>101600</xdr:colOff>
      <xdr:row>38</xdr:row>
      <xdr:rowOff>73076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64203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4711</xdr:rowOff>
    </xdr:from>
    <xdr:to>
      <xdr:col>85</xdr:col>
      <xdr:colOff>126364</xdr:colOff>
      <xdr:row>57</xdr:row>
      <xdr:rowOff>19136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48661"/>
          <a:ext cx="1269" cy="1043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22963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79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19136</xdr:rowOff>
    </xdr:from>
    <xdr:to>
      <xdr:col>86</xdr:col>
      <xdr:colOff>25400</xdr:colOff>
      <xdr:row>57</xdr:row>
      <xdr:rowOff>19136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79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122838</xdr:rowOff>
    </xdr:from>
    <xdr:ext cx="534377"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2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78,405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4711</xdr:rowOff>
    </xdr:from>
    <xdr:to>
      <xdr:col>86</xdr:col>
      <xdr:colOff>25400</xdr:colOff>
      <xdr:row>51</xdr:row>
      <xdr:rowOff>4711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4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32578</xdr:rowOff>
    </xdr:from>
    <xdr:to>
      <xdr:col>85</xdr:col>
      <xdr:colOff>127000</xdr:colOff>
      <xdr:row>51</xdr:row>
      <xdr:rowOff>153736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8605078"/>
          <a:ext cx="8382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93799</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3520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115372</xdr:rowOff>
    </xdr:from>
    <xdr:to>
      <xdr:col>85</xdr:col>
      <xdr:colOff>177800</xdr:colOff>
      <xdr:row>55</xdr:row>
      <xdr:rowOff>45522</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3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32578</xdr:rowOff>
    </xdr:from>
    <xdr:to>
      <xdr:col>81</xdr:col>
      <xdr:colOff>50800</xdr:colOff>
      <xdr:row>52</xdr:row>
      <xdr:rowOff>4986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8605078"/>
          <a:ext cx="889000" cy="31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119921</xdr:rowOff>
    </xdr:from>
    <xdr:to>
      <xdr:col>81</xdr:col>
      <xdr:colOff>101600</xdr:colOff>
      <xdr:row>54</xdr:row>
      <xdr:rowOff>50071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20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41198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29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4986</xdr:rowOff>
    </xdr:from>
    <xdr:to>
      <xdr:col>76</xdr:col>
      <xdr:colOff>114300</xdr:colOff>
      <xdr:row>53</xdr:row>
      <xdr:rowOff>57884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8920386"/>
          <a:ext cx="889000" cy="22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26950</xdr:rowOff>
    </xdr:from>
    <xdr:to>
      <xdr:col>76</xdr:col>
      <xdr:colOff>165100</xdr:colOff>
      <xdr:row>54</xdr:row>
      <xdr:rowOff>128550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28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119677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37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57884</xdr:rowOff>
    </xdr:from>
    <xdr:to>
      <xdr:col>71</xdr:col>
      <xdr:colOff>177800</xdr:colOff>
      <xdr:row>55</xdr:row>
      <xdr:rowOff>66456</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144734"/>
          <a:ext cx="889000" cy="35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32184</xdr:rowOff>
    </xdr:from>
    <xdr:to>
      <xdr:col>72</xdr:col>
      <xdr:colOff>38100</xdr:colOff>
      <xdr:row>55</xdr:row>
      <xdr:rowOff>133784</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46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124911</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55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30264</xdr:rowOff>
    </xdr:from>
    <xdr:to>
      <xdr:col>67</xdr:col>
      <xdr:colOff>101600</xdr:colOff>
      <xdr:row>55</xdr:row>
      <xdr:rowOff>131864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46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122991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55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102936</xdr:rowOff>
    </xdr:from>
    <xdr:to>
      <xdr:col>85</xdr:col>
      <xdr:colOff>177800</xdr:colOff>
      <xdr:row>52</xdr:row>
      <xdr:rowOff>33086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884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125813</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869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49</xdr:row>
      <xdr:rowOff>153228</xdr:rowOff>
    </xdr:from>
    <xdr:to>
      <xdr:col>81</xdr:col>
      <xdr:colOff>101600</xdr:colOff>
      <xdr:row>50</xdr:row>
      <xdr:rowOff>83378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855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48</xdr:row>
      <xdr:rowOff>99905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832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125636</xdr:rowOff>
    </xdr:from>
    <xdr:to>
      <xdr:col>76</xdr:col>
      <xdr:colOff>165100</xdr:colOff>
      <xdr:row>52</xdr:row>
      <xdr:rowOff>55786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886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72313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864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7084</xdr:rowOff>
    </xdr:from>
    <xdr:to>
      <xdr:col>72</xdr:col>
      <xdr:colOff>38100</xdr:colOff>
      <xdr:row>53</xdr:row>
      <xdr:rowOff>108684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09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125211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886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15656</xdr:rowOff>
    </xdr:from>
    <xdr:to>
      <xdr:col>67</xdr:col>
      <xdr:colOff>101600</xdr:colOff>
      <xdr:row>55</xdr:row>
      <xdr:rowOff>117256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44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133783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22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145986</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1976036"/>
          <a:ext cx="1269" cy="161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71836</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16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92663</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75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145986</xdr:rowOff>
    </xdr:from>
    <xdr:to>
      <xdr:col>86</xdr:col>
      <xdr:colOff>25400</xdr:colOff>
      <xdr:row>69</xdr:row>
      <xdr:rowOff>145986</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197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160735</xdr:rowOff>
    </xdr:from>
    <xdr:ext cx="378565"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62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137858</xdr:rowOff>
    </xdr:from>
    <xdr:to>
      <xdr:col>85</xdr:col>
      <xdr:colOff>177800</xdr:colOff>
      <xdr:row>79</xdr:row>
      <xdr:rowOff>68008</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97853</xdr:rowOff>
    </xdr:from>
    <xdr:to>
      <xdr:col>81</xdr:col>
      <xdr:colOff>101600</xdr:colOff>
      <xdr:row>79</xdr:row>
      <xdr:rowOff>28003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7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44530</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24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40563</xdr:rowOff>
    </xdr:from>
    <xdr:to>
      <xdr:col>76</xdr:col>
      <xdr:colOff>114300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85113"/>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83528</xdr:rowOff>
    </xdr:from>
    <xdr:to>
      <xdr:col>76</xdr:col>
      <xdr:colOff>165100</xdr:colOff>
      <xdr:row>78</xdr:row>
      <xdr:rowOff>13678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28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30205</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06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40563</xdr:rowOff>
    </xdr:from>
    <xdr:to>
      <xdr:col>71</xdr:col>
      <xdr:colOff>177800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585113"/>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115723</xdr:rowOff>
    </xdr:from>
    <xdr:to>
      <xdr:col>72</xdr:col>
      <xdr:colOff>38100</xdr:colOff>
      <xdr:row>79</xdr:row>
      <xdr:rowOff>45873</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8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62400</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6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146050</xdr:rowOff>
    </xdr:from>
    <xdr:to>
      <xdr:col>67</xdr:col>
      <xdr:colOff>101600</xdr:colOff>
      <xdr:row>79</xdr:row>
      <xdr:rowOff>76200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92727</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5017" y="13294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116286</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89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161213</xdr:rowOff>
    </xdr:from>
    <xdr:to>
      <xdr:col>72</xdr:col>
      <xdr:colOff>38100</xdr:colOff>
      <xdr:row>79</xdr:row>
      <xdr:rowOff>91363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3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82490</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62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164748</xdr:rowOff>
    </xdr:from>
    <xdr:to>
      <xdr:col>85</xdr:col>
      <xdr:colOff>126364</xdr:colOff>
      <xdr:row>98</xdr:row>
      <xdr:rowOff>159164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23798"/>
          <a:ext cx="1269" cy="1537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162991</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6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159164</xdr:rowOff>
    </xdr:from>
    <xdr:to>
      <xdr:col>86</xdr:col>
      <xdr:colOff>25400</xdr:colOff>
      <xdr:row>98</xdr:row>
      <xdr:rowOff>159164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6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111425</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19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151,449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164748</xdr:rowOff>
    </xdr:from>
    <xdr:to>
      <xdr:col>86</xdr:col>
      <xdr:colOff>25400</xdr:colOff>
      <xdr:row>89</xdr:row>
      <xdr:rowOff>164748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143880</xdr:rowOff>
    </xdr:from>
    <xdr:to>
      <xdr:col>85</xdr:col>
      <xdr:colOff>127000</xdr:colOff>
      <xdr:row>96</xdr:row>
      <xdr:rowOff>32649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431630"/>
          <a:ext cx="838200" cy="6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119448</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78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141021</xdr:rowOff>
    </xdr:from>
    <xdr:to>
      <xdr:col>85</xdr:col>
      <xdr:colOff>177800</xdr:colOff>
      <xdr:row>97</xdr:row>
      <xdr:rowOff>71171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0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23375</xdr:rowOff>
    </xdr:from>
    <xdr:to>
      <xdr:col>81</xdr:col>
      <xdr:colOff>50800</xdr:colOff>
      <xdr:row>96</xdr:row>
      <xdr:rowOff>32649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482575"/>
          <a:ext cx="889000" cy="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166101</xdr:rowOff>
    </xdr:from>
    <xdr:to>
      <xdr:col>81</xdr:col>
      <xdr:colOff>101600</xdr:colOff>
      <xdr:row>97</xdr:row>
      <xdr:rowOff>96251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2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87378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71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126310</xdr:rowOff>
    </xdr:from>
    <xdr:to>
      <xdr:col>76</xdr:col>
      <xdr:colOff>114300</xdr:colOff>
      <xdr:row>96</xdr:row>
      <xdr:rowOff>23375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414060"/>
          <a:ext cx="889000" cy="6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977</xdr:rowOff>
    </xdr:from>
    <xdr:to>
      <xdr:col>76</xdr:col>
      <xdr:colOff>165100</xdr:colOff>
      <xdr:row>97</xdr:row>
      <xdr:rowOff>102577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3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93704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72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126310</xdr:rowOff>
    </xdr:from>
    <xdr:to>
      <xdr:col>71</xdr:col>
      <xdr:colOff>177800</xdr:colOff>
      <xdr:row>95</xdr:row>
      <xdr:rowOff>131090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414060"/>
          <a:ext cx="889000" cy="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12340</xdr:rowOff>
    </xdr:from>
    <xdr:to>
      <xdr:col>72</xdr:col>
      <xdr:colOff>38100</xdr:colOff>
      <xdr:row>97</xdr:row>
      <xdr:rowOff>113940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105067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73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4905</xdr:rowOff>
    </xdr:from>
    <xdr:to>
      <xdr:col>67</xdr:col>
      <xdr:colOff>101600</xdr:colOff>
      <xdr:row>97</xdr:row>
      <xdr:rowOff>106505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3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97632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72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93080</xdr:rowOff>
    </xdr:from>
    <xdr:to>
      <xdr:col>85</xdr:col>
      <xdr:colOff>177800</xdr:colOff>
      <xdr:row>96</xdr:row>
      <xdr:rowOff>23230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38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115957</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23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153299</xdr:rowOff>
    </xdr:from>
    <xdr:to>
      <xdr:col>81</xdr:col>
      <xdr:colOff>101600</xdr:colOff>
      <xdr:row>96</xdr:row>
      <xdr:rowOff>83449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44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99976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21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144025</xdr:rowOff>
    </xdr:from>
    <xdr:to>
      <xdr:col>76</xdr:col>
      <xdr:colOff>165100</xdr:colOff>
      <xdr:row>96</xdr:row>
      <xdr:rowOff>74175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43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90702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20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75510</xdr:rowOff>
    </xdr:from>
    <xdr:to>
      <xdr:col>72</xdr:col>
      <xdr:colOff>38100</xdr:colOff>
      <xdr:row>96</xdr:row>
      <xdr:rowOff>5660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3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22187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13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80290</xdr:rowOff>
    </xdr:from>
    <xdr:to>
      <xdr:col>67</xdr:col>
      <xdr:colOff>101600</xdr:colOff>
      <xdr:row>96</xdr:row>
      <xdr:rowOff>10440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26967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14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150368</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293868"/>
          <a:ext cx="1269" cy="1437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97045</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6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150368</xdr:rowOff>
    </xdr:from>
    <xdr:to>
      <xdr:col>116</xdr:col>
      <xdr:colOff>152400</xdr:colOff>
      <xdr:row>30</xdr:row>
      <xdr:rowOff>150368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293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125112</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687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102235</xdr:rowOff>
    </xdr:from>
    <xdr:to>
      <xdr:col>116</xdr:col>
      <xdr:colOff>114300</xdr:colOff>
      <xdr:row>39</xdr:row>
      <xdr:rowOff>32385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141097</xdr:rowOff>
    </xdr:from>
    <xdr:to>
      <xdr:col>112</xdr:col>
      <xdr:colOff>38100</xdr:colOff>
      <xdr:row>39</xdr:row>
      <xdr:rowOff>71247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87774</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4314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71755</xdr:rowOff>
    </xdr:from>
    <xdr:to>
      <xdr:col>107</xdr:col>
      <xdr:colOff>101600</xdr:colOff>
      <xdr:row>39</xdr:row>
      <xdr:rowOff>1905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18432</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128905</xdr:rowOff>
    </xdr:from>
    <xdr:to>
      <xdr:col>102</xdr:col>
      <xdr:colOff>165100</xdr:colOff>
      <xdr:row>39</xdr:row>
      <xdr:rowOff>59055</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4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75582</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419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134620</xdr:rowOff>
    </xdr:from>
    <xdr:to>
      <xdr:col>98</xdr:col>
      <xdr:colOff>38100</xdr:colOff>
      <xdr:row>39</xdr:row>
      <xdr:rowOff>64770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81297</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4249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80662</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957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本市における目的別歳出の特徴は，性質別と同様に公債費が大きいことである。類似団体中の順位はワースト５位であるが，本市は合併団体ではなく過疎地域も有しないため実質公債費比率で比較するとワースト１位とな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全国平均、類似団体内平均を大きく上回っている項目としては、議会費と教育費。特に教育費については増加傾向にあり、平成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公立小松大学開学による運営交付金が始まったことや新校舎の建設、松東みどり学園の建設などが要因である。一方、全国平均、類似団体内平均を大きく下回っている項目としては衛生費であるが、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年度においては新ごみ焼却施設建設に伴い一時的に増加している。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その他の特徴として、商工費については令和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5</a:t>
          </a:r>
          <a:r>
            <a:rPr kumimoji="1" lang="ja-JP" altLang="en-US" sz="1300">
              <a:solidFill>
                <a:schemeClr val="tx1"/>
              </a:solidFill>
              <a:latin typeface="ＭＳ Ｐゴシック" panose="020B0600070205080204" pitchFamily="50" charset="-128"/>
              <a:ea typeface="ＭＳ Ｐゴシック" panose="020B0600070205080204" pitchFamily="50" charset="-128"/>
            </a:rPr>
            <a:t>年の新幹線小松駅開業に向け増加傾向にある。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石川県小松市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歳 入 </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　市税では，新型コロナウイルス感染症の影響により，固定資産税・都市計画税の軽減措置が実施され，市税全体では前年度比</a:t>
          </a:r>
          <a:r>
            <a:rPr kumimoji="1" lang="en-US" altLang="ja-JP" sz="1100">
              <a:latin typeface="ＭＳ ゴシック" pitchFamily="49" charset="-128"/>
              <a:ea typeface="ＭＳ ゴシック" pitchFamily="49" charset="-128"/>
            </a:rPr>
            <a:t>4.4</a:t>
          </a:r>
          <a:r>
            <a:rPr kumimoji="1" lang="ja-JP" altLang="en-US" sz="1100">
              <a:latin typeface="ＭＳ ゴシック" pitchFamily="49" charset="-128"/>
              <a:ea typeface="ＭＳ ゴシック" pitchFamily="49" charset="-128"/>
            </a:rPr>
            <a:t>億円減の</a:t>
          </a:r>
          <a:r>
            <a:rPr kumimoji="1" lang="en-US" altLang="ja-JP" sz="1100">
              <a:latin typeface="ＭＳ ゴシック" pitchFamily="49" charset="-128"/>
              <a:ea typeface="ＭＳ ゴシック" pitchFamily="49" charset="-128"/>
            </a:rPr>
            <a:t>153.1</a:t>
          </a:r>
          <a:r>
            <a:rPr kumimoji="1" lang="ja-JP" altLang="en-US" sz="1100">
              <a:latin typeface="ＭＳ ゴシック" pitchFamily="49" charset="-128"/>
              <a:ea typeface="ＭＳ ゴシック" pitchFamily="49" charset="-128"/>
            </a:rPr>
            <a:t>億円となったが，その減収分については，「新型コロナウイルス感染症対策地方税減収補塡特別交付金」で補塡されたため，実質的には前年とほぼ同額となった。</a:t>
          </a:r>
          <a:endParaRPr kumimoji="1" lang="en-US" altLang="ja-JP" sz="1100">
            <a:latin typeface="ＭＳ ゴシック" pitchFamily="49" charset="-128"/>
            <a:ea typeface="ＭＳ ゴシック" pitchFamily="49" charset="-128"/>
          </a:endParaRPr>
        </a:p>
        <a:p>
          <a:r>
            <a:rPr kumimoji="1" lang="en-US" altLang="ja-JP" sz="11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歳 出 </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前年度に引き続き，新型コロナウイルス感染症対策を講じたほか，北陸新幹線小松駅開業に向けた小松駅周辺整備や，松東こども園・のしろ児童館の建設，市営住宅跡地活用などの大型建設事業も増加したことから，歳出総額は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年度の過去最高に次ぐ決算額となった。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石川県小松市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一般会計をはじめ、令和３年度の全ての会計で実質赤字額は発生していない。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x14ac:dyDescent="0.2">
      <c r="B2" s="179" t="s">
        <v>81</v>
      </c>
      <c r="C2" s="179"/>
      <c r="D2" s="180"/>
    </row>
    <row r="3" spans="1:119" ht="18.75" customHeight="1" thickBot="1" x14ac:dyDescent="0.2">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x14ac:dyDescent="0.15">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55453635</v>
      </c>
      <c r="BO4" s="411"/>
      <c r="BP4" s="411"/>
      <c r="BQ4" s="411"/>
      <c r="BR4" s="411"/>
      <c r="BS4" s="411"/>
      <c r="BT4" s="411"/>
      <c r="BU4" s="412"/>
      <c r="BV4" s="410">
        <v>59843388</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2.4</v>
      </c>
      <c r="CU4" s="417"/>
      <c r="CV4" s="417"/>
      <c r="CW4" s="417"/>
      <c r="CX4" s="417"/>
      <c r="CY4" s="417"/>
      <c r="CZ4" s="417"/>
      <c r="DA4" s="418"/>
      <c r="DB4" s="416">
        <v>2.4</v>
      </c>
      <c r="DC4" s="417"/>
      <c r="DD4" s="417"/>
      <c r="DE4" s="417"/>
      <c r="DF4" s="417"/>
      <c r="DG4" s="417"/>
      <c r="DH4" s="417"/>
      <c r="DI4" s="418"/>
    </row>
    <row r="5" spans="1:119" ht="18.75" customHeight="1" x14ac:dyDescent="0.15">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54223034</v>
      </c>
      <c r="BO5" s="448"/>
      <c r="BP5" s="448"/>
      <c r="BQ5" s="448"/>
      <c r="BR5" s="448"/>
      <c r="BS5" s="448"/>
      <c r="BT5" s="448"/>
      <c r="BU5" s="449"/>
      <c r="BV5" s="447">
        <v>58972388</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88.8</v>
      </c>
      <c r="CU5" s="445"/>
      <c r="CV5" s="445"/>
      <c r="CW5" s="445"/>
      <c r="CX5" s="445"/>
      <c r="CY5" s="445"/>
      <c r="CZ5" s="445"/>
      <c r="DA5" s="446"/>
      <c r="DB5" s="444">
        <v>93.1</v>
      </c>
      <c r="DC5" s="445"/>
      <c r="DD5" s="445"/>
      <c r="DE5" s="445"/>
      <c r="DF5" s="445"/>
      <c r="DG5" s="445"/>
      <c r="DH5" s="445"/>
      <c r="DI5" s="446"/>
    </row>
    <row r="6" spans="1:119" ht="18.75" customHeight="1" x14ac:dyDescent="0.15">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94</v>
      </c>
      <c r="AV6" s="480"/>
      <c r="AW6" s="480"/>
      <c r="AX6" s="480"/>
      <c r="AY6" s="481" t="s">
        <v>102</v>
      </c>
      <c r="AZ6" s="482"/>
      <c r="BA6" s="482"/>
      <c r="BB6" s="482"/>
      <c r="BC6" s="482"/>
      <c r="BD6" s="482"/>
      <c r="BE6" s="482"/>
      <c r="BF6" s="482"/>
      <c r="BG6" s="482"/>
      <c r="BH6" s="482"/>
      <c r="BI6" s="482"/>
      <c r="BJ6" s="482"/>
      <c r="BK6" s="482"/>
      <c r="BL6" s="482"/>
      <c r="BM6" s="483"/>
      <c r="BN6" s="447">
        <v>1230601</v>
      </c>
      <c r="BO6" s="448"/>
      <c r="BP6" s="448"/>
      <c r="BQ6" s="448"/>
      <c r="BR6" s="448"/>
      <c r="BS6" s="448"/>
      <c r="BT6" s="448"/>
      <c r="BU6" s="449"/>
      <c r="BV6" s="447">
        <v>871000</v>
      </c>
      <c r="BW6" s="448"/>
      <c r="BX6" s="448"/>
      <c r="BY6" s="448"/>
      <c r="BZ6" s="448"/>
      <c r="CA6" s="448"/>
      <c r="CB6" s="448"/>
      <c r="CC6" s="449"/>
      <c r="CD6" s="450" t="s">
        <v>103</v>
      </c>
      <c r="CE6" s="451"/>
      <c r="CF6" s="451"/>
      <c r="CG6" s="451"/>
      <c r="CH6" s="451"/>
      <c r="CI6" s="451"/>
      <c r="CJ6" s="451"/>
      <c r="CK6" s="451"/>
      <c r="CL6" s="451"/>
      <c r="CM6" s="451"/>
      <c r="CN6" s="451"/>
      <c r="CO6" s="451"/>
      <c r="CP6" s="451"/>
      <c r="CQ6" s="451"/>
      <c r="CR6" s="451"/>
      <c r="CS6" s="452"/>
      <c r="CT6" s="484">
        <v>96.4</v>
      </c>
      <c r="CU6" s="485"/>
      <c r="CV6" s="485"/>
      <c r="CW6" s="485"/>
      <c r="CX6" s="485"/>
      <c r="CY6" s="485"/>
      <c r="CZ6" s="485"/>
      <c r="DA6" s="486"/>
      <c r="DB6" s="484">
        <v>101.8</v>
      </c>
      <c r="DC6" s="485"/>
      <c r="DD6" s="485"/>
      <c r="DE6" s="485"/>
      <c r="DF6" s="485"/>
      <c r="DG6" s="485"/>
      <c r="DH6" s="485"/>
      <c r="DI6" s="486"/>
    </row>
    <row r="7" spans="1:119" ht="18.75" customHeight="1" x14ac:dyDescent="0.15">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104</v>
      </c>
      <c r="AN7" s="477"/>
      <c r="AO7" s="477"/>
      <c r="AP7" s="477"/>
      <c r="AQ7" s="477"/>
      <c r="AR7" s="477"/>
      <c r="AS7" s="477"/>
      <c r="AT7" s="478"/>
      <c r="AU7" s="479" t="s">
        <v>94</v>
      </c>
      <c r="AV7" s="480"/>
      <c r="AW7" s="480"/>
      <c r="AX7" s="480"/>
      <c r="AY7" s="481" t="s">
        <v>105</v>
      </c>
      <c r="AZ7" s="482"/>
      <c r="BA7" s="482"/>
      <c r="BB7" s="482"/>
      <c r="BC7" s="482"/>
      <c r="BD7" s="482"/>
      <c r="BE7" s="482"/>
      <c r="BF7" s="482"/>
      <c r="BG7" s="482"/>
      <c r="BH7" s="482"/>
      <c r="BI7" s="482"/>
      <c r="BJ7" s="482"/>
      <c r="BK7" s="482"/>
      <c r="BL7" s="482"/>
      <c r="BM7" s="483"/>
      <c r="BN7" s="447">
        <v>581490</v>
      </c>
      <c r="BO7" s="448"/>
      <c r="BP7" s="448"/>
      <c r="BQ7" s="448"/>
      <c r="BR7" s="448"/>
      <c r="BS7" s="448"/>
      <c r="BT7" s="448"/>
      <c r="BU7" s="449"/>
      <c r="BV7" s="447">
        <v>240573</v>
      </c>
      <c r="BW7" s="448"/>
      <c r="BX7" s="448"/>
      <c r="BY7" s="448"/>
      <c r="BZ7" s="448"/>
      <c r="CA7" s="448"/>
      <c r="CB7" s="448"/>
      <c r="CC7" s="449"/>
      <c r="CD7" s="450" t="s">
        <v>106</v>
      </c>
      <c r="CE7" s="451"/>
      <c r="CF7" s="451"/>
      <c r="CG7" s="451"/>
      <c r="CH7" s="451"/>
      <c r="CI7" s="451"/>
      <c r="CJ7" s="451"/>
      <c r="CK7" s="451"/>
      <c r="CL7" s="451"/>
      <c r="CM7" s="451"/>
      <c r="CN7" s="451"/>
      <c r="CO7" s="451"/>
      <c r="CP7" s="451"/>
      <c r="CQ7" s="451"/>
      <c r="CR7" s="451"/>
      <c r="CS7" s="452"/>
      <c r="CT7" s="447">
        <v>27562819</v>
      </c>
      <c r="CU7" s="448"/>
      <c r="CV7" s="448"/>
      <c r="CW7" s="448"/>
      <c r="CX7" s="448"/>
      <c r="CY7" s="448"/>
      <c r="CZ7" s="448"/>
      <c r="DA7" s="449"/>
      <c r="DB7" s="447">
        <v>26581089</v>
      </c>
      <c r="DC7" s="448"/>
      <c r="DD7" s="448"/>
      <c r="DE7" s="448"/>
      <c r="DF7" s="448"/>
      <c r="DG7" s="448"/>
      <c r="DH7" s="448"/>
      <c r="DI7" s="449"/>
    </row>
    <row r="8" spans="1:119" ht="18.75" customHeight="1" thickBot="1" x14ac:dyDescent="0.2">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107</v>
      </c>
      <c r="AN8" s="477"/>
      <c r="AO8" s="477"/>
      <c r="AP8" s="477"/>
      <c r="AQ8" s="477"/>
      <c r="AR8" s="477"/>
      <c r="AS8" s="477"/>
      <c r="AT8" s="478"/>
      <c r="AU8" s="479" t="s">
        <v>108</v>
      </c>
      <c r="AV8" s="480"/>
      <c r="AW8" s="480"/>
      <c r="AX8" s="480"/>
      <c r="AY8" s="481" t="s">
        <v>109</v>
      </c>
      <c r="AZ8" s="482"/>
      <c r="BA8" s="482"/>
      <c r="BB8" s="482"/>
      <c r="BC8" s="482"/>
      <c r="BD8" s="482"/>
      <c r="BE8" s="482"/>
      <c r="BF8" s="482"/>
      <c r="BG8" s="482"/>
      <c r="BH8" s="482"/>
      <c r="BI8" s="482"/>
      <c r="BJ8" s="482"/>
      <c r="BK8" s="482"/>
      <c r="BL8" s="482"/>
      <c r="BM8" s="483"/>
      <c r="BN8" s="447">
        <v>649111</v>
      </c>
      <c r="BO8" s="448"/>
      <c r="BP8" s="448"/>
      <c r="BQ8" s="448"/>
      <c r="BR8" s="448"/>
      <c r="BS8" s="448"/>
      <c r="BT8" s="448"/>
      <c r="BU8" s="449"/>
      <c r="BV8" s="447">
        <v>630427</v>
      </c>
      <c r="BW8" s="448"/>
      <c r="BX8" s="448"/>
      <c r="BY8" s="448"/>
      <c r="BZ8" s="448"/>
      <c r="CA8" s="448"/>
      <c r="CB8" s="448"/>
      <c r="CC8" s="449"/>
      <c r="CD8" s="450" t="s">
        <v>110</v>
      </c>
      <c r="CE8" s="451"/>
      <c r="CF8" s="451"/>
      <c r="CG8" s="451"/>
      <c r="CH8" s="451"/>
      <c r="CI8" s="451"/>
      <c r="CJ8" s="451"/>
      <c r="CK8" s="451"/>
      <c r="CL8" s="451"/>
      <c r="CM8" s="451"/>
      <c r="CN8" s="451"/>
      <c r="CO8" s="451"/>
      <c r="CP8" s="451"/>
      <c r="CQ8" s="451"/>
      <c r="CR8" s="451"/>
      <c r="CS8" s="452"/>
      <c r="CT8" s="487">
        <v>0.69</v>
      </c>
      <c r="CU8" s="488"/>
      <c r="CV8" s="488"/>
      <c r="CW8" s="488"/>
      <c r="CX8" s="488"/>
      <c r="CY8" s="488"/>
      <c r="CZ8" s="488"/>
      <c r="DA8" s="489"/>
      <c r="DB8" s="487">
        <v>0.71</v>
      </c>
      <c r="DC8" s="488"/>
      <c r="DD8" s="488"/>
      <c r="DE8" s="488"/>
      <c r="DF8" s="488"/>
      <c r="DG8" s="488"/>
      <c r="DH8" s="488"/>
      <c r="DI8" s="489"/>
    </row>
    <row r="9" spans="1:119" ht="18.75" customHeight="1" thickBot="1" x14ac:dyDescent="0.2">
      <c r="A9" s="178"/>
      <c r="B9" s="441" t="s">
        <v>111</v>
      </c>
      <c r="C9" s="442"/>
      <c r="D9" s="442"/>
      <c r="E9" s="442"/>
      <c r="F9" s="442"/>
      <c r="G9" s="442"/>
      <c r="H9" s="442"/>
      <c r="I9" s="442"/>
      <c r="J9" s="442"/>
      <c r="K9" s="490"/>
      <c r="L9" s="491" t="s">
        <v>112</v>
      </c>
      <c r="M9" s="492"/>
      <c r="N9" s="492"/>
      <c r="O9" s="492"/>
      <c r="P9" s="492"/>
      <c r="Q9" s="493"/>
      <c r="R9" s="494">
        <v>106216</v>
      </c>
      <c r="S9" s="495"/>
      <c r="T9" s="495"/>
      <c r="U9" s="495"/>
      <c r="V9" s="496"/>
      <c r="W9" s="404" t="s">
        <v>113</v>
      </c>
      <c r="X9" s="405"/>
      <c r="Y9" s="405"/>
      <c r="Z9" s="405"/>
      <c r="AA9" s="405"/>
      <c r="AB9" s="405"/>
      <c r="AC9" s="405"/>
      <c r="AD9" s="405"/>
      <c r="AE9" s="405"/>
      <c r="AF9" s="405"/>
      <c r="AG9" s="405"/>
      <c r="AH9" s="405"/>
      <c r="AI9" s="405"/>
      <c r="AJ9" s="405"/>
      <c r="AK9" s="405"/>
      <c r="AL9" s="406"/>
      <c r="AM9" s="476" t="s">
        <v>114</v>
      </c>
      <c r="AN9" s="477"/>
      <c r="AO9" s="477"/>
      <c r="AP9" s="477"/>
      <c r="AQ9" s="477"/>
      <c r="AR9" s="477"/>
      <c r="AS9" s="477"/>
      <c r="AT9" s="478"/>
      <c r="AU9" s="479" t="s">
        <v>115</v>
      </c>
      <c r="AV9" s="480"/>
      <c r="AW9" s="480"/>
      <c r="AX9" s="480"/>
      <c r="AY9" s="481" t="s">
        <v>116</v>
      </c>
      <c r="AZ9" s="482"/>
      <c r="BA9" s="482"/>
      <c r="BB9" s="482"/>
      <c r="BC9" s="482"/>
      <c r="BD9" s="482"/>
      <c r="BE9" s="482"/>
      <c r="BF9" s="482"/>
      <c r="BG9" s="482"/>
      <c r="BH9" s="482"/>
      <c r="BI9" s="482"/>
      <c r="BJ9" s="482"/>
      <c r="BK9" s="482"/>
      <c r="BL9" s="482"/>
      <c r="BM9" s="483"/>
      <c r="BN9" s="447">
        <v>18684</v>
      </c>
      <c r="BO9" s="448"/>
      <c r="BP9" s="448"/>
      <c r="BQ9" s="448"/>
      <c r="BR9" s="448"/>
      <c r="BS9" s="448"/>
      <c r="BT9" s="448"/>
      <c r="BU9" s="449"/>
      <c r="BV9" s="447">
        <v>-73736</v>
      </c>
      <c r="BW9" s="448"/>
      <c r="BX9" s="448"/>
      <c r="BY9" s="448"/>
      <c r="BZ9" s="448"/>
      <c r="CA9" s="448"/>
      <c r="CB9" s="448"/>
      <c r="CC9" s="449"/>
      <c r="CD9" s="450" t="s">
        <v>117</v>
      </c>
      <c r="CE9" s="451"/>
      <c r="CF9" s="451"/>
      <c r="CG9" s="451"/>
      <c r="CH9" s="451"/>
      <c r="CI9" s="451"/>
      <c r="CJ9" s="451"/>
      <c r="CK9" s="451"/>
      <c r="CL9" s="451"/>
      <c r="CM9" s="451"/>
      <c r="CN9" s="451"/>
      <c r="CO9" s="451"/>
      <c r="CP9" s="451"/>
      <c r="CQ9" s="451"/>
      <c r="CR9" s="451"/>
      <c r="CS9" s="452"/>
      <c r="CT9" s="444">
        <v>17.100000000000001</v>
      </c>
      <c r="CU9" s="445"/>
      <c r="CV9" s="445"/>
      <c r="CW9" s="445"/>
      <c r="CX9" s="445"/>
      <c r="CY9" s="445"/>
      <c r="CZ9" s="445"/>
      <c r="DA9" s="446"/>
      <c r="DB9" s="444">
        <v>17.5</v>
      </c>
      <c r="DC9" s="445"/>
      <c r="DD9" s="445"/>
      <c r="DE9" s="445"/>
      <c r="DF9" s="445"/>
      <c r="DG9" s="445"/>
      <c r="DH9" s="445"/>
      <c r="DI9" s="446"/>
    </row>
    <row r="10" spans="1:119" ht="18.75" customHeight="1" thickBot="1" x14ac:dyDescent="0.2">
      <c r="A10" s="178"/>
      <c r="B10" s="441"/>
      <c r="C10" s="442"/>
      <c r="D10" s="442"/>
      <c r="E10" s="442"/>
      <c r="F10" s="442"/>
      <c r="G10" s="442"/>
      <c r="H10" s="442"/>
      <c r="I10" s="442"/>
      <c r="J10" s="442"/>
      <c r="K10" s="490"/>
      <c r="L10" s="497" t="s">
        <v>118</v>
      </c>
      <c r="M10" s="477"/>
      <c r="N10" s="477"/>
      <c r="O10" s="477"/>
      <c r="P10" s="477"/>
      <c r="Q10" s="478"/>
      <c r="R10" s="498">
        <v>106919</v>
      </c>
      <c r="S10" s="499"/>
      <c r="T10" s="499"/>
      <c r="U10" s="499"/>
      <c r="V10" s="500"/>
      <c r="W10" s="435"/>
      <c r="X10" s="436"/>
      <c r="Y10" s="436"/>
      <c r="Z10" s="436"/>
      <c r="AA10" s="436"/>
      <c r="AB10" s="436"/>
      <c r="AC10" s="436"/>
      <c r="AD10" s="436"/>
      <c r="AE10" s="436"/>
      <c r="AF10" s="436"/>
      <c r="AG10" s="436"/>
      <c r="AH10" s="436"/>
      <c r="AI10" s="436"/>
      <c r="AJ10" s="436"/>
      <c r="AK10" s="436"/>
      <c r="AL10" s="439"/>
      <c r="AM10" s="476" t="s">
        <v>119</v>
      </c>
      <c r="AN10" s="477"/>
      <c r="AO10" s="477"/>
      <c r="AP10" s="477"/>
      <c r="AQ10" s="477"/>
      <c r="AR10" s="477"/>
      <c r="AS10" s="477"/>
      <c r="AT10" s="478"/>
      <c r="AU10" s="479" t="s">
        <v>120</v>
      </c>
      <c r="AV10" s="480"/>
      <c r="AW10" s="480"/>
      <c r="AX10" s="480"/>
      <c r="AY10" s="481" t="s">
        <v>121</v>
      </c>
      <c r="AZ10" s="482"/>
      <c r="BA10" s="482"/>
      <c r="BB10" s="482"/>
      <c r="BC10" s="482"/>
      <c r="BD10" s="482"/>
      <c r="BE10" s="482"/>
      <c r="BF10" s="482"/>
      <c r="BG10" s="482"/>
      <c r="BH10" s="482"/>
      <c r="BI10" s="482"/>
      <c r="BJ10" s="482"/>
      <c r="BK10" s="482"/>
      <c r="BL10" s="482"/>
      <c r="BM10" s="483"/>
      <c r="BN10" s="447">
        <v>215</v>
      </c>
      <c r="BO10" s="448"/>
      <c r="BP10" s="448"/>
      <c r="BQ10" s="448"/>
      <c r="BR10" s="448"/>
      <c r="BS10" s="448"/>
      <c r="BT10" s="448"/>
      <c r="BU10" s="449"/>
      <c r="BV10" s="447">
        <v>128</v>
      </c>
      <c r="BW10" s="448"/>
      <c r="BX10" s="448"/>
      <c r="BY10" s="448"/>
      <c r="BZ10" s="448"/>
      <c r="CA10" s="448"/>
      <c r="CB10" s="448"/>
      <c r="CC10" s="449"/>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1"/>
      <c r="C11" s="442"/>
      <c r="D11" s="442"/>
      <c r="E11" s="442"/>
      <c r="F11" s="442"/>
      <c r="G11" s="442"/>
      <c r="H11" s="442"/>
      <c r="I11" s="442"/>
      <c r="J11" s="442"/>
      <c r="K11" s="490"/>
      <c r="L11" s="501" t="s">
        <v>123</v>
      </c>
      <c r="M11" s="502"/>
      <c r="N11" s="502"/>
      <c r="O11" s="502"/>
      <c r="P11" s="502"/>
      <c r="Q11" s="503"/>
      <c r="R11" s="504" t="s">
        <v>124</v>
      </c>
      <c r="S11" s="505"/>
      <c r="T11" s="505"/>
      <c r="U11" s="505"/>
      <c r="V11" s="506"/>
      <c r="W11" s="435"/>
      <c r="X11" s="436"/>
      <c r="Y11" s="436"/>
      <c r="Z11" s="436"/>
      <c r="AA11" s="436"/>
      <c r="AB11" s="436"/>
      <c r="AC11" s="436"/>
      <c r="AD11" s="436"/>
      <c r="AE11" s="436"/>
      <c r="AF11" s="436"/>
      <c r="AG11" s="436"/>
      <c r="AH11" s="436"/>
      <c r="AI11" s="436"/>
      <c r="AJ11" s="436"/>
      <c r="AK11" s="436"/>
      <c r="AL11" s="439"/>
      <c r="AM11" s="476" t="s">
        <v>125</v>
      </c>
      <c r="AN11" s="477"/>
      <c r="AO11" s="477"/>
      <c r="AP11" s="477"/>
      <c r="AQ11" s="477"/>
      <c r="AR11" s="477"/>
      <c r="AS11" s="477"/>
      <c r="AT11" s="478"/>
      <c r="AU11" s="479" t="s">
        <v>126</v>
      </c>
      <c r="AV11" s="480"/>
      <c r="AW11" s="480"/>
      <c r="AX11" s="480"/>
      <c r="AY11" s="481" t="s">
        <v>127</v>
      </c>
      <c r="AZ11" s="482"/>
      <c r="BA11" s="482"/>
      <c r="BB11" s="482"/>
      <c r="BC11" s="482"/>
      <c r="BD11" s="482"/>
      <c r="BE11" s="482"/>
      <c r="BF11" s="482"/>
      <c r="BG11" s="482"/>
      <c r="BH11" s="482"/>
      <c r="BI11" s="482"/>
      <c r="BJ11" s="482"/>
      <c r="BK11" s="482"/>
      <c r="BL11" s="482"/>
      <c r="BM11" s="483"/>
      <c r="BN11" s="447">
        <v>111500</v>
      </c>
      <c r="BO11" s="448"/>
      <c r="BP11" s="448"/>
      <c r="BQ11" s="448"/>
      <c r="BR11" s="448"/>
      <c r="BS11" s="448"/>
      <c r="BT11" s="448"/>
      <c r="BU11" s="449"/>
      <c r="BV11" s="447">
        <v>0</v>
      </c>
      <c r="BW11" s="448"/>
      <c r="BX11" s="448"/>
      <c r="BY11" s="448"/>
      <c r="BZ11" s="448"/>
      <c r="CA11" s="448"/>
      <c r="CB11" s="448"/>
      <c r="CC11" s="449"/>
      <c r="CD11" s="450" t="s">
        <v>128</v>
      </c>
      <c r="CE11" s="451"/>
      <c r="CF11" s="451"/>
      <c r="CG11" s="451"/>
      <c r="CH11" s="451"/>
      <c r="CI11" s="451"/>
      <c r="CJ11" s="451"/>
      <c r="CK11" s="451"/>
      <c r="CL11" s="451"/>
      <c r="CM11" s="451"/>
      <c r="CN11" s="451"/>
      <c r="CO11" s="451"/>
      <c r="CP11" s="451"/>
      <c r="CQ11" s="451"/>
      <c r="CR11" s="451"/>
      <c r="CS11" s="452"/>
      <c r="CT11" s="487" t="s">
        <v>129</v>
      </c>
      <c r="CU11" s="488"/>
      <c r="CV11" s="488"/>
      <c r="CW11" s="488"/>
      <c r="CX11" s="488"/>
      <c r="CY11" s="488"/>
      <c r="CZ11" s="488"/>
      <c r="DA11" s="489"/>
      <c r="DB11" s="487" t="s">
        <v>129</v>
      </c>
      <c r="DC11" s="488"/>
      <c r="DD11" s="488"/>
      <c r="DE11" s="488"/>
      <c r="DF11" s="488"/>
      <c r="DG11" s="488"/>
      <c r="DH11" s="488"/>
      <c r="DI11" s="489"/>
    </row>
    <row r="12" spans="1:119" ht="18.75" customHeight="1" x14ac:dyDescent="0.15">
      <c r="A12" s="178"/>
      <c r="B12" s="507" t="s">
        <v>130</v>
      </c>
      <c r="C12" s="508"/>
      <c r="D12" s="508"/>
      <c r="E12" s="508"/>
      <c r="F12" s="508"/>
      <c r="G12" s="508"/>
      <c r="H12" s="508"/>
      <c r="I12" s="508"/>
      <c r="J12" s="508"/>
      <c r="K12" s="509"/>
      <c r="L12" s="516" t="s">
        <v>131</v>
      </c>
      <c r="M12" s="517"/>
      <c r="N12" s="517"/>
      <c r="O12" s="517"/>
      <c r="P12" s="517"/>
      <c r="Q12" s="518"/>
      <c r="R12" s="519">
        <v>106877</v>
      </c>
      <c r="S12" s="520"/>
      <c r="T12" s="520"/>
      <c r="U12" s="520"/>
      <c r="V12" s="521"/>
      <c r="W12" s="522" t="s">
        <v>1</v>
      </c>
      <c r="X12" s="480"/>
      <c r="Y12" s="480"/>
      <c r="Z12" s="480"/>
      <c r="AA12" s="480"/>
      <c r="AB12" s="523"/>
      <c r="AC12" s="524" t="s">
        <v>132</v>
      </c>
      <c r="AD12" s="525"/>
      <c r="AE12" s="525"/>
      <c r="AF12" s="525"/>
      <c r="AG12" s="526"/>
      <c r="AH12" s="524" t="s">
        <v>133</v>
      </c>
      <c r="AI12" s="525"/>
      <c r="AJ12" s="525"/>
      <c r="AK12" s="525"/>
      <c r="AL12" s="527"/>
      <c r="AM12" s="476" t="s">
        <v>134</v>
      </c>
      <c r="AN12" s="477"/>
      <c r="AO12" s="477"/>
      <c r="AP12" s="477"/>
      <c r="AQ12" s="477"/>
      <c r="AR12" s="477"/>
      <c r="AS12" s="477"/>
      <c r="AT12" s="478"/>
      <c r="AU12" s="479" t="s">
        <v>108</v>
      </c>
      <c r="AV12" s="480"/>
      <c r="AW12" s="480"/>
      <c r="AX12" s="480"/>
      <c r="AY12" s="481" t="s">
        <v>135</v>
      </c>
      <c r="AZ12" s="482"/>
      <c r="BA12" s="482"/>
      <c r="BB12" s="482"/>
      <c r="BC12" s="482"/>
      <c r="BD12" s="482"/>
      <c r="BE12" s="482"/>
      <c r="BF12" s="482"/>
      <c r="BG12" s="482"/>
      <c r="BH12" s="482"/>
      <c r="BI12" s="482"/>
      <c r="BJ12" s="482"/>
      <c r="BK12" s="482"/>
      <c r="BL12" s="482"/>
      <c r="BM12" s="483"/>
      <c r="BN12" s="447">
        <v>300000</v>
      </c>
      <c r="BO12" s="448"/>
      <c r="BP12" s="448"/>
      <c r="BQ12" s="448"/>
      <c r="BR12" s="448"/>
      <c r="BS12" s="448"/>
      <c r="BT12" s="448"/>
      <c r="BU12" s="449"/>
      <c r="BV12" s="447">
        <v>430000</v>
      </c>
      <c r="BW12" s="448"/>
      <c r="BX12" s="448"/>
      <c r="BY12" s="448"/>
      <c r="BZ12" s="448"/>
      <c r="CA12" s="448"/>
      <c r="CB12" s="448"/>
      <c r="CC12" s="449"/>
      <c r="CD12" s="450" t="s">
        <v>136</v>
      </c>
      <c r="CE12" s="451"/>
      <c r="CF12" s="451"/>
      <c r="CG12" s="451"/>
      <c r="CH12" s="451"/>
      <c r="CI12" s="451"/>
      <c r="CJ12" s="451"/>
      <c r="CK12" s="451"/>
      <c r="CL12" s="451"/>
      <c r="CM12" s="451"/>
      <c r="CN12" s="451"/>
      <c r="CO12" s="451"/>
      <c r="CP12" s="451"/>
      <c r="CQ12" s="451"/>
      <c r="CR12" s="451"/>
      <c r="CS12" s="452"/>
      <c r="CT12" s="487" t="s">
        <v>137</v>
      </c>
      <c r="CU12" s="488"/>
      <c r="CV12" s="488"/>
      <c r="CW12" s="488"/>
      <c r="CX12" s="488"/>
      <c r="CY12" s="488"/>
      <c r="CZ12" s="488"/>
      <c r="DA12" s="489"/>
      <c r="DB12" s="487" t="s">
        <v>137</v>
      </c>
      <c r="DC12" s="488"/>
      <c r="DD12" s="488"/>
      <c r="DE12" s="488"/>
      <c r="DF12" s="488"/>
      <c r="DG12" s="488"/>
      <c r="DH12" s="488"/>
      <c r="DI12" s="489"/>
    </row>
    <row r="13" spans="1:119" ht="18.75" customHeight="1" x14ac:dyDescent="0.15">
      <c r="A13" s="178"/>
      <c r="B13" s="510"/>
      <c r="C13" s="511"/>
      <c r="D13" s="511"/>
      <c r="E13" s="511"/>
      <c r="F13" s="511"/>
      <c r="G13" s="511"/>
      <c r="H13" s="511"/>
      <c r="I13" s="511"/>
      <c r="J13" s="511"/>
      <c r="K13" s="512"/>
      <c r="L13" s="187"/>
      <c r="M13" s="538" t="s">
        <v>138</v>
      </c>
      <c r="N13" s="539"/>
      <c r="O13" s="539"/>
      <c r="P13" s="539"/>
      <c r="Q13" s="540"/>
      <c r="R13" s="531">
        <v>104573</v>
      </c>
      <c r="S13" s="532"/>
      <c r="T13" s="532"/>
      <c r="U13" s="532"/>
      <c r="V13" s="533"/>
      <c r="W13" s="463" t="s">
        <v>139</v>
      </c>
      <c r="X13" s="464"/>
      <c r="Y13" s="464"/>
      <c r="Z13" s="464"/>
      <c r="AA13" s="464"/>
      <c r="AB13" s="454"/>
      <c r="AC13" s="498">
        <v>1035</v>
      </c>
      <c r="AD13" s="499"/>
      <c r="AE13" s="499"/>
      <c r="AF13" s="499"/>
      <c r="AG13" s="541"/>
      <c r="AH13" s="498">
        <v>1146</v>
      </c>
      <c r="AI13" s="499"/>
      <c r="AJ13" s="499"/>
      <c r="AK13" s="499"/>
      <c r="AL13" s="500"/>
      <c r="AM13" s="476" t="s">
        <v>140</v>
      </c>
      <c r="AN13" s="477"/>
      <c r="AO13" s="477"/>
      <c r="AP13" s="477"/>
      <c r="AQ13" s="477"/>
      <c r="AR13" s="477"/>
      <c r="AS13" s="477"/>
      <c r="AT13" s="478"/>
      <c r="AU13" s="479" t="s">
        <v>141</v>
      </c>
      <c r="AV13" s="480"/>
      <c r="AW13" s="480"/>
      <c r="AX13" s="480"/>
      <c r="AY13" s="481" t="s">
        <v>142</v>
      </c>
      <c r="AZ13" s="482"/>
      <c r="BA13" s="482"/>
      <c r="BB13" s="482"/>
      <c r="BC13" s="482"/>
      <c r="BD13" s="482"/>
      <c r="BE13" s="482"/>
      <c r="BF13" s="482"/>
      <c r="BG13" s="482"/>
      <c r="BH13" s="482"/>
      <c r="BI13" s="482"/>
      <c r="BJ13" s="482"/>
      <c r="BK13" s="482"/>
      <c r="BL13" s="482"/>
      <c r="BM13" s="483"/>
      <c r="BN13" s="447">
        <v>-169601</v>
      </c>
      <c r="BO13" s="448"/>
      <c r="BP13" s="448"/>
      <c r="BQ13" s="448"/>
      <c r="BR13" s="448"/>
      <c r="BS13" s="448"/>
      <c r="BT13" s="448"/>
      <c r="BU13" s="449"/>
      <c r="BV13" s="447">
        <v>-503608</v>
      </c>
      <c r="BW13" s="448"/>
      <c r="BX13" s="448"/>
      <c r="BY13" s="448"/>
      <c r="BZ13" s="448"/>
      <c r="CA13" s="448"/>
      <c r="CB13" s="448"/>
      <c r="CC13" s="449"/>
      <c r="CD13" s="450" t="s">
        <v>143</v>
      </c>
      <c r="CE13" s="451"/>
      <c r="CF13" s="451"/>
      <c r="CG13" s="451"/>
      <c r="CH13" s="451"/>
      <c r="CI13" s="451"/>
      <c r="CJ13" s="451"/>
      <c r="CK13" s="451"/>
      <c r="CL13" s="451"/>
      <c r="CM13" s="451"/>
      <c r="CN13" s="451"/>
      <c r="CO13" s="451"/>
      <c r="CP13" s="451"/>
      <c r="CQ13" s="451"/>
      <c r="CR13" s="451"/>
      <c r="CS13" s="452"/>
      <c r="CT13" s="444">
        <v>11.9</v>
      </c>
      <c r="CU13" s="445"/>
      <c r="CV13" s="445"/>
      <c r="CW13" s="445"/>
      <c r="CX13" s="445"/>
      <c r="CY13" s="445"/>
      <c r="CZ13" s="445"/>
      <c r="DA13" s="446"/>
      <c r="DB13" s="444">
        <v>12.9</v>
      </c>
      <c r="DC13" s="445"/>
      <c r="DD13" s="445"/>
      <c r="DE13" s="445"/>
      <c r="DF13" s="445"/>
      <c r="DG13" s="445"/>
      <c r="DH13" s="445"/>
      <c r="DI13" s="446"/>
    </row>
    <row r="14" spans="1:119" ht="18.75" customHeight="1" thickBot="1" x14ac:dyDescent="0.2">
      <c r="A14" s="178"/>
      <c r="B14" s="510"/>
      <c r="C14" s="511"/>
      <c r="D14" s="511"/>
      <c r="E14" s="511"/>
      <c r="F14" s="511"/>
      <c r="G14" s="511"/>
      <c r="H14" s="511"/>
      <c r="I14" s="511"/>
      <c r="J14" s="511"/>
      <c r="K14" s="512"/>
      <c r="L14" s="528" t="s">
        <v>144</v>
      </c>
      <c r="M14" s="529"/>
      <c r="N14" s="529"/>
      <c r="O14" s="529"/>
      <c r="P14" s="529"/>
      <c r="Q14" s="530"/>
      <c r="R14" s="531">
        <v>107722</v>
      </c>
      <c r="S14" s="532"/>
      <c r="T14" s="532"/>
      <c r="U14" s="532"/>
      <c r="V14" s="533"/>
      <c r="W14" s="437"/>
      <c r="X14" s="438"/>
      <c r="Y14" s="438"/>
      <c r="Z14" s="438"/>
      <c r="AA14" s="438"/>
      <c r="AB14" s="427"/>
      <c r="AC14" s="534">
        <v>1.9</v>
      </c>
      <c r="AD14" s="535"/>
      <c r="AE14" s="535"/>
      <c r="AF14" s="535"/>
      <c r="AG14" s="536"/>
      <c r="AH14" s="534">
        <v>2.2000000000000002</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145</v>
      </c>
      <c r="CE14" s="543"/>
      <c r="CF14" s="543"/>
      <c r="CG14" s="543"/>
      <c r="CH14" s="543"/>
      <c r="CI14" s="543"/>
      <c r="CJ14" s="543"/>
      <c r="CK14" s="543"/>
      <c r="CL14" s="543"/>
      <c r="CM14" s="543"/>
      <c r="CN14" s="543"/>
      <c r="CO14" s="543"/>
      <c r="CP14" s="543"/>
      <c r="CQ14" s="543"/>
      <c r="CR14" s="543"/>
      <c r="CS14" s="544"/>
      <c r="CT14" s="545">
        <v>118.8</v>
      </c>
      <c r="CU14" s="546"/>
      <c r="CV14" s="546"/>
      <c r="CW14" s="546"/>
      <c r="CX14" s="546"/>
      <c r="CY14" s="546"/>
      <c r="CZ14" s="546"/>
      <c r="DA14" s="547"/>
      <c r="DB14" s="545">
        <v>137.6</v>
      </c>
      <c r="DC14" s="546"/>
      <c r="DD14" s="546"/>
      <c r="DE14" s="546"/>
      <c r="DF14" s="546"/>
      <c r="DG14" s="546"/>
      <c r="DH14" s="546"/>
      <c r="DI14" s="547"/>
    </row>
    <row r="15" spans="1:119" ht="18.75" customHeight="1" x14ac:dyDescent="0.15">
      <c r="A15" s="178"/>
      <c r="B15" s="510"/>
      <c r="C15" s="511"/>
      <c r="D15" s="511"/>
      <c r="E15" s="511"/>
      <c r="F15" s="511"/>
      <c r="G15" s="511"/>
      <c r="H15" s="511"/>
      <c r="I15" s="511"/>
      <c r="J15" s="511"/>
      <c r="K15" s="512"/>
      <c r="L15" s="187"/>
      <c r="M15" s="538" t="s">
        <v>146</v>
      </c>
      <c r="N15" s="539"/>
      <c r="O15" s="539"/>
      <c r="P15" s="539"/>
      <c r="Q15" s="540"/>
      <c r="R15" s="531">
        <v>105302</v>
      </c>
      <c r="S15" s="532"/>
      <c r="T15" s="532"/>
      <c r="U15" s="532"/>
      <c r="V15" s="533"/>
      <c r="W15" s="463" t="s">
        <v>147</v>
      </c>
      <c r="X15" s="464"/>
      <c r="Y15" s="464"/>
      <c r="Z15" s="464"/>
      <c r="AA15" s="464"/>
      <c r="AB15" s="454"/>
      <c r="AC15" s="498">
        <v>20468</v>
      </c>
      <c r="AD15" s="499"/>
      <c r="AE15" s="499"/>
      <c r="AF15" s="499"/>
      <c r="AG15" s="541"/>
      <c r="AH15" s="498">
        <v>20224</v>
      </c>
      <c r="AI15" s="499"/>
      <c r="AJ15" s="499"/>
      <c r="AK15" s="499"/>
      <c r="AL15" s="500"/>
      <c r="AM15" s="476"/>
      <c r="AN15" s="477"/>
      <c r="AO15" s="477"/>
      <c r="AP15" s="477"/>
      <c r="AQ15" s="477"/>
      <c r="AR15" s="477"/>
      <c r="AS15" s="477"/>
      <c r="AT15" s="478"/>
      <c r="AU15" s="479"/>
      <c r="AV15" s="480"/>
      <c r="AW15" s="480"/>
      <c r="AX15" s="480"/>
      <c r="AY15" s="407" t="s">
        <v>148</v>
      </c>
      <c r="AZ15" s="408"/>
      <c r="BA15" s="408"/>
      <c r="BB15" s="408"/>
      <c r="BC15" s="408"/>
      <c r="BD15" s="408"/>
      <c r="BE15" s="408"/>
      <c r="BF15" s="408"/>
      <c r="BG15" s="408"/>
      <c r="BH15" s="408"/>
      <c r="BI15" s="408"/>
      <c r="BJ15" s="408"/>
      <c r="BK15" s="408"/>
      <c r="BL15" s="408"/>
      <c r="BM15" s="409"/>
      <c r="BN15" s="410">
        <v>14022792</v>
      </c>
      <c r="BO15" s="411"/>
      <c r="BP15" s="411"/>
      <c r="BQ15" s="411"/>
      <c r="BR15" s="411"/>
      <c r="BS15" s="411"/>
      <c r="BT15" s="411"/>
      <c r="BU15" s="412"/>
      <c r="BV15" s="410">
        <v>15019872</v>
      </c>
      <c r="BW15" s="411"/>
      <c r="BX15" s="411"/>
      <c r="BY15" s="411"/>
      <c r="BZ15" s="411"/>
      <c r="CA15" s="411"/>
      <c r="CB15" s="411"/>
      <c r="CC15" s="412"/>
      <c r="CD15" s="548" t="s">
        <v>149</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10"/>
      <c r="C16" s="511"/>
      <c r="D16" s="511"/>
      <c r="E16" s="511"/>
      <c r="F16" s="511"/>
      <c r="G16" s="511"/>
      <c r="H16" s="511"/>
      <c r="I16" s="511"/>
      <c r="J16" s="511"/>
      <c r="K16" s="512"/>
      <c r="L16" s="528" t="s">
        <v>150</v>
      </c>
      <c r="M16" s="551"/>
      <c r="N16" s="551"/>
      <c r="O16" s="551"/>
      <c r="P16" s="551"/>
      <c r="Q16" s="552"/>
      <c r="R16" s="553" t="s">
        <v>151</v>
      </c>
      <c r="S16" s="554"/>
      <c r="T16" s="554"/>
      <c r="U16" s="554"/>
      <c r="V16" s="555"/>
      <c r="W16" s="437"/>
      <c r="X16" s="438"/>
      <c r="Y16" s="438"/>
      <c r="Z16" s="438"/>
      <c r="AA16" s="438"/>
      <c r="AB16" s="427"/>
      <c r="AC16" s="534">
        <v>38</v>
      </c>
      <c r="AD16" s="535"/>
      <c r="AE16" s="535"/>
      <c r="AF16" s="535"/>
      <c r="AG16" s="536"/>
      <c r="AH16" s="534">
        <v>38.200000000000003</v>
      </c>
      <c r="AI16" s="535"/>
      <c r="AJ16" s="535"/>
      <c r="AK16" s="535"/>
      <c r="AL16" s="537"/>
      <c r="AM16" s="476"/>
      <c r="AN16" s="477"/>
      <c r="AO16" s="477"/>
      <c r="AP16" s="477"/>
      <c r="AQ16" s="477"/>
      <c r="AR16" s="477"/>
      <c r="AS16" s="477"/>
      <c r="AT16" s="478"/>
      <c r="AU16" s="479"/>
      <c r="AV16" s="480"/>
      <c r="AW16" s="480"/>
      <c r="AX16" s="480"/>
      <c r="AY16" s="481" t="s">
        <v>152</v>
      </c>
      <c r="AZ16" s="482"/>
      <c r="BA16" s="482"/>
      <c r="BB16" s="482"/>
      <c r="BC16" s="482"/>
      <c r="BD16" s="482"/>
      <c r="BE16" s="482"/>
      <c r="BF16" s="482"/>
      <c r="BG16" s="482"/>
      <c r="BH16" s="482"/>
      <c r="BI16" s="482"/>
      <c r="BJ16" s="482"/>
      <c r="BK16" s="482"/>
      <c r="BL16" s="482"/>
      <c r="BM16" s="483"/>
      <c r="BN16" s="447">
        <v>21628316</v>
      </c>
      <c r="BO16" s="448"/>
      <c r="BP16" s="448"/>
      <c r="BQ16" s="448"/>
      <c r="BR16" s="448"/>
      <c r="BS16" s="448"/>
      <c r="BT16" s="448"/>
      <c r="BU16" s="449"/>
      <c r="BV16" s="447">
        <v>21040008</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
      <c r="A17" s="178"/>
      <c r="B17" s="513"/>
      <c r="C17" s="514"/>
      <c r="D17" s="514"/>
      <c r="E17" s="514"/>
      <c r="F17" s="514"/>
      <c r="G17" s="514"/>
      <c r="H17" s="514"/>
      <c r="I17" s="514"/>
      <c r="J17" s="514"/>
      <c r="K17" s="515"/>
      <c r="L17" s="192"/>
      <c r="M17" s="558" t="s">
        <v>153</v>
      </c>
      <c r="N17" s="559"/>
      <c r="O17" s="559"/>
      <c r="P17" s="559"/>
      <c r="Q17" s="560"/>
      <c r="R17" s="553" t="s">
        <v>154</v>
      </c>
      <c r="S17" s="554"/>
      <c r="T17" s="554"/>
      <c r="U17" s="554"/>
      <c r="V17" s="555"/>
      <c r="W17" s="463" t="s">
        <v>155</v>
      </c>
      <c r="X17" s="464"/>
      <c r="Y17" s="464"/>
      <c r="Z17" s="464"/>
      <c r="AA17" s="464"/>
      <c r="AB17" s="454"/>
      <c r="AC17" s="498">
        <v>32311</v>
      </c>
      <c r="AD17" s="499"/>
      <c r="AE17" s="499"/>
      <c r="AF17" s="499"/>
      <c r="AG17" s="541"/>
      <c r="AH17" s="498">
        <v>31617</v>
      </c>
      <c r="AI17" s="499"/>
      <c r="AJ17" s="499"/>
      <c r="AK17" s="499"/>
      <c r="AL17" s="500"/>
      <c r="AM17" s="476"/>
      <c r="AN17" s="477"/>
      <c r="AO17" s="477"/>
      <c r="AP17" s="477"/>
      <c r="AQ17" s="477"/>
      <c r="AR17" s="477"/>
      <c r="AS17" s="477"/>
      <c r="AT17" s="478"/>
      <c r="AU17" s="479"/>
      <c r="AV17" s="480"/>
      <c r="AW17" s="480"/>
      <c r="AX17" s="480"/>
      <c r="AY17" s="481" t="s">
        <v>156</v>
      </c>
      <c r="AZ17" s="482"/>
      <c r="BA17" s="482"/>
      <c r="BB17" s="482"/>
      <c r="BC17" s="482"/>
      <c r="BD17" s="482"/>
      <c r="BE17" s="482"/>
      <c r="BF17" s="482"/>
      <c r="BG17" s="482"/>
      <c r="BH17" s="482"/>
      <c r="BI17" s="482"/>
      <c r="BJ17" s="482"/>
      <c r="BK17" s="482"/>
      <c r="BL17" s="482"/>
      <c r="BM17" s="483"/>
      <c r="BN17" s="447">
        <v>17699898</v>
      </c>
      <c r="BO17" s="448"/>
      <c r="BP17" s="448"/>
      <c r="BQ17" s="448"/>
      <c r="BR17" s="448"/>
      <c r="BS17" s="448"/>
      <c r="BT17" s="448"/>
      <c r="BU17" s="449"/>
      <c r="BV17" s="447">
        <v>19052369</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
      <c r="A18" s="178"/>
      <c r="B18" s="569" t="s">
        <v>157</v>
      </c>
      <c r="C18" s="490"/>
      <c r="D18" s="490"/>
      <c r="E18" s="570"/>
      <c r="F18" s="570"/>
      <c r="G18" s="570"/>
      <c r="H18" s="570"/>
      <c r="I18" s="570"/>
      <c r="J18" s="570"/>
      <c r="K18" s="570"/>
      <c r="L18" s="571">
        <v>371.05</v>
      </c>
      <c r="M18" s="571"/>
      <c r="N18" s="571"/>
      <c r="O18" s="571"/>
      <c r="P18" s="571"/>
      <c r="Q18" s="571"/>
      <c r="R18" s="572"/>
      <c r="S18" s="572"/>
      <c r="T18" s="572"/>
      <c r="U18" s="572"/>
      <c r="V18" s="573"/>
      <c r="W18" s="465"/>
      <c r="X18" s="466"/>
      <c r="Y18" s="466"/>
      <c r="Z18" s="466"/>
      <c r="AA18" s="466"/>
      <c r="AB18" s="457"/>
      <c r="AC18" s="574">
        <v>60</v>
      </c>
      <c r="AD18" s="575"/>
      <c r="AE18" s="575"/>
      <c r="AF18" s="575"/>
      <c r="AG18" s="576"/>
      <c r="AH18" s="574">
        <v>59.7</v>
      </c>
      <c r="AI18" s="575"/>
      <c r="AJ18" s="575"/>
      <c r="AK18" s="575"/>
      <c r="AL18" s="577"/>
      <c r="AM18" s="476"/>
      <c r="AN18" s="477"/>
      <c r="AO18" s="477"/>
      <c r="AP18" s="477"/>
      <c r="AQ18" s="477"/>
      <c r="AR18" s="477"/>
      <c r="AS18" s="477"/>
      <c r="AT18" s="478"/>
      <c r="AU18" s="479"/>
      <c r="AV18" s="480"/>
      <c r="AW18" s="480"/>
      <c r="AX18" s="480"/>
      <c r="AY18" s="481" t="s">
        <v>158</v>
      </c>
      <c r="AZ18" s="482"/>
      <c r="BA18" s="482"/>
      <c r="BB18" s="482"/>
      <c r="BC18" s="482"/>
      <c r="BD18" s="482"/>
      <c r="BE18" s="482"/>
      <c r="BF18" s="482"/>
      <c r="BG18" s="482"/>
      <c r="BH18" s="482"/>
      <c r="BI18" s="482"/>
      <c r="BJ18" s="482"/>
      <c r="BK18" s="482"/>
      <c r="BL18" s="482"/>
      <c r="BM18" s="483"/>
      <c r="BN18" s="447">
        <v>25602293</v>
      </c>
      <c r="BO18" s="448"/>
      <c r="BP18" s="448"/>
      <c r="BQ18" s="448"/>
      <c r="BR18" s="448"/>
      <c r="BS18" s="448"/>
      <c r="BT18" s="448"/>
      <c r="BU18" s="449"/>
      <c r="BV18" s="447">
        <v>24993972</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
      <c r="A19" s="178"/>
      <c r="B19" s="569" t="s">
        <v>159</v>
      </c>
      <c r="C19" s="490"/>
      <c r="D19" s="490"/>
      <c r="E19" s="570"/>
      <c r="F19" s="570"/>
      <c r="G19" s="570"/>
      <c r="H19" s="570"/>
      <c r="I19" s="570"/>
      <c r="J19" s="570"/>
      <c r="K19" s="570"/>
      <c r="L19" s="578">
        <v>286</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160</v>
      </c>
      <c r="AZ19" s="482"/>
      <c r="BA19" s="482"/>
      <c r="BB19" s="482"/>
      <c r="BC19" s="482"/>
      <c r="BD19" s="482"/>
      <c r="BE19" s="482"/>
      <c r="BF19" s="482"/>
      <c r="BG19" s="482"/>
      <c r="BH19" s="482"/>
      <c r="BI19" s="482"/>
      <c r="BJ19" s="482"/>
      <c r="BK19" s="482"/>
      <c r="BL19" s="482"/>
      <c r="BM19" s="483"/>
      <c r="BN19" s="447">
        <v>33403011</v>
      </c>
      <c r="BO19" s="448"/>
      <c r="BP19" s="448"/>
      <c r="BQ19" s="448"/>
      <c r="BR19" s="448"/>
      <c r="BS19" s="448"/>
      <c r="BT19" s="448"/>
      <c r="BU19" s="449"/>
      <c r="BV19" s="447">
        <v>31912307</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
      <c r="A20" s="178"/>
      <c r="B20" s="569" t="s">
        <v>161</v>
      </c>
      <c r="C20" s="490"/>
      <c r="D20" s="490"/>
      <c r="E20" s="570"/>
      <c r="F20" s="570"/>
      <c r="G20" s="570"/>
      <c r="H20" s="570"/>
      <c r="I20" s="570"/>
      <c r="J20" s="570"/>
      <c r="K20" s="570"/>
      <c r="L20" s="578">
        <v>41312</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
      <c r="A21" s="178"/>
      <c r="B21" s="587" t="s">
        <v>162</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15">
      <c r="A22" s="178"/>
      <c r="B22" s="617" t="s">
        <v>163</v>
      </c>
      <c r="C22" s="591"/>
      <c r="D22" s="592"/>
      <c r="E22" s="459" t="s">
        <v>1</v>
      </c>
      <c r="F22" s="464"/>
      <c r="G22" s="464"/>
      <c r="H22" s="464"/>
      <c r="I22" s="464"/>
      <c r="J22" s="464"/>
      <c r="K22" s="454"/>
      <c r="L22" s="459" t="s">
        <v>164</v>
      </c>
      <c r="M22" s="464"/>
      <c r="N22" s="464"/>
      <c r="O22" s="464"/>
      <c r="P22" s="454"/>
      <c r="Q22" s="622" t="s">
        <v>165</v>
      </c>
      <c r="R22" s="623"/>
      <c r="S22" s="623"/>
      <c r="T22" s="623"/>
      <c r="U22" s="623"/>
      <c r="V22" s="624"/>
      <c r="W22" s="590" t="s">
        <v>166</v>
      </c>
      <c r="X22" s="591"/>
      <c r="Y22" s="592"/>
      <c r="Z22" s="459" t="s">
        <v>1</v>
      </c>
      <c r="AA22" s="464"/>
      <c r="AB22" s="464"/>
      <c r="AC22" s="464"/>
      <c r="AD22" s="464"/>
      <c r="AE22" s="464"/>
      <c r="AF22" s="464"/>
      <c r="AG22" s="454"/>
      <c r="AH22" s="628" t="s">
        <v>167</v>
      </c>
      <c r="AI22" s="464"/>
      <c r="AJ22" s="464"/>
      <c r="AK22" s="464"/>
      <c r="AL22" s="454"/>
      <c r="AM22" s="628" t="s">
        <v>168</v>
      </c>
      <c r="AN22" s="629"/>
      <c r="AO22" s="629"/>
      <c r="AP22" s="629"/>
      <c r="AQ22" s="629"/>
      <c r="AR22" s="630"/>
      <c r="AS22" s="622" t="s">
        <v>165</v>
      </c>
      <c r="AT22" s="623"/>
      <c r="AU22" s="623"/>
      <c r="AV22" s="623"/>
      <c r="AW22" s="623"/>
      <c r="AX22" s="634"/>
      <c r="AY22" s="407" t="s">
        <v>169</v>
      </c>
      <c r="AZ22" s="408"/>
      <c r="BA22" s="408"/>
      <c r="BB22" s="408"/>
      <c r="BC22" s="408"/>
      <c r="BD22" s="408"/>
      <c r="BE22" s="408"/>
      <c r="BF22" s="408"/>
      <c r="BG22" s="408"/>
      <c r="BH22" s="408"/>
      <c r="BI22" s="408"/>
      <c r="BJ22" s="408"/>
      <c r="BK22" s="408"/>
      <c r="BL22" s="408"/>
      <c r="BM22" s="409"/>
      <c r="BN22" s="410">
        <v>65040231</v>
      </c>
      <c r="BO22" s="411"/>
      <c r="BP22" s="411"/>
      <c r="BQ22" s="411"/>
      <c r="BR22" s="411"/>
      <c r="BS22" s="411"/>
      <c r="BT22" s="411"/>
      <c r="BU22" s="412"/>
      <c r="BV22" s="410">
        <v>64966833</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15">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170</v>
      </c>
      <c r="AZ23" s="482"/>
      <c r="BA23" s="482"/>
      <c r="BB23" s="482"/>
      <c r="BC23" s="482"/>
      <c r="BD23" s="482"/>
      <c r="BE23" s="482"/>
      <c r="BF23" s="482"/>
      <c r="BG23" s="482"/>
      <c r="BH23" s="482"/>
      <c r="BI23" s="482"/>
      <c r="BJ23" s="482"/>
      <c r="BK23" s="482"/>
      <c r="BL23" s="482"/>
      <c r="BM23" s="483"/>
      <c r="BN23" s="447">
        <v>28752721</v>
      </c>
      <c r="BO23" s="448"/>
      <c r="BP23" s="448"/>
      <c r="BQ23" s="448"/>
      <c r="BR23" s="448"/>
      <c r="BS23" s="448"/>
      <c r="BT23" s="448"/>
      <c r="BU23" s="449"/>
      <c r="BV23" s="447">
        <v>28234228</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
      <c r="A24" s="178"/>
      <c r="B24" s="618"/>
      <c r="C24" s="594"/>
      <c r="D24" s="595"/>
      <c r="E24" s="497" t="s">
        <v>171</v>
      </c>
      <c r="F24" s="477"/>
      <c r="G24" s="477"/>
      <c r="H24" s="477"/>
      <c r="I24" s="477"/>
      <c r="J24" s="477"/>
      <c r="K24" s="478"/>
      <c r="L24" s="498">
        <v>1</v>
      </c>
      <c r="M24" s="499"/>
      <c r="N24" s="499"/>
      <c r="O24" s="499"/>
      <c r="P24" s="541"/>
      <c r="Q24" s="498">
        <v>9450</v>
      </c>
      <c r="R24" s="499"/>
      <c r="S24" s="499"/>
      <c r="T24" s="499"/>
      <c r="U24" s="499"/>
      <c r="V24" s="541"/>
      <c r="W24" s="593"/>
      <c r="X24" s="594"/>
      <c r="Y24" s="595"/>
      <c r="Z24" s="497" t="s">
        <v>172</v>
      </c>
      <c r="AA24" s="477"/>
      <c r="AB24" s="477"/>
      <c r="AC24" s="477"/>
      <c r="AD24" s="477"/>
      <c r="AE24" s="477"/>
      <c r="AF24" s="477"/>
      <c r="AG24" s="478"/>
      <c r="AH24" s="498">
        <v>584</v>
      </c>
      <c r="AI24" s="499"/>
      <c r="AJ24" s="499"/>
      <c r="AK24" s="499"/>
      <c r="AL24" s="541"/>
      <c r="AM24" s="498">
        <v>1805144</v>
      </c>
      <c r="AN24" s="499"/>
      <c r="AO24" s="499"/>
      <c r="AP24" s="499"/>
      <c r="AQ24" s="499"/>
      <c r="AR24" s="541"/>
      <c r="AS24" s="498">
        <v>3091</v>
      </c>
      <c r="AT24" s="499"/>
      <c r="AU24" s="499"/>
      <c r="AV24" s="499"/>
      <c r="AW24" s="499"/>
      <c r="AX24" s="500"/>
      <c r="AY24" s="563" t="s">
        <v>173</v>
      </c>
      <c r="AZ24" s="564"/>
      <c r="BA24" s="564"/>
      <c r="BB24" s="564"/>
      <c r="BC24" s="564"/>
      <c r="BD24" s="564"/>
      <c r="BE24" s="564"/>
      <c r="BF24" s="564"/>
      <c r="BG24" s="564"/>
      <c r="BH24" s="564"/>
      <c r="BI24" s="564"/>
      <c r="BJ24" s="564"/>
      <c r="BK24" s="564"/>
      <c r="BL24" s="564"/>
      <c r="BM24" s="565"/>
      <c r="BN24" s="447">
        <v>42951893</v>
      </c>
      <c r="BO24" s="448"/>
      <c r="BP24" s="448"/>
      <c r="BQ24" s="448"/>
      <c r="BR24" s="448"/>
      <c r="BS24" s="448"/>
      <c r="BT24" s="448"/>
      <c r="BU24" s="449"/>
      <c r="BV24" s="447">
        <v>43505494</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15">
      <c r="A25" s="178"/>
      <c r="B25" s="618"/>
      <c r="C25" s="594"/>
      <c r="D25" s="595"/>
      <c r="E25" s="497" t="s">
        <v>174</v>
      </c>
      <c r="F25" s="477"/>
      <c r="G25" s="477"/>
      <c r="H25" s="477"/>
      <c r="I25" s="477"/>
      <c r="J25" s="477"/>
      <c r="K25" s="478"/>
      <c r="L25" s="498">
        <v>2</v>
      </c>
      <c r="M25" s="499"/>
      <c r="N25" s="499"/>
      <c r="O25" s="499"/>
      <c r="P25" s="541"/>
      <c r="Q25" s="498">
        <v>7740</v>
      </c>
      <c r="R25" s="499"/>
      <c r="S25" s="499"/>
      <c r="T25" s="499"/>
      <c r="U25" s="499"/>
      <c r="V25" s="541"/>
      <c r="W25" s="593"/>
      <c r="X25" s="594"/>
      <c r="Y25" s="595"/>
      <c r="Z25" s="497" t="s">
        <v>175</v>
      </c>
      <c r="AA25" s="477"/>
      <c r="AB25" s="477"/>
      <c r="AC25" s="477"/>
      <c r="AD25" s="477"/>
      <c r="AE25" s="477"/>
      <c r="AF25" s="477"/>
      <c r="AG25" s="478"/>
      <c r="AH25" s="498">
        <v>137</v>
      </c>
      <c r="AI25" s="499"/>
      <c r="AJ25" s="499"/>
      <c r="AK25" s="499"/>
      <c r="AL25" s="541"/>
      <c r="AM25" s="498">
        <v>383052</v>
      </c>
      <c r="AN25" s="499"/>
      <c r="AO25" s="499"/>
      <c r="AP25" s="499"/>
      <c r="AQ25" s="499"/>
      <c r="AR25" s="541"/>
      <c r="AS25" s="498">
        <v>2796</v>
      </c>
      <c r="AT25" s="499"/>
      <c r="AU25" s="499"/>
      <c r="AV25" s="499"/>
      <c r="AW25" s="499"/>
      <c r="AX25" s="500"/>
      <c r="AY25" s="407" t="s">
        <v>176</v>
      </c>
      <c r="AZ25" s="408"/>
      <c r="BA25" s="408"/>
      <c r="BB25" s="408"/>
      <c r="BC25" s="408"/>
      <c r="BD25" s="408"/>
      <c r="BE25" s="408"/>
      <c r="BF25" s="408"/>
      <c r="BG25" s="408"/>
      <c r="BH25" s="408"/>
      <c r="BI25" s="408"/>
      <c r="BJ25" s="408"/>
      <c r="BK25" s="408"/>
      <c r="BL25" s="408"/>
      <c r="BM25" s="409"/>
      <c r="BN25" s="410">
        <v>8601739</v>
      </c>
      <c r="BO25" s="411"/>
      <c r="BP25" s="411"/>
      <c r="BQ25" s="411"/>
      <c r="BR25" s="411"/>
      <c r="BS25" s="411"/>
      <c r="BT25" s="411"/>
      <c r="BU25" s="412"/>
      <c r="BV25" s="410">
        <v>10902160</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15">
      <c r="A26" s="178"/>
      <c r="B26" s="618"/>
      <c r="C26" s="594"/>
      <c r="D26" s="595"/>
      <c r="E26" s="497" t="s">
        <v>177</v>
      </c>
      <c r="F26" s="477"/>
      <c r="G26" s="477"/>
      <c r="H26" s="477"/>
      <c r="I26" s="477"/>
      <c r="J26" s="477"/>
      <c r="K26" s="478"/>
      <c r="L26" s="498">
        <v>1</v>
      </c>
      <c r="M26" s="499"/>
      <c r="N26" s="499"/>
      <c r="O26" s="499"/>
      <c r="P26" s="541"/>
      <c r="Q26" s="498">
        <v>6660</v>
      </c>
      <c r="R26" s="499"/>
      <c r="S26" s="499"/>
      <c r="T26" s="499"/>
      <c r="U26" s="499"/>
      <c r="V26" s="541"/>
      <c r="W26" s="593"/>
      <c r="X26" s="594"/>
      <c r="Y26" s="595"/>
      <c r="Z26" s="497" t="s">
        <v>178</v>
      </c>
      <c r="AA26" s="599"/>
      <c r="AB26" s="599"/>
      <c r="AC26" s="599"/>
      <c r="AD26" s="599"/>
      <c r="AE26" s="599"/>
      <c r="AF26" s="599"/>
      <c r="AG26" s="600"/>
      <c r="AH26" s="498">
        <v>41</v>
      </c>
      <c r="AI26" s="499"/>
      <c r="AJ26" s="499"/>
      <c r="AK26" s="499"/>
      <c r="AL26" s="541"/>
      <c r="AM26" s="498">
        <v>123943</v>
      </c>
      <c r="AN26" s="499"/>
      <c r="AO26" s="499"/>
      <c r="AP26" s="499"/>
      <c r="AQ26" s="499"/>
      <c r="AR26" s="541"/>
      <c r="AS26" s="498">
        <v>3023</v>
      </c>
      <c r="AT26" s="499"/>
      <c r="AU26" s="499"/>
      <c r="AV26" s="499"/>
      <c r="AW26" s="499"/>
      <c r="AX26" s="500"/>
      <c r="AY26" s="450" t="s">
        <v>179</v>
      </c>
      <c r="AZ26" s="451"/>
      <c r="BA26" s="451"/>
      <c r="BB26" s="451"/>
      <c r="BC26" s="451"/>
      <c r="BD26" s="451"/>
      <c r="BE26" s="451"/>
      <c r="BF26" s="451"/>
      <c r="BG26" s="451"/>
      <c r="BH26" s="451"/>
      <c r="BI26" s="451"/>
      <c r="BJ26" s="451"/>
      <c r="BK26" s="451"/>
      <c r="BL26" s="451"/>
      <c r="BM26" s="452"/>
      <c r="BN26" s="447" t="s">
        <v>180</v>
      </c>
      <c r="BO26" s="448"/>
      <c r="BP26" s="448"/>
      <c r="BQ26" s="448"/>
      <c r="BR26" s="448"/>
      <c r="BS26" s="448"/>
      <c r="BT26" s="448"/>
      <c r="BU26" s="449"/>
      <c r="BV26" s="447" t="s">
        <v>137</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
      <c r="A27" s="178"/>
      <c r="B27" s="618"/>
      <c r="C27" s="594"/>
      <c r="D27" s="595"/>
      <c r="E27" s="497" t="s">
        <v>181</v>
      </c>
      <c r="F27" s="477"/>
      <c r="G27" s="477"/>
      <c r="H27" s="477"/>
      <c r="I27" s="477"/>
      <c r="J27" s="477"/>
      <c r="K27" s="478"/>
      <c r="L27" s="498">
        <v>1</v>
      </c>
      <c r="M27" s="499"/>
      <c r="N27" s="499"/>
      <c r="O27" s="499"/>
      <c r="P27" s="541"/>
      <c r="Q27" s="498">
        <v>6200</v>
      </c>
      <c r="R27" s="499"/>
      <c r="S27" s="499"/>
      <c r="T27" s="499"/>
      <c r="U27" s="499"/>
      <c r="V27" s="541"/>
      <c r="W27" s="593"/>
      <c r="X27" s="594"/>
      <c r="Y27" s="595"/>
      <c r="Z27" s="497" t="s">
        <v>182</v>
      </c>
      <c r="AA27" s="477"/>
      <c r="AB27" s="477"/>
      <c r="AC27" s="477"/>
      <c r="AD27" s="477"/>
      <c r="AE27" s="477"/>
      <c r="AF27" s="477"/>
      <c r="AG27" s="478"/>
      <c r="AH27" s="498">
        <v>37</v>
      </c>
      <c r="AI27" s="499"/>
      <c r="AJ27" s="499"/>
      <c r="AK27" s="499"/>
      <c r="AL27" s="541"/>
      <c r="AM27" s="498">
        <v>140748</v>
      </c>
      <c r="AN27" s="499"/>
      <c r="AO27" s="499"/>
      <c r="AP27" s="499"/>
      <c r="AQ27" s="499"/>
      <c r="AR27" s="541"/>
      <c r="AS27" s="498">
        <v>3804</v>
      </c>
      <c r="AT27" s="499"/>
      <c r="AU27" s="499"/>
      <c r="AV27" s="499"/>
      <c r="AW27" s="499"/>
      <c r="AX27" s="500"/>
      <c r="AY27" s="542" t="s">
        <v>183</v>
      </c>
      <c r="AZ27" s="543"/>
      <c r="BA27" s="543"/>
      <c r="BB27" s="543"/>
      <c r="BC27" s="543"/>
      <c r="BD27" s="543"/>
      <c r="BE27" s="543"/>
      <c r="BF27" s="543"/>
      <c r="BG27" s="543"/>
      <c r="BH27" s="543"/>
      <c r="BI27" s="543"/>
      <c r="BJ27" s="543"/>
      <c r="BK27" s="543"/>
      <c r="BL27" s="543"/>
      <c r="BM27" s="544"/>
      <c r="BN27" s="566">
        <v>282000</v>
      </c>
      <c r="BO27" s="567"/>
      <c r="BP27" s="567"/>
      <c r="BQ27" s="567"/>
      <c r="BR27" s="567"/>
      <c r="BS27" s="567"/>
      <c r="BT27" s="567"/>
      <c r="BU27" s="568"/>
      <c r="BV27" s="566">
        <v>810346</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15">
      <c r="A28" s="178"/>
      <c r="B28" s="618"/>
      <c r="C28" s="594"/>
      <c r="D28" s="595"/>
      <c r="E28" s="497" t="s">
        <v>184</v>
      </c>
      <c r="F28" s="477"/>
      <c r="G28" s="477"/>
      <c r="H28" s="477"/>
      <c r="I28" s="477"/>
      <c r="J28" s="477"/>
      <c r="K28" s="478"/>
      <c r="L28" s="498">
        <v>1</v>
      </c>
      <c r="M28" s="499"/>
      <c r="N28" s="499"/>
      <c r="O28" s="499"/>
      <c r="P28" s="541"/>
      <c r="Q28" s="498">
        <v>5500</v>
      </c>
      <c r="R28" s="499"/>
      <c r="S28" s="499"/>
      <c r="T28" s="499"/>
      <c r="U28" s="499"/>
      <c r="V28" s="541"/>
      <c r="W28" s="593"/>
      <c r="X28" s="594"/>
      <c r="Y28" s="595"/>
      <c r="Z28" s="497" t="s">
        <v>185</v>
      </c>
      <c r="AA28" s="477"/>
      <c r="AB28" s="477"/>
      <c r="AC28" s="477"/>
      <c r="AD28" s="477"/>
      <c r="AE28" s="477"/>
      <c r="AF28" s="477"/>
      <c r="AG28" s="478"/>
      <c r="AH28" s="498">
        <v>5</v>
      </c>
      <c r="AI28" s="499"/>
      <c r="AJ28" s="499"/>
      <c r="AK28" s="499"/>
      <c r="AL28" s="541"/>
      <c r="AM28" s="498">
        <v>13440</v>
      </c>
      <c r="AN28" s="499"/>
      <c r="AO28" s="499"/>
      <c r="AP28" s="499"/>
      <c r="AQ28" s="499"/>
      <c r="AR28" s="541"/>
      <c r="AS28" s="498">
        <v>2688</v>
      </c>
      <c r="AT28" s="499"/>
      <c r="AU28" s="499"/>
      <c r="AV28" s="499"/>
      <c r="AW28" s="499"/>
      <c r="AX28" s="500"/>
      <c r="AY28" s="601" t="s">
        <v>186</v>
      </c>
      <c r="AZ28" s="602"/>
      <c r="BA28" s="602"/>
      <c r="BB28" s="603"/>
      <c r="BC28" s="407" t="s">
        <v>48</v>
      </c>
      <c r="BD28" s="408"/>
      <c r="BE28" s="408"/>
      <c r="BF28" s="408"/>
      <c r="BG28" s="408"/>
      <c r="BH28" s="408"/>
      <c r="BI28" s="408"/>
      <c r="BJ28" s="408"/>
      <c r="BK28" s="408"/>
      <c r="BL28" s="408"/>
      <c r="BM28" s="409"/>
      <c r="BN28" s="410">
        <v>1713256</v>
      </c>
      <c r="BO28" s="411"/>
      <c r="BP28" s="411"/>
      <c r="BQ28" s="411"/>
      <c r="BR28" s="411"/>
      <c r="BS28" s="411"/>
      <c r="BT28" s="411"/>
      <c r="BU28" s="412"/>
      <c r="BV28" s="410">
        <v>1693041</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15">
      <c r="A29" s="178"/>
      <c r="B29" s="618"/>
      <c r="C29" s="594"/>
      <c r="D29" s="595"/>
      <c r="E29" s="497" t="s">
        <v>187</v>
      </c>
      <c r="F29" s="477"/>
      <c r="G29" s="477"/>
      <c r="H29" s="477"/>
      <c r="I29" s="477"/>
      <c r="J29" s="477"/>
      <c r="K29" s="478"/>
      <c r="L29" s="498">
        <v>20</v>
      </c>
      <c r="M29" s="499"/>
      <c r="N29" s="499"/>
      <c r="O29" s="499"/>
      <c r="P29" s="541"/>
      <c r="Q29" s="498">
        <v>5200</v>
      </c>
      <c r="R29" s="499"/>
      <c r="S29" s="499"/>
      <c r="T29" s="499"/>
      <c r="U29" s="499"/>
      <c r="V29" s="541"/>
      <c r="W29" s="596"/>
      <c r="X29" s="597"/>
      <c r="Y29" s="598"/>
      <c r="Z29" s="497" t="s">
        <v>188</v>
      </c>
      <c r="AA29" s="477"/>
      <c r="AB29" s="477"/>
      <c r="AC29" s="477"/>
      <c r="AD29" s="477"/>
      <c r="AE29" s="477"/>
      <c r="AF29" s="477"/>
      <c r="AG29" s="478"/>
      <c r="AH29" s="498">
        <v>626</v>
      </c>
      <c r="AI29" s="499"/>
      <c r="AJ29" s="499"/>
      <c r="AK29" s="499"/>
      <c r="AL29" s="541"/>
      <c r="AM29" s="498">
        <v>1959332</v>
      </c>
      <c r="AN29" s="499"/>
      <c r="AO29" s="499"/>
      <c r="AP29" s="499"/>
      <c r="AQ29" s="499"/>
      <c r="AR29" s="541"/>
      <c r="AS29" s="498">
        <v>3130</v>
      </c>
      <c r="AT29" s="499"/>
      <c r="AU29" s="499"/>
      <c r="AV29" s="499"/>
      <c r="AW29" s="499"/>
      <c r="AX29" s="500"/>
      <c r="AY29" s="604"/>
      <c r="AZ29" s="605"/>
      <c r="BA29" s="605"/>
      <c r="BB29" s="606"/>
      <c r="BC29" s="481" t="s">
        <v>189</v>
      </c>
      <c r="BD29" s="482"/>
      <c r="BE29" s="482"/>
      <c r="BF29" s="482"/>
      <c r="BG29" s="482"/>
      <c r="BH29" s="482"/>
      <c r="BI29" s="482"/>
      <c r="BJ29" s="482"/>
      <c r="BK29" s="482"/>
      <c r="BL29" s="482"/>
      <c r="BM29" s="483"/>
      <c r="BN29" s="447">
        <v>619103</v>
      </c>
      <c r="BO29" s="448"/>
      <c r="BP29" s="448"/>
      <c r="BQ29" s="448"/>
      <c r="BR29" s="448"/>
      <c r="BS29" s="448"/>
      <c r="BT29" s="448"/>
      <c r="BU29" s="449"/>
      <c r="BV29" s="447">
        <v>112074</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190</v>
      </c>
      <c r="X30" s="615"/>
      <c r="Y30" s="615"/>
      <c r="Z30" s="615"/>
      <c r="AA30" s="615"/>
      <c r="AB30" s="615"/>
      <c r="AC30" s="615"/>
      <c r="AD30" s="615"/>
      <c r="AE30" s="615"/>
      <c r="AF30" s="615"/>
      <c r="AG30" s="616"/>
      <c r="AH30" s="574">
        <v>97</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2006118</v>
      </c>
      <c r="BO30" s="567"/>
      <c r="BP30" s="567"/>
      <c r="BQ30" s="567"/>
      <c r="BR30" s="567"/>
      <c r="BS30" s="567"/>
      <c r="BT30" s="567"/>
      <c r="BU30" s="568"/>
      <c r="BV30" s="566">
        <v>1543539</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10" t="s">
        <v>191</v>
      </c>
      <c r="D32" s="610"/>
      <c r="E32" s="610"/>
      <c r="F32" s="610"/>
      <c r="G32" s="610"/>
      <c r="H32" s="610"/>
      <c r="I32" s="610"/>
      <c r="J32" s="610"/>
      <c r="K32" s="610"/>
      <c r="L32" s="610"/>
      <c r="M32" s="610"/>
      <c r="N32" s="610"/>
      <c r="O32" s="610"/>
      <c r="P32" s="610"/>
      <c r="Q32" s="610"/>
      <c r="R32" s="610"/>
      <c r="S32" s="610"/>
      <c r="U32" s="451" t="s">
        <v>192</v>
      </c>
      <c r="V32" s="451"/>
      <c r="W32" s="451"/>
      <c r="X32" s="451"/>
      <c r="Y32" s="451"/>
      <c r="Z32" s="451"/>
      <c r="AA32" s="451"/>
      <c r="AB32" s="451"/>
      <c r="AC32" s="451"/>
      <c r="AD32" s="451"/>
      <c r="AE32" s="451"/>
      <c r="AF32" s="451"/>
      <c r="AG32" s="451"/>
      <c r="AH32" s="451"/>
      <c r="AI32" s="451"/>
      <c r="AJ32" s="451"/>
      <c r="AK32" s="451"/>
      <c r="AM32" s="451" t="s">
        <v>193</v>
      </c>
      <c r="AN32" s="451"/>
      <c r="AO32" s="451"/>
      <c r="AP32" s="451"/>
      <c r="AQ32" s="451"/>
      <c r="AR32" s="451"/>
      <c r="AS32" s="451"/>
      <c r="AT32" s="451"/>
      <c r="AU32" s="451"/>
      <c r="AV32" s="451"/>
      <c r="AW32" s="451"/>
      <c r="AX32" s="451"/>
      <c r="AY32" s="451"/>
      <c r="AZ32" s="451"/>
      <c r="BA32" s="451"/>
      <c r="BB32" s="451"/>
      <c r="BC32" s="451"/>
      <c r="BE32" s="451" t="s">
        <v>194</v>
      </c>
      <c r="BF32" s="451"/>
      <c r="BG32" s="451"/>
      <c r="BH32" s="451"/>
      <c r="BI32" s="451"/>
      <c r="BJ32" s="451"/>
      <c r="BK32" s="451"/>
      <c r="BL32" s="451"/>
      <c r="BM32" s="451"/>
      <c r="BN32" s="451"/>
      <c r="BO32" s="451"/>
      <c r="BP32" s="451"/>
      <c r="BQ32" s="451"/>
      <c r="BR32" s="451"/>
      <c r="BS32" s="451"/>
      <c r="BT32" s="451"/>
      <c r="BU32" s="451"/>
      <c r="BW32" s="451" t="s">
        <v>195</v>
      </c>
      <c r="BX32" s="451"/>
      <c r="BY32" s="451"/>
      <c r="BZ32" s="451"/>
      <c r="CA32" s="451"/>
      <c r="CB32" s="451"/>
      <c r="CC32" s="451"/>
      <c r="CD32" s="451"/>
      <c r="CE32" s="451"/>
      <c r="CF32" s="451"/>
      <c r="CG32" s="451"/>
      <c r="CH32" s="451"/>
      <c r="CI32" s="451"/>
      <c r="CJ32" s="451"/>
      <c r="CK32" s="451"/>
      <c r="CL32" s="451"/>
      <c r="CM32" s="451"/>
      <c r="CO32" s="451" t="s">
        <v>196</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15">
      <c r="A33" s="178"/>
      <c r="B33" s="202"/>
      <c r="C33" s="471" t="s">
        <v>197</v>
      </c>
      <c r="D33" s="471"/>
      <c r="E33" s="436" t="s">
        <v>198</v>
      </c>
      <c r="F33" s="436"/>
      <c r="G33" s="436"/>
      <c r="H33" s="436"/>
      <c r="I33" s="436"/>
      <c r="J33" s="436"/>
      <c r="K33" s="436"/>
      <c r="L33" s="436"/>
      <c r="M33" s="436"/>
      <c r="N33" s="436"/>
      <c r="O33" s="436"/>
      <c r="P33" s="436"/>
      <c r="Q33" s="436"/>
      <c r="R33" s="436"/>
      <c r="S33" s="436"/>
      <c r="T33" s="203"/>
      <c r="U33" s="471" t="s">
        <v>199</v>
      </c>
      <c r="V33" s="471"/>
      <c r="W33" s="436" t="s">
        <v>198</v>
      </c>
      <c r="X33" s="436"/>
      <c r="Y33" s="436"/>
      <c r="Z33" s="436"/>
      <c r="AA33" s="436"/>
      <c r="AB33" s="436"/>
      <c r="AC33" s="436"/>
      <c r="AD33" s="436"/>
      <c r="AE33" s="436"/>
      <c r="AF33" s="436"/>
      <c r="AG33" s="436"/>
      <c r="AH33" s="436"/>
      <c r="AI33" s="436"/>
      <c r="AJ33" s="436"/>
      <c r="AK33" s="436"/>
      <c r="AL33" s="203"/>
      <c r="AM33" s="471" t="s">
        <v>199</v>
      </c>
      <c r="AN33" s="471"/>
      <c r="AO33" s="436" t="s">
        <v>198</v>
      </c>
      <c r="AP33" s="436"/>
      <c r="AQ33" s="436"/>
      <c r="AR33" s="436"/>
      <c r="AS33" s="436"/>
      <c r="AT33" s="436"/>
      <c r="AU33" s="436"/>
      <c r="AV33" s="436"/>
      <c r="AW33" s="436"/>
      <c r="AX33" s="436"/>
      <c r="AY33" s="436"/>
      <c r="AZ33" s="436"/>
      <c r="BA33" s="436"/>
      <c r="BB33" s="436"/>
      <c r="BC33" s="436"/>
      <c r="BD33" s="204"/>
      <c r="BE33" s="436" t="s">
        <v>200</v>
      </c>
      <c r="BF33" s="436"/>
      <c r="BG33" s="436" t="s">
        <v>201</v>
      </c>
      <c r="BH33" s="436"/>
      <c r="BI33" s="436"/>
      <c r="BJ33" s="436"/>
      <c r="BK33" s="436"/>
      <c r="BL33" s="436"/>
      <c r="BM33" s="436"/>
      <c r="BN33" s="436"/>
      <c r="BO33" s="436"/>
      <c r="BP33" s="436"/>
      <c r="BQ33" s="436"/>
      <c r="BR33" s="436"/>
      <c r="BS33" s="436"/>
      <c r="BT33" s="436"/>
      <c r="BU33" s="436"/>
      <c r="BV33" s="204"/>
      <c r="BW33" s="471" t="s">
        <v>200</v>
      </c>
      <c r="BX33" s="471"/>
      <c r="BY33" s="436" t="s">
        <v>202</v>
      </c>
      <c r="BZ33" s="436"/>
      <c r="CA33" s="436"/>
      <c r="CB33" s="436"/>
      <c r="CC33" s="436"/>
      <c r="CD33" s="436"/>
      <c r="CE33" s="436"/>
      <c r="CF33" s="436"/>
      <c r="CG33" s="436"/>
      <c r="CH33" s="436"/>
      <c r="CI33" s="436"/>
      <c r="CJ33" s="436"/>
      <c r="CK33" s="436"/>
      <c r="CL33" s="436"/>
      <c r="CM33" s="436"/>
      <c r="CN33" s="203"/>
      <c r="CO33" s="471" t="s">
        <v>199</v>
      </c>
      <c r="CP33" s="471"/>
      <c r="CQ33" s="436" t="s">
        <v>203</v>
      </c>
      <c r="CR33" s="436"/>
      <c r="CS33" s="436"/>
      <c r="CT33" s="436"/>
      <c r="CU33" s="436"/>
      <c r="CV33" s="436"/>
      <c r="CW33" s="436"/>
      <c r="CX33" s="436"/>
      <c r="CY33" s="436"/>
      <c r="CZ33" s="436"/>
      <c r="DA33" s="436"/>
      <c r="DB33" s="436"/>
      <c r="DC33" s="436"/>
      <c r="DD33" s="436"/>
      <c r="DE33" s="436"/>
      <c r="DF33" s="203"/>
      <c r="DG33" s="636" t="s">
        <v>204</v>
      </c>
      <c r="DH33" s="636"/>
      <c r="DI33" s="205"/>
    </row>
    <row r="34" spans="1:113" ht="32.25" customHeight="1" x14ac:dyDescent="0.15">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3</v>
      </c>
      <c r="V34" s="637"/>
      <c r="W34" s="638" t="str">
        <f>IF('各会計、関係団体の財政状況及び健全化判断比率'!B28="","",'各会計、関係団体の財政状況及び健全化判断比率'!B28)</f>
        <v>小松市国民健康保険事業特別会計</v>
      </c>
      <c r="X34" s="638"/>
      <c r="Y34" s="638"/>
      <c r="Z34" s="638"/>
      <c r="AA34" s="638"/>
      <c r="AB34" s="638"/>
      <c r="AC34" s="638"/>
      <c r="AD34" s="638"/>
      <c r="AE34" s="638"/>
      <c r="AF34" s="638"/>
      <c r="AG34" s="638"/>
      <c r="AH34" s="638"/>
      <c r="AI34" s="638"/>
      <c r="AJ34" s="638"/>
      <c r="AK34" s="638"/>
      <c r="AL34" s="178"/>
      <c r="AM34" s="637">
        <f>IF(AO34="","",MAX(C34:D43,U34:V43)+1)</f>
        <v>6</v>
      </c>
      <c r="AN34" s="637"/>
      <c r="AO34" s="638" t="str">
        <f>IF('各会計、関係団体の財政状況及び健全化判断比率'!B31="","",'各会計、関係団体の財政状況及び健全化判断比率'!B31)</f>
        <v>小松市水道事業会計</v>
      </c>
      <c r="AP34" s="638"/>
      <c r="AQ34" s="638"/>
      <c r="AR34" s="638"/>
      <c r="AS34" s="638"/>
      <c r="AT34" s="638"/>
      <c r="AU34" s="638"/>
      <c r="AV34" s="638"/>
      <c r="AW34" s="638"/>
      <c r="AX34" s="638"/>
      <c r="AY34" s="638"/>
      <c r="AZ34" s="638"/>
      <c r="BA34" s="638"/>
      <c r="BB34" s="638"/>
      <c r="BC34" s="638"/>
      <c r="BD34" s="178"/>
      <c r="BE34" s="637">
        <f>IF(BG34="","",MAX(C34:D43,U34:V43,AM34:AN43)+1)</f>
        <v>9</v>
      </c>
      <c r="BF34" s="637"/>
      <c r="BG34" s="638" t="str">
        <f>IF('各会計、関係団体の財政状況及び健全化判断比率'!B34="","",'各会計、関係団体の財政状況及び健全化判断比率'!B34)</f>
        <v>小松市産業団地事業特別会計</v>
      </c>
      <c r="BH34" s="638"/>
      <c r="BI34" s="638"/>
      <c r="BJ34" s="638"/>
      <c r="BK34" s="638"/>
      <c r="BL34" s="638"/>
      <c r="BM34" s="638"/>
      <c r="BN34" s="638"/>
      <c r="BO34" s="638"/>
      <c r="BP34" s="638"/>
      <c r="BQ34" s="638"/>
      <c r="BR34" s="638"/>
      <c r="BS34" s="638"/>
      <c r="BT34" s="638"/>
      <c r="BU34" s="638"/>
      <c r="BV34" s="178"/>
      <c r="BW34" s="637">
        <f>IF(BY34="","",MAX(C34:D43,U34:V43,AM34:AN43,BE34:BF43)+1)</f>
        <v>10</v>
      </c>
      <c r="BX34" s="637"/>
      <c r="BY34" s="638" t="str">
        <f>IF('各会計、関係団体の財政状況及び健全化判断比率'!B68="","",'各会計、関係団体の財政状況及び健全化判断比率'!B68)</f>
        <v>南加賀広域圏事務組合(一般会計)</v>
      </c>
      <c r="BZ34" s="638"/>
      <c r="CA34" s="638"/>
      <c r="CB34" s="638"/>
      <c r="CC34" s="638"/>
      <c r="CD34" s="638"/>
      <c r="CE34" s="638"/>
      <c r="CF34" s="638"/>
      <c r="CG34" s="638"/>
      <c r="CH34" s="638"/>
      <c r="CI34" s="638"/>
      <c r="CJ34" s="638"/>
      <c r="CK34" s="638"/>
      <c r="CL34" s="638"/>
      <c r="CM34" s="638"/>
      <c r="CN34" s="178"/>
      <c r="CO34" s="637">
        <f>IF(CQ34="","",MAX(C34:D43,U34:V43,AM34:AN43,BE34:BF43,BW34:BX43)+1)</f>
        <v>20</v>
      </c>
      <c r="CP34" s="637"/>
      <c r="CQ34" s="638" t="str">
        <f>IF('各会計、関係団体の財政状況及び健全化判断比率'!BS7="","",'各会計、関係団体の財政状況及び健全化判断比率'!BS7)</f>
        <v>小松市土地開発公社</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〇</v>
      </c>
      <c r="DH34" s="639"/>
      <c r="DI34" s="205"/>
    </row>
    <row r="35" spans="1:113" ht="32.25" customHeight="1" x14ac:dyDescent="0.15">
      <c r="A35" s="178"/>
      <c r="B35" s="202"/>
      <c r="C35" s="637">
        <f>IF(E35="","",C34+1)</f>
        <v>2</v>
      </c>
      <c r="D35" s="637"/>
      <c r="E35" s="638" t="str">
        <f>IF('各会計、関係団体の財政状況及び健全化判断比率'!B8="","",'各会計、関係団体の財政状況及び健全化判断比率'!B8)</f>
        <v>小松市公債管理特別会計</v>
      </c>
      <c r="F35" s="638"/>
      <c r="G35" s="638"/>
      <c r="H35" s="638"/>
      <c r="I35" s="638"/>
      <c r="J35" s="638"/>
      <c r="K35" s="638"/>
      <c r="L35" s="638"/>
      <c r="M35" s="638"/>
      <c r="N35" s="638"/>
      <c r="O35" s="638"/>
      <c r="P35" s="638"/>
      <c r="Q35" s="638"/>
      <c r="R35" s="638"/>
      <c r="S35" s="638"/>
      <c r="T35" s="178"/>
      <c r="U35" s="637">
        <f>IF(W35="","",U34+1)</f>
        <v>4</v>
      </c>
      <c r="V35" s="637"/>
      <c r="W35" s="638" t="str">
        <f>IF('各会計、関係団体の財政状況及び健全化判断比率'!B29="","",'各会計、関係団体の財政状況及び健全化判断比率'!B29)</f>
        <v>小松市介護保険事業特別会計</v>
      </c>
      <c r="X35" s="638"/>
      <c r="Y35" s="638"/>
      <c r="Z35" s="638"/>
      <c r="AA35" s="638"/>
      <c r="AB35" s="638"/>
      <c r="AC35" s="638"/>
      <c r="AD35" s="638"/>
      <c r="AE35" s="638"/>
      <c r="AF35" s="638"/>
      <c r="AG35" s="638"/>
      <c r="AH35" s="638"/>
      <c r="AI35" s="638"/>
      <c r="AJ35" s="638"/>
      <c r="AK35" s="638"/>
      <c r="AL35" s="178"/>
      <c r="AM35" s="637">
        <f t="shared" ref="AM35:AM43" si="0">IF(AO35="","",AM34+1)</f>
        <v>7</v>
      </c>
      <c r="AN35" s="637"/>
      <c r="AO35" s="638" t="str">
        <f>IF('各会計、関係団体の財政状況及び健全化判断比率'!B32="","",'各会計、関係団体の財政状況及び健全化判断比率'!B32)</f>
        <v>小松市下水道事業会計</v>
      </c>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11</v>
      </c>
      <c r="BX35" s="637"/>
      <c r="BY35" s="638" t="str">
        <f>IF('各会計、関係団体の財政状況及び健全化判断比率'!B69="","",'各会計、関係団体の財政状況及び健全化判断比率'!B69)</f>
        <v>南加賀広域圏事務組合(ふるさと振興事業会計)</v>
      </c>
      <c r="BZ35" s="638"/>
      <c r="CA35" s="638"/>
      <c r="CB35" s="638"/>
      <c r="CC35" s="638"/>
      <c r="CD35" s="638"/>
      <c r="CE35" s="638"/>
      <c r="CF35" s="638"/>
      <c r="CG35" s="638"/>
      <c r="CH35" s="638"/>
      <c r="CI35" s="638"/>
      <c r="CJ35" s="638"/>
      <c r="CK35" s="638"/>
      <c r="CL35" s="638"/>
      <c r="CM35" s="638"/>
      <c r="CN35" s="178"/>
      <c r="CO35" s="637">
        <f t="shared" ref="CO35:CO43" si="3">IF(CQ35="","",CO34+1)</f>
        <v>21</v>
      </c>
      <c r="CP35" s="637"/>
      <c r="CQ35" s="638" t="str">
        <f>IF('各会計、関係団体の財政状況及び健全化判断比率'!BS8="","",'各会計、関係団体の財政状況及び健全化判断比率'!BS8)</f>
        <v>小松市開発公社</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15">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5</v>
      </c>
      <c r="V36" s="637"/>
      <c r="W36" s="638" t="str">
        <f>IF('各会計、関係団体の財政状況及び健全化判断比率'!B30="","",'各会計、関係団体の財政状況及び健全化判断比率'!B30)</f>
        <v>小松市後期高齢者医療特別会計</v>
      </c>
      <c r="X36" s="638"/>
      <c r="Y36" s="638"/>
      <c r="Z36" s="638"/>
      <c r="AA36" s="638"/>
      <c r="AB36" s="638"/>
      <c r="AC36" s="638"/>
      <c r="AD36" s="638"/>
      <c r="AE36" s="638"/>
      <c r="AF36" s="638"/>
      <c r="AG36" s="638"/>
      <c r="AH36" s="638"/>
      <c r="AI36" s="638"/>
      <c r="AJ36" s="638"/>
      <c r="AK36" s="638"/>
      <c r="AL36" s="178"/>
      <c r="AM36" s="637">
        <f t="shared" si="0"/>
        <v>8</v>
      </c>
      <c r="AN36" s="637"/>
      <c r="AO36" s="638" t="str">
        <f>IF('各会計、関係団体の財政状況及び健全化判断比率'!B33="","",'各会計、関係団体の財政状況及び健全化判断比率'!B33)</f>
        <v>国民健康保険小松市民病院事業会計</v>
      </c>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12</v>
      </c>
      <c r="BX36" s="637"/>
      <c r="BY36" s="638" t="str">
        <f>IF('各会計、関係団体の財政状況及び健全化判断比率'!B70="","",'各会計、関係団体の財政状況及び健全化判断比率'!B70)</f>
        <v>南加賀広域圏事務組合(急病センター事業会計)</v>
      </c>
      <c r="BZ36" s="638"/>
      <c r="CA36" s="638"/>
      <c r="CB36" s="638"/>
      <c r="CC36" s="638"/>
      <c r="CD36" s="638"/>
      <c r="CE36" s="638"/>
      <c r="CF36" s="638"/>
      <c r="CG36" s="638"/>
      <c r="CH36" s="638"/>
      <c r="CI36" s="638"/>
      <c r="CJ36" s="638"/>
      <c r="CK36" s="638"/>
      <c r="CL36" s="638"/>
      <c r="CM36" s="638"/>
      <c r="CN36" s="178"/>
      <c r="CO36" s="637">
        <f t="shared" si="3"/>
        <v>22</v>
      </c>
      <c r="CP36" s="637"/>
      <c r="CQ36" s="638" t="str">
        <f>IF('各会計、関係団体の財政状況及び健全化判断比率'!BS9="","",'各会計、関係団体の財政状況及び健全化判断比率'!BS9)</f>
        <v>小松市まちづくり市民財団</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15">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13</v>
      </c>
      <c r="BX37" s="637"/>
      <c r="BY37" s="638" t="str">
        <f>IF('各会計、関係団体の財政状況及び健全化判断比率'!B71="","",'各会計、関係団体の財政状況及び健全化判断比率'!B71)</f>
        <v>南加賀広域圏事務組合(公設地方卸売市場事業会計)</v>
      </c>
      <c r="BZ37" s="638"/>
      <c r="CA37" s="638"/>
      <c r="CB37" s="638"/>
      <c r="CC37" s="638"/>
      <c r="CD37" s="638"/>
      <c r="CE37" s="638"/>
      <c r="CF37" s="638"/>
      <c r="CG37" s="638"/>
      <c r="CH37" s="638"/>
      <c r="CI37" s="638"/>
      <c r="CJ37" s="638"/>
      <c r="CK37" s="638"/>
      <c r="CL37" s="638"/>
      <c r="CM37" s="638"/>
      <c r="CN37" s="178"/>
      <c r="CO37" s="637">
        <f t="shared" si="3"/>
        <v>23</v>
      </c>
      <c r="CP37" s="637"/>
      <c r="CQ37" s="638" t="str">
        <f>IF('各会計、関係団体の財政状況及び健全化判断比率'!BS10="","",'各会計、関係団体の財政状況及び健全化判断比率'!BS10)</f>
        <v>こまつ賑わいセンター</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〇</v>
      </c>
      <c r="DH37" s="639"/>
      <c r="DI37" s="205"/>
    </row>
    <row r="38" spans="1:113" ht="32.25" customHeight="1" x14ac:dyDescent="0.15">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14</v>
      </c>
      <c r="BX38" s="637"/>
      <c r="BY38" s="638" t="str">
        <f>IF('各会計、関係団体の財政状況及び健全化判断比率'!B72="","",'各会計、関係団体の財政状況及び健全化判断比率'!B72)</f>
        <v>南加賀広域圏事務組合(獣肉処理加工施設事業会計)</v>
      </c>
      <c r="BZ38" s="638"/>
      <c r="CA38" s="638"/>
      <c r="CB38" s="638"/>
      <c r="CC38" s="638"/>
      <c r="CD38" s="638"/>
      <c r="CE38" s="638"/>
      <c r="CF38" s="638"/>
      <c r="CG38" s="638"/>
      <c r="CH38" s="638"/>
      <c r="CI38" s="638"/>
      <c r="CJ38" s="638"/>
      <c r="CK38" s="638"/>
      <c r="CL38" s="638"/>
      <c r="CM38" s="638"/>
      <c r="CN38" s="178"/>
      <c r="CO38" s="637">
        <f t="shared" si="3"/>
        <v>24</v>
      </c>
      <c r="CP38" s="637"/>
      <c r="CQ38" s="638" t="str">
        <f>IF('各会計、関係団体の財政状況及び健全化判断比率'!BS11="","",'各会計、関係団体の財政状況及び健全化判断比率'!BS11)</f>
        <v>公立小松大学</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15">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15</v>
      </c>
      <c r="BX39" s="637"/>
      <c r="BY39" s="638" t="str">
        <f>IF('各会計、関係団体の財政状況及び健全化判断比率'!B73="","",'各会計、関係団体の財政状況及び健全化判断比率'!B73)</f>
        <v>南加賀広域圏事務組合(し尿処理事業特別会計）</v>
      </c>
      <c r="BZ39" s="638"/>
      <c r="CA39" s="638"/>
      <c r="CB39" s="638"/>
      <c r="CC39" s="638"/>
      <c r="CD39" s="638"/>
      <c r="CE39" s="638"/>
      <c r="CF39" s="638"/>
      <c r="CG39" s="638"/>
      <c r="CH39" s="638"/>
      <c r="CI39" s="638"/>
      <c r="CJ39" s="638"/>
      <c r="CK39" s="638"/>
      <c r="CL39" s="638"/>
      <c r="CM39" s="638"/>
      <c r="CN39" s="178"/>
      <c r="CO39" s="637">
        <f t="shared" si="3"/>
        <v>25</v>
      </c>
      <c r="CP39" s="637"/>
      <c r="CQ39" s="638" t="str">
        <f>IF('各会計、関係団体の財政状況及び健全化判断比率'!BS12="","",'各会計、関係団体の財政状況及び健全化判断比率'!BS12)</f>
        <v>木場潟公園協会</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15">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16</v>
      </c>
      <c r="BX40" s="637"/>
      <c r="BY40" s="638" t="str">
        <f>IF('各会計、関係団体の財政状況及び健全化判断比率'!B74="","",'各会計、関係団体の財政状況及び健全化判断比率'!B74)</f>
        <v>南加賀広域圏事務組合(斎場事業特別会計）</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15">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f t="shared" si="2"/>
        <v>17</v>
      </c>
      <c r="BX41" s="637"/>
      <c r="BY41" s="638" t="str">
        <f>IF('各会計、関係団体の財政状況及び健全化判断比率'!B75="","",'各会計、関係団体の財政状況及び健全化判断比率'!B75)</f>
        <v>手取川水防事務組合</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15">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f t="shared" si="2"/>
        <v>18</v>
      </c>
      <c r="BX42" s="637"/>
      <c r="BY42" s="638" t="str">
        <f>IF('各会計、関係団体の財政状況及び健全化判断比率'!B76="","",'各会計、関係団体の財政状況及び健全化判断比率'!B76)</f>
        <v>石川県後期高齢者医療広域連合(一般会計)</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15">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f t="shared" si="2"/>
        <v>19</v>
      </c>
      <c r="BX43" s="637"/>
      <c r="BY43" s="638" t="str">
        <f>IF('各会計、関係団体の財政状況及び健全化判断比率'!B77="","",'各会計、関係団体の財政状況及び健全化判断比率'!B77)</f>
        <v>石川県後期高齢者医療広域連合(後期高齢者医療特別会計)</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640" t="s">
        <v>206</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15">
      <c r="E47" s="640" t="s">
        <v>207</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15">
      <c r="E48" s="640" t="s">
        <v>208</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15">
      <c r="E49" s="641" t="s">
        <v>209</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15">
      <c r="E50" s="640" t="s">
        <v>210</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15">
      <c r="E51" s="640" t="s">
        <v>211</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15">
      <c r="E52" s="640" t="s">
        <v>212</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15">
      <c r="E53" s="177" t="s">
        <v>613</v>
      </c>
    </row>
    <row r="54" spans="5:113" x14ac:dyDescent="0.15"/>
    <row r="55" spans="5:113" x14ac:dyDescent="0.15"/>
    <row r="56" spans="5:113" x14ac:dyDescent="0.15"/>
  </sheetData>
  <sheetProtection algorithmName="SHA-512" hashValue="FRBUBqGfDLOrD3nfsEgVhWvulN10/UpHm60UgoIjAnX/9pxsDWobY83mJm+RH7t6332rcTvO2AOwTWNvQmrV/Q==" saltValue="jGtFvL+BTYXe1eFOd5wh+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17" t="s">
        <v>572</v>
      </c>
      <c r="D34" s="1217"/>
      <c r="E34" s="1218"/>
      <c r="F34" s="32">
        <v>10.33</v>
      </c>
      <c r="G34" s="33">
        <v>9.2100000000000009</v>
      </c>
      <c r="H34" s="33">
        <v>9.15</v>
      </c>
      <c r="I34" s="33">
        <v>13.79</v>
      </c>
      <c r="J34" s="34">
        <v>15.67</v>
      </c>
      <c r="K34" s="22"/>
      <c r="L34" s="22"/>
      <c r="M34" s="22"/>
      <c r="N34" s="22"/>
      <c r="O34" s="22"/>
      <c r="P34" s="22"/>
    </row>
    <row r="35" spans="1:16" ht="39" customHeight="1" x14ac:dyDescent="0.15">
      <c r="A35" s="22"/>
      <c r="B35" s="35"/>
      <c r="C35" s="1211" t="s">
        <v>573</v>
      </c>
      <c r="D35" s="1212"/>
      <c r="E35" s="1213"/>
      <c r="F35" s="36">
        <v>9.7200000000000006</v>
      </c>
      <c r="G35" s="37">
        <v>9.52</v>
      </c>
      <c r="H35" s="37">
        <v>9.5399999999999991</v>
      </c>
      <c r="I35" s="37">
        <v>7.89</v>
      </c>
      <c r="J35" s="38">
        <v>8.61</v>
      </c>
      <c r="K35" s="22"/>
      <c r="L35" s="22"/>
      <c r="M35" s="22"/>
      <c r="N35" s="22"/>
      <c r="O35" s="22"/>
      <c r="P35" s="22"/>
    </row>
    <row r="36" spans="1:16" ht="39" customHeight="1" x14ac:dyDescent="0.15">
      <c r="A36" s="22"/>
      <c r="B36" s="35"/>
      <c r="C36" s="1211" t="s">
        <v>574</v>
      </c>
      <c r="D36" s="1212"/>
      <c r="E36" s="1213"/>
      <c r="F36" s="36">
        <v>2.2400000000000002</v>
      </c>
      <c r="G36" s="37">
        <v>2.04</v>
      </c>
      <c r="H36" s="37">
        <v>2.69</v>
      </c>
      <c r="I36" s="37">
        <v>2.37</v>
      </c>
      <c r="J36" s="38">
        <v>2.35</v>
      </c>
      <c r="K36" s="22"/>
      <c r="L36" s="22"/>
      <c r="M36" s="22"/>
      <c r="N36" s="22"/>
      <c r="O36" s="22"/>
      <c r="P36" s="22"/>
    </row>
    <row r="37" spans="1:16" ht="39" customHeight="1" x14ac:dyDescent="0.15">
      <c r="A37" s="22"/>
      <c r="B37" s="35"/>
      <c r="C37" s="1211" t="s">
        <v>575</v>
      </c>
      <c r="D37" s="1212"/>
      <c r="E37" s="1213"/>
      <c r="F37" s="36">
        <v>2.63</v>
      </c>
      <c r="G37" s="37">
        <v>2.83</v>
      </c>
      <c r="H37" s="37">
        <v>2.73</v>
      </c>
      <c r="I37" s="37">
        <v>2.59</v>
      </c>
      <c r="J37" s="38">
        <v>2.14</v>
      </c>
      <c r="K37" s="22"/>
      <c r="L37" s="22"/>
      <c r="M37" s="22"/>
      <c r="N37" s="22"/>
      <c r="O37" s="22"/>
      <c r="P37" s="22"/>
    </row>
    <row r="38" spans="1:16" ht="39" customHeight="1" x14ac:dyDescent="0.15">
      <c r="A38" s="22"/>
      <c r="B38" s="35"/>
      <c r="C38" s="1211" t="s">
        <v>576</v>
      </c>
      <c r="D38" s="1212"/>
      <c r="E38" s="1213"/>
      <c r="F38" s="36">
        <v>0.83</v>
      </c>
      <c r="G38" s="37">
        <v>1.04</v>
      </c>
      <c r="H38" s="37">
        <v>0.69</v>
      </c>
      <c r="I38" s="37">
        <v>0.68</v>
      </c>
      <c r="J38" s="38">
        <v>0.67</v>
      </c>
      <c r="K38" s="22"/>
      <c r="L38" s="22"/>
      <c r="M38" s="22"/>
      <c r="N38" s="22"/>
      <c r="O38" s="22"/>
      <c r="P38" s="22"/>
    </row>
    <row r="39" spans="1:16" ht="39" customHeight="1" x14ac:dyDescent="0.15">
      <c r="A39" s="22"/>
      <c r="B39" s="35"/>
      <c r="C39" s="1211" t="s">
        <v>577</v>
      </c>
      <c r="D39" s="1212"/>
      <c r="E39" s="1213"/>
      <c r="F39" s="36">
        <v>0.93</v>
      </c>
      <c r="G39" s="37">
        <v>0.5</v>
      </c>
      <c r="H39" s="37">
        <v>0.25</v>
      </c>
      <c r="I39" s="37">
        <v>0.23</v>
      </c>
      <c r="J39" s="38">
        <v>0.23</v>
      </c>
      <c r="K39" s="22"/>
      <c r="L39" s="22"/>
      <c r="M39" s="22"/>
      <c r="N39" s="22"/>
      <c r="O39" s="22"/>
      <c r="P39" s="22"/>
    </row>
    <row r="40" spans="1:16" ht="39" customHeight="1" x14ac:dyDescent="0.15">
      <c r="A40" s="22"/>
      <c r="B40" s="35"/>
      <c r="C40" s="1211" t="s">
        <v>578</v>
      </c>
      <c r="D40" s="1212"/>
      <c r="E40" s="1213"/>
      <c r="F40" s="36">
        <v>0.13</v>
      </c>
      <c r="G40" s="37">
        <v>0.13</v>
      </c>
      <c r="H40" s="37">
        <v>0.01</v>
      </c>
      <c r="I40" s="37">
        <v>0.01</v>
      </c>
      <c r="J40" s="38">
        <v>0.01</v>
      </c>
      <c r="K40" s="22"/>
      <c r="L40" s="22"/>
      <c r="M40" s="22"/>
      <c r="N40" s="22"/>
      <c r="O40" s="22"/>
      <c r="P40" s="22"/>
    </row>
    <row r="41" spans="1:16" ht="39" customHeight="1" x14ac:dyDescent="0.15">
      <c r="A41" s="22"/>
      <c r="B41" s="35"/>
      <c r="C41" s="1211" t="s">
        <v>579</v>
      </c>
      <c r="D41" s="1212"/>
      <c r="E41" s="1213"/>
      <c r="F41" s="36">
        <v>0</v>
      </c>
      <c r="G41" s="37">
        <v>0</v>
      </c>
      <c r="H41" s="37">
        <v>0</v>
      </c>
      <c r="I41" s="37">
        <v>0</v>
      </c>
      <c r="J41" s="38">
        <v>0</v>
      </c>
      <c r="K41" s="22"/>
      <c r="L41" s="22"/>
      <c r="M41" s="22"/>
      <c r="N41" s="22"/>
      <c r="O41" s="22"/>
      <c r="P41" s="22"/>
    </row>
    <row r="42" spans="1:16" ht="39" customHeight="1" x14ac:dyDescent="0.15">
      <c r="A42" s="22"/>
      <c r="B42" s="39"/>
      <c r="C42" s="1211" t="s">
        <v>580</v>
      </c>
      <c r="D42" s="1212"/>
      <c r="E42" s="1213"/>
      <c r="F42" s="36" t="s">
        <v>522</v>
      </c>
      <c r="G42" s="37" t="s">
        <v>522</v>
      </c>
      <c r="H42" s="37" t="s">
        <v>522</v>
      </c>
      <c r="I42" s="37" t="s">
        <v>522</v>
      </c>
      <c r="J42" s="38" t="s">
        <v>522</v>
      </c>
      <c r="K42" s="22"/>
      <c r="L42" s="22"/>
      <c r="M42" s="22"/>
      <c r="N42" s="22"/>
      <c r="O42" s="22"/>
      <c r="P42" s="22"/>
    </row>
    <row r="43" spans="1:16" ht="39" customHeight="1" thickBot="1" x14ac:dyDescent="0.2">
      <c r="A43" s="22"/>
      <c r="B43" s="40"/>
      <c r="C43" s="1214" t="s">
        <v>581</v>
      </c>
      <c r="D43" s="1215"/>
      <c r="E43" s="1216"/>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49KX9tSN7LMhYeBb1EPsjk5MM+p2umCIKCIwhCQkP6lpP3IA9O58+9LzrrKQCs60tI2udf7R+t0semziZ7Drw==" saltValue="zbGatSXg5MUpy4pvAZt4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19" t="s">
        <v>11</v>
      </c>
      <c r="C45" s="1220"/>
      <c r="D45" s="58"/>
      <c r="E45" s="1225" t="s">
        <v>12</v>
      </c>
      <c r="F45" s="1225"/>
      <c r="G45" s="1225"/>
      <c r="H45" s="1225"/>
      <c r="I45" s="1225"/>
      <c r="J45" s="1226"/>
      <c r="K45" s="59">
        <v>6419</v>
      </c>
      <c r="L45" s="60">
        <v>6175</v>
      </c>
      <c r="M45" s="60">
        <v>5866</v>
      </c>
      <c r="N45" s="60">
        <v>5745</v>
      </c>
      <c r="O45" s="61">
        <v>6180</v>
      </c>
      <c r="P45" s="48"/>
      <c r="Q45" s="48"/>
      <c r="R45" s="48"/>
      <c r="S45" s="48"/>
      <c r="T45" s="48"/>
      <c r="U45" s="48"/>
    </row>
    <row r="46" spans="1:21" ht="30.75" customHeight="1" x14ac:dyDescent="0.15">
      <c r="A46" s="48"/>
      <c r="B46" s="1221"/>
      <c r="C46" s="1222"/>
      <c r="D46" s="62"/>
      <c r="E46" s="1227" t="s">
        <v>13</v>
      </c>
      <c r="F46" s="1227"/>
      <c r="G46" s="1227"/>
      <c r="H46" s="1227"/>
      <c r="I46" s="1227"/>
      <c r="J46" s="1228"/>
      <c r="K46" s="63" t="s">
        <v>522</v>
      </c>
      <c r="L46" s="64" t="s">
        <v>522</v>
      </c>
      <c r="M46" s="64" t="s">
        <v>522</v>
      </c>
      <c r="N46" s="64" t="s">
        <v>522</v>
      </c>
      <c r="O46" s="65" t="s">
        <v>522</v>
      </c>
      <c r="P46" s="48"/>
      <c r="Q46" s="48"/>
      <c r="R46" s="48"/>
      <c r="S46" s="48"/>
      <c r="T46" s="48"/>
      <c r="U46" s="48"/>
    </row>
    <row r="47" spans="1:21" ht="30.75" customHeight="1" x14ac:dyDescent="0.15">
      <c r="A47" s="48"/>
      <c r="B47" s="1221"/>
      <c r="C47" s="1222"/>
      <c r="D47" s="62"/>
      <c r="E47" s="1227" t="s">
        <v>14</v>
      </c>
      <c r="F47" s="1227"/>
      <c r="G47" s="1227"/>
      <c r="H47" s="1227"/>
      <c r="I47" s="1227"/>
      <c r="J47" s="1228"/>
      <c r="K47" s="63" t="s">
        <v>522</v>
      </c>
      <c r="L47" s="64" t="s">
        <v>522</v>
      </c>
      <c r="M47" s="64" t="s">
        <v>522</v>
      </c>
      <c r="N47" s="64" t="s">
        <v>522</v>
      </c>
      <c r="O47" s="65" t="s">
        <v>522</v>
      </c>
      <c r="P47" s="48"/>
      <c r="Q47" s="48"/>
      <c r="R47" s="48"/>
      <c r="S47" s="48"/>
      <c r="T47" s="48"/>
      <c r="U47" s="48"/>
    </row>
    <row r="48" spans="1:21" ht="30.75" customHeight="1" x14ac:dyDescent="0.15">
      <c r="A48" s="48"/>
      <c r="B48" s="1221"/>
      <c r="C48" s="1222"/>
      <c r="D48" s="62"/>
      <c r="E48" s="1227" t="s">
        <v>15</v>
      </c>
      <c r="F48" s="1227"/>
      <c r="G48" s="1227"/>
      <c r="H48" s="1227"/>
      <c r="I48" s="1227"/>
      <c r="J48" s="1228"/>
      <c r="K48" s="63">
        <v>2603</v>
      </c>
      <c r="L48" s="64">
        <v>2561</v>
      </c>
      <c r="M48" s="64">
        <v>2245</v>
      </c>
      <c r="N48" s="64">
        <v>2312</v>
      </c>
      <c r="O48" s="65">
        <v>2324</v>
      </c>
      <c r="P48" s="48"/>
      <c r="Q48" s="48"/>
      <c r="R48" s="48"/>
      <c r="S48" s="48"/>
      <c r="T48" s="48"/>
      <c r="U48" s="48"/>
    </row>
    <row r="49" spans="1:21" ht="30.75" customHeight="1" x14ac:dyDescent="0.15">
      <c r="A49" s="48"/>
      <c r="B49" s="1221"/>
      <c r="C49" s="1222"/>
      <c r="D49" s="62"/>
      <c r="E49" s="1227" t="s">
        <v>16</v>
      </c>
      <c r="F49" s="1227"/>
      <c r="G49" s="1227"/>
      <c r="H49" s="1227"/>
      <c r="I49" s="1227"/>
      <c r="J49" s="1228"/>
      <c r="K49" s="63" t="s">
        <v>522</v>
      </c>
      <c r="L49" s="64" t="s">
        <v>522</v>
      </c>
      <c r="M49" s="64" t="s">
        <v>522</v>
      </c>
      <c r="N49" s="64">
        <v>3</v>
      </c>
      <c r="O49" s="65">
        <v>1</v>
      </c>
      <c r="P49" s="48"/>
      <c r="Q49" s="48"/>
      <c r="R49" s="48"/>
      <c r="S49" s="48"/>
      <c r="T49" s="48"/>
      <c r="U49" s="48"/>
    </row>
    <row r="50" spans="1:21" ht="30.75" customHeight="1" x14ac:dyDescent="0.15">
      <c r="A50" s="48"/>
      <c r="B50" s="1221"/>
      <c r="C50" s="1222"/>
      <c r="D50" s="62"/>
      <c r="E50" s="1227" t="s">
        <v>17</v>
      </c>
      <c r="F50" s="1227"/>
      <c r="G50" s="1227"/>
      <c r="H50" s="1227"/>
      <c r="I50" s="1227"/>
      <c r="J50" s="1228"/>
      <c r="K50" s="63">
        <v>27</v>
      </c>
      <c r="L50" s="64">
        <v>26</v>
      </c>
      <c r="M50" s="64">
        <v>26</v>
      </c>
      <c r="N50" s="64">
        <v>22</v>
      </c>
      <c r="O50" s="65">
        <v>2</v>
      </c>
      <c r="P50" s="48"/>
      <c r="Q50" s="48"/>
      <c r="R50" s="48"/>
      <c r="S50" s="48"/>
      <c r="T50" s="48"/>
      <c r="U50" s="48"/>
    </row>
    <row r="51" spans="1:21" ht="30.75" customHeight="1" x14ac:dyDescent="0.15">
      <c r="A51" s="48"/>
      <c r="B51" s="1223"/>
      <c r="C51" s="1224"/>
      <c r="D51" s="66"/>
      <c r="E51" s="1227" t="s">
        <v>18</v>
      </c>
      <c r="F51" s="1227"/>
      <c r="G51" s="1227"/>
      <c r="H51" s="1227"/>
      <c r="I51" s="1227"/>
      <c r="J51" s="1228"/>
      <c r="K51" s="63" t="s">
        <v>522</v>
      </c>
      <c r="L51" s="64" t="s">
        <v>522</v>
      </c>
      <c r="M51" s="64" t="s">
        <v>522</v>
      </c>
      <c r="N51" s="64" t="s">
        <v>522</v>
      </c>
      <c r="O51" s="65" t="s">
        <v>522</v>
      </c>
      <c r="P51" s="48"/>
      <c r="Q51" s="48"/>
      <c r="R51" s="48"/>
      <c r="S51" s="48"/>
      <c r="T51" s="48"/>
      <c r="U51" s="48"/>
    </row>
    <row r="52" spans="1:21" ht="30.75" customHeight="1" x14ac:dyDescent="0.15">
      <c r="A52" s="48"/>
      <c r="B52" s="1229" t="s">
        <v>19</v>
      </c>
      <c r="C52" s="1230"/>
      <c r="D52" s="66"/>
      <c r="E52" s="1227" t="s">
        <v>20</v>
      </c>
      <c r="F52" s="1227"/>
      <c r="G52" s="1227"/>
      <c r="H52" s="1227"/>
      <c r="I52" s="1227"/>
      <c r="J52" s="1228"/>
      <c r="K52" s="63">
        <v>5780</v>
      </c>
      <c r="L52" s="64">
        <v>5661</v>
      </c>
      <c r="M52" s="64">
        <v>5546</v>
      </c>
      <c r="N52" s="64">
        <v>5392</v>
      </c>
      <c r="O52" s="65">
        <v>5783</v>
      </c>
      <c r="P52" s="48"/>
      <c r="Q52" s="48"/>
      <c r="R52" s="48"/>
      <c r="S52" s="48"/>
      <c r="T52" s="48"/>
      <c r="U52" s="48"/>
    </row>
    <row r="53" spans="1:21" ht="30.75" customHeight="1" thickBot="1" x14ac:dyDescent="0.2">
      <c r="A53" s="48"/>
      <c r="B53" s="1231" t="s">
        <v>21</v>
      </c>
      <c r="C53" s="1232"/>
      <c r="D53" s="67"/>
      <c r="E53" s="1233" t="s">
        <v>22</v>
      </c>
      <c r="F53" s="1233"/>
      <c r="G53" s="1233"/>
      <c r="H53" s="1233"/>
      <c r="I53" s="1233"/>
      <c r="J53" s="1234"/>
      <c r="K53" s="68">
        <v>3269</v>
      </c>
      <c r="L53" s="69">
        <v>3101</v>
      </c>
      <c r="M53" s="69">
        <v>2591</v>
      </c>
      <c r="N53" s="69">
        <v>2690</v>
      </c>
      <c r="O53" s="70">
        <v>2724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35" t="s">
        <v>25</v>
      </c>
      <c r="C57" s="1236"/>
      <c r="D57" s="1239" t="s">
        <v>26</v>
      </c>
      <c r="E57" s="1240"/>
      <c r="F57" s="1240"/>
      <c r="G57" s="1240"/>
      <c r="H57" s="1240"/>
      <c r="I57" s="1240"/>
      <c r="J57" s="1241"/>
      <c r="K57" s="83"/>
      <c r="L57" s="84"/>
      <c r="M57" s="84"/>
      <c r="N57" s="84"/>
      <c r="O57" s="85"/>
    </row>
    <row r="58" spans="1:21" ht="31.5" customHeight="1" thickBot="1" x14ac:dyDescent="0.2">
      <c r="B58" s="1237"/>
      <c r="C58" s="1238"/>
      <c r="D58" s="1242" t="s">
        <v>27</v>
      </c>
      <c r="E58" s="1243"/>
      <c r="F58" s="1243"/>
      <c r="G58" s="1243"/>
      <c r="H58" s="1243"/>
      <c r="I58" s="1243"/>
      <c r="J58" s="124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fxjiMk7bDD2NBdrg1D4hExIFG4uDQNbeyhGIITYovzd/A8bfe5Kl+o2mDPLlbAB3EC4hMehvb5CrxfN5pftEw==" saltValue="YguNcowWaf8vdyHP3wk6q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45" t="s">
        <v>30</v>
      </c>
      <c r="C41" s="1246"/>
      <c r="D41" s="102"/>
      <c r="E41" s="1251" t="s">
        <v>31</v>
      </c>
      <c r="F41" s="1251"/>
      <c r="G41" s="1251"/>
      <c r="H41" s="1252"/>
      <c r="I41" s="350">
        <v>65507</v>
      </c>
      <c r="J41" s="351">
        <v>65487</v>
      </c>
      <c r="K41" s="351">
        <v>64992</v>
      </c>
      <c r="L41" s="351">
        <v>64967</v>
      </c>
      <c r="M41" s="352">
        <v>65040</v>
      </c>
    </row>
    <row r="42" spans="2:13" ht="27.75" customHeight="1" x14ac:dyDescent="0.15">
      <c r="B42" s="1247"/>
      <c r="C42" s="1248"/>
      <c r="D42" s="103"/>
      <c r="E42" s="1253" t="s">
        <v>32</v>
      </c>
      <c r="F42" s="1253"/>
      <c r="G42" s="1253"/>
      <c r="H42" s="1254"/>
      <c r="I42" s="353">
        <v>1535</v>
      </c>
      <c r="J42" s="354">
        <v>1400</v>
      </c>
      <c r="K42" s="354">
        <v>1639</v>
      </c>
      <c r="L42" s="354">
        <v>2148</v>
      </c>
      <c r="M42" s="355">
        <v>1570</v>
      </c>
    </row>
    <row r="43" spans="2:13" ht="27.75" customHeight="1" x14ac:dyDescent="0.15">
      <c r="B43" s="1247"/>
      <c r="C43" s="1248"/>
      <c r="D43" s="103"/>
      <c r="E43" s="1253" t="s">
        <v>33</v>
      </c>
      <c r="F43" s="1253"/>
      <c r="G43" s="1253"/>
      <c r="H43" s="1254"/>
      <c r="I43" s="353">
        <v>37685</v>
      </c>
      <c r="J43" s="354">
        <v>37182</v>
      </c>
      <c r="K43" s="354">
        <v>35980</v>
      </c>
      <c r="L43" s="354">
        <v>34547</v>
      </c>
      <c r="M43" s="355">
        <v>32118</v>
      </c>
    </row>
    <row r="44" spans="2:13" ht="27.75" customHeight="1" x14ac:dyDescent="0.15">
      <c r="B44" s="1247"/>
      <c r="C44" s="1248"/>
      <c r="D44" s="103"/>
      <c r="E44" s="1253" t="s">
        <v>34</v>
      </c>
      <c r="F44" s="1253"/>
      <c r="G44" s="1253"/>
      <c r="H44" s="1254"/>
      <c r="I44" s="353">
        <v>4</v>
      </c>
      <c r="J44" s="354">
        <v>1</v>
      </c>
      <c r="K44" s="354">
        <v>96</v>
      </c>
      <c r="L44" s="354">
        <v>578</v>
      </c>
      <c r="M44" s="355">
        <v>649</v>
      </c>
    </row>
    <row r="45" spans="2:13" ht="27.75" customHeight="1" x14ac:dyDescent="0.15">
      <c r="B45" s="1247"/>
      <c r="C45" s="1248"/>
      <c r="D45" s="103"/>
      <c r="E45" s="1253" t="s">
        <v>35</v>
      </c>
      <c r="F45" s="1253"/>
      <c r="G45" s="1253"/>
      <c r="H45" s="1254"/>
      <c r="I45" s="353">
        <v>4340</v>
      </c>
      <c r="J45" s="354">
        <v>4274</v>
      </c>
      <c r="K45" s="354">
        <v>3954</v>
      </c>
      <c r="L45" s="354">
        <v>4276</v>
      </c>
      <c r="M45" s="355">
        <v>4523</v>
      </c>
    </row>
    <row r="46" spans="2:13" ht="27.75" customHeight="1" x14ac:dyDescent="0.15">
      <c r="B46" s="1247"/>
      <c r="C46" s="1248"/>
      <c r="D46" s="104"/>
      <c r="E46" s="1253" t="s">
        <v>36</v>
      </c>
      <c r="F46" s="1253"/>
      <c r="G46" s="1253"/>
      <c r="H46" s="1254"/>
      <c r="I46" s="353">
        <v>332</v>
      </c>
      <c r="J46" s="354">
        <v>189</v>
      </c>
      <c r="K46" s="354">
        <v>176</v>
      </c>
      <c r="L46" s="354">
        <v>246</v>
      </c>
      <c r="M46" s="355">
        <v>229</v>
      </c>
    </row>
    <row r="47" spans="2:13" ht="27.75" customHeight="1" x14ac:dyDescent="0.15">
      <c r="B47" s="1247"/>
      <c r="C47" s="1248"/>
      <c r="D47" s="105"/>
      <c r="E47" s="1255" t="s">
        <v>37</v>
      </c>
      <c r="F47" s="1256"/>
      <c r="G47" s="1256"/>
      <c r="H47" s="1257"/>
      <c r="I47" s="353" t="s">
        <v>522</v>
      </c>
      <c r="J47" s="354" t="s">
        <v>522</v>
      </c>
      <c r="K47" s="354" t="s">
        <v>522</v>
      </c>
      <c r="L47" s="354" t="s">
        <v>522</v>
      </c>
      <c r="M47" s="355" t="s">
        <v>522</v>
      </c>
    </row>
    <row r="48" spans="2:13" ht="27.75" customHeight="1" x14ac:dyDescent="0.15">
      <c r="B48" s="1247"/>
      <c r="C48" s="1248"/>
      <c r="D48" s="103"/>
      <c r="E48" s="1253" t="s">
        <v>38</v>
      </c>
      <c r="F48" s="1253"/>
      <c r="G48" s="1253"/>
      <c r="H48" s="1254"/>
      <c r="I48" s="353" t="s">
        <v>522</v>
      </c>
      <c r="J48" s="354" t="s">
        <v>522</v>
      </c>
      <c r="K48" s="354" t="s">
        <v>522</v>
      </c>
      <c r="L48" s="354" t="s">
        <v>522</v>
      </c>
      <c r="M48" s="355" t="s">
        <v>522</v>
      </c>
    </row>
    <row r="49" spans="2:13" ht="27.75" customHeight="1" x14ac:dyDescent="0.15">
      <c r="B49" s="1249"/>
      <c r="C49" s="1250"/>
      <c r="D49" s="103"/>
      <c r="E49" s="1253" t="s">
        <v>39</v>
      </c>
      <c r="F49" s="1253"/>
      <c r="G49" s="1253"/>
      <c r="H49" s="1254"/>
      <c r="I49" s="353" t="s">
        <v>522</v>
      </c>
      <c r="J49" s="354" t="s">
        <v>522</v>
      </c>
      <c r="K49" s="354" t="s">
        <v>522</v>
      </c>
      <c r="L49" s="354" t="s">
        <v>522</v>
      </c>
      <c r="M49" s="355" t="s">
        <v>522</v>
      </c>
    </row>
    <row r="50" spans="2:13" ht="27.75" customHeight="1" x14ac:dyDescent="0.15">
      <c r="B50" s="1258" t="s">
        <v>40</v>
      </c>
      <c r="C50" s="1259"/>
      <c r="D50" s="106"/>
      <c r="E50" s="1253" t="s">
        <v>41</v>
      </c>
      <c r="F50" s="1253"/>
      <c r="G50" s="1253"/>
      <c r="H50" s="1254"/>
      <c r="I50" s="353">
        <v>4965</v>
      </c>
      <c r="J50" s="354">
        <v>4847</v>
      </c>
      <c r="K50" s="354">
        <v>4611</v>
      </c>
      <c r="L50" s="354">
        <v>4833</v>
      </c>
      <c r="M50" s="355">
        <v>6002</v>
      </c>
    </row>
    <row r="51" spans="2:13" ht="27.75" customHeight="1" x14ac:dyDescent="0.15">
      <c r="B51" s="1247"/>
      <c r="C51" s="1248"/>
      <c r="D51" s="103"/>
      <c r="E51" s="1253" t="s">
        <v>42</v>
      </c>
      <c r="F51" s="1253"/>
      <c r="G51" s="1253"/>
      <c r="H51" s="1254"/>
      <c r="I51" s="353">
        <v>14193</v>
      </c>
      <c r="J51" s="354">
        <v>14722</v>
      </c>
      <c r="K51" s="354">
        <v>14667</v>
      </c>
      <c r="L51" s="354">
        <v>14628</v>
      </c>
      <c r="M51" s="355">
        <v>14366</v>
      </c>
    </row>
    <row r="52" spans="2:13" ht="27.75" customHeight="1" x14ac:dyDescent="0.15">
      <c r="B52" s="1249"/>
      <c r="C52" s="1250"/>
      <c r="D52" s="103"/>
      <c r="E52" s="1253" t="s">
        <v>43</v>
      </c>
      <c r="F52" s="1253"/>
      <c r="G52" s="1253"/>
      <c r="H52" s="1254"/>
      <c r="I52" s="353">
        <v>57660</v>
      </c>
      <c r="J52" s="354">
        <v>57266</v>
      </c>
      <c r="K52" s="354">
        <v>56692</v>
      </c>
      <c r="L52" s="354">
        <v>56642</v>
      </c>
      <c r="M52" s="355">
        <v>56056</v>
      </c>
    </row>
    <row r="53" spans="2:13" ht="27.75" customHeight="1" thickBot="1" x14ac:dyDescent="0.2">
      <c r="B53" s="1260" t="s">
        <v>44</v>
      </c>
      <c r="C53" s="1261"/>
      <c r="D53" s="107"/>
      <c r="E53" s="1262" t="s">
        <v>45</v>
      </c>
      <c r="F53" s="1262"/>
      <c r="G53" s="1262"/>
      <c r="H53" s="1263"/>
      <c r="I53" s="356">
        <v>32585</v>
      </c>
      <c r="J53" s="357">
        <v>31699</v>
      </c>
      <c r="K53" s="357">
        <v>30867</v>
      </c>
      <c r="L53" s="357">
        <v>30659</v>
      </c>
      <c r="M53" s="358">
        <v>27707</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ZUPFXgpkuvtssADjtw04j2E62OCIXkWpxlvGZ/0O5F9G12z+9dV8X7bLPjgkN68olOdHKDWWd1IurxVM5lxuYA==" saltValue="YJOdays93WlBoAYmebDDO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565</v>
      </c>
      <c r="G54" s="116" t="s">
        <v>566</v>
      </c>
      <c r="H54" s="117" t="s">
        <v>567</v>
      </c>
    </row>
    <row r="55" spans="2:8" ht="52.5" customHeight="1" x14ac:dyDescent="0.15">
      <c r="B55" s="118"/>
      <c r="C55" s="1272" t="s">
        <v>48</v>
      </c>
      <c r="D55" s="1272"/>
      <c r="E55" s="1273"/>
      <c r="F55" s="119">
        <v>1723</v>
      </c>
      <c r="G55" s="119">
        <v>1693</v>
      </c>
      <c r="H55" s="120">
        <v>1713</v>
      </c>
    </row>
    <row r="56" spans="2:8" ht="52.5" customHeight="1" x14ac:dyDescent="0.15">
      <c r="B56" s="121"/>
      <c r="C56" s="1274" t="s">
        <v>49</v>
      </c>
      <c r="D56" s="1274"/>
      <c r="E56" s="1275"/>
      <c r="F56" s="122">
        <v>112</v>
      </c>
      <c r="G56" s="122">
        <v>112</v>
      </c>
      <c r="H56" s="123">
        <v>619</v>
      </c>
    </row>
    <row r="57" spans="2:8" ht="53.25" customHeight="1" x14ac:dyDescent="0.15">
      <c r="B57" s="121"/>
      <c r="C57" s="1276" t="s">
        <v>50</v>
      </c>
      <c r="D57" s="1276"/>
      <c r="E57" s="1277"/>
      <c r="F57" s="124">
        <v>1451</v>
      </c>
      <c r="G57" s="124">
        <v>1544</v>
      </c>
      <c r="H57" s="125">
        <v>2006</v>
      </c>
    </row>
    <row r="58" spans="2:8" ht="45.75" customHeight="1" x14ac:dyDescent="0.15">
      <c r="B58" s="126"/>
      <c r="C58" s="1264" t="s">
        <v>609</v>
      </c>
      <c r="D58" s="1265"/>
      <c r="E58" s="1266"/>
      <c r="F58" s="127">
        <v>331</v>
      </c>
      <c r="G58" s="127">
        <v>333</v>
      </c>
      <c r="H58" s="128">
        <v>714</v>
      </c>
    </row>
    <row r="59" spans="2:8" ht="45.75" customHeight="1" x14ac:dyDescent="0.15">
      <c r="B59" s="126"/>
      <c r="C59" s="1264" t="s">
        <v>608</v>
      </c>
      <c r="D59" s="1265"/>
      <c r="E59" s="1266"/>
      <c r="F59" s="127">
        <v>443</v>
      </c>
      <c r="G59" s="127">
        <v>443</v>
      </c>
      <c r="H59" s="128">
        <v>423</v>
      </c>
    </row>
    <row r="60" spans="2:8" ht="45.75" customHeight="1" x14ac:dyDescent="0.15">
      <c r="B60" s="126"/>
      <c r="C60" s="1264" t="s">
        <v>610</v>
      </c>
      <c r="D60" s="1265"/>
      <c r="E60" s="1266"/>
      <c r="F60" s="127">
        <v>52</v>
      </c>
      <c r="G60" s="127">
        <v>102</v>
      </c>
      <c r="H60" s="128">
        <v>128</v>
      </c>
    </row>
    <row r="61" spans="2:8" ht="45.75" customHeight="1" x14ac:dyDescent="0.15">
      <c r="B61" s="126"/>
      <c r="C61" s="1264" t="s">
        <v>612</v>
      </c>
      <c r="D61" s="1265"/>
      <c r="E61" s="1266"/>
      <c r="F61" s="127">
        <v>89</v>
      </c>
      <c r="G61" s="127">
        <v>95</v>
      </c>
      <c r="H61" s="128">
        <v>104</v>
      </c>
    </row>
    <row r="62" spans="2:8" ht="45.75" customHeight="1" thickBot="1" x14ac:dyDescent="0.2">
      <c r="B62" s="129"/>
      <c r="C62" s="1267" t="s">
        <v>611</v>
      </c>
      <c r="D62" s="1268"/>
      <c r="E62" s="1269"/>
      <c r="F62" s="130">
        <v>49</v>
      </c>
      <c r="G62" s="130">
        <v>49</v>
      </c>
      <c r="H62" s="131">
        <v>86</v>
      </c>
    </row>
    <row r="63" spans="2:8" ht="52.5" customHeight="1" thickBot="1" x14ac:dyDescent="0.2">
      <c r="B63" s="132"/>
      <c r="C63" s="1270" t="s">
        <v>51</v>
      </c>
      <c r="D63" s="1270"/>
      <c r="E63" s="1271"/>
      <c r="F63" s="133">
        <v>3286</v>
      </c>
      <c r="G63" s="133">
        <v>3349</v>
      </c>
      <c r="H63" s="134">
        <v>4338</v>
      </c>
    </row>
    <row r="64" spans="2:8" x14ac:dyDescent="0.15"/>
  </sheetData>
  <sheetProtection algorithmName="SHA-512" hashValue="6A6C7/Yi3kwHHu4i07AMaJpnsBHfvZZnbpGvWCV1U0eHqNu1yWLAob47sZtd2ZRaF6pwqgrBHV0qdDapVGhD4g==" saltValue="PgmkxQqK+WTI/yhLO2xk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4"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4"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4"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4"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4"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4"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4"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4"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4"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4"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4"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4"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4"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4"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4"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615</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616</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79" t="s">
        <v>624</v>
      </c>
      <c r="AO43" s="1280"/>
      <c r="AP43" s="1280"/>
      <c r="AQ43" s="1280"/>
      <c r="AR43" s="1280"/>
      <c r="AS43" s="1280"/>
      <c r="AT43" s="1280"/>
      <c r="AU43" s="1280"/>
      <c r="AV43" s="1280"/>
      <c r="AW43" s="1280"/>
      <c r="AX43" s="1280"/>
      <c r="AY43" s="1280"/>
      <c r="AZ43" s="1280"/>
      <c r="BA43" s="1280"/>
      <c r="BB43" s="1280"/>
      <c r="BC43" s="1280"/>
      <c r="BD43" s="1280"/>
      <c r="BE43" s="1280"/>
      <c r="BF43" s="1280"/>
      <c r="BG43" s="1280"/>
      <c r="BH43" s="1280"/>
      <c r="BI43" s="1280"/>
      <c r="BJ43" s="1280"/>
      <c r="BK43" s="1280"/>
      <c r="BL43" s="1280"/>
      <c r="BM43" s="1280"/>
      <c r="BN43" s="1280"/>
      <c r="BO43" s="1280"/>
      <c r="BP43" s="1280"/>
      <c r="BQ43" s="1280"/>
      <c r="BR43" s="1280"/>
      <c r="BS43" s="1280"/>
      <c r="BT43" s="1280"/>
      <c r="BU43" s="1280"/>
      <c r="BV43" s="1280"/>
      <c r="BW43" s="1280"/>
      <c r="BX43" s="1280"/>
      <c r="BY43" s="1280"/>
      <c r="BZ43" s="1280"/>
      <c r="CA43" s="1280"/>
      <c r="CB43" s="1280"/>
      <c r="CC43" s="1280"/>
      <c r="CD43" s="1280"/>
      <c r="CE43" s="1280"/>
      <c r="CF43" s="1280"/>
      <c r="CG43" s="1280"/>
      <c r="CH43" s="1280"/>
      <c r="CI43" s="1280"/>
      <c r="CJ43" s="1280"/>
      <c r="CK43" s="1280"/>
      <c r="CL43" s="1280"/>
      <c r="CM43" s="1280"/>
      <c r="CN43" s="1280"/>
      <c r="CO43" s="1280"/>
      <c r="CP43" s="1280"/>
      <c r="CQ43" s="1280"/>
      <c r="CR43" s="1280"/>
      <c r="CS43" s="1280"/>
      <c r="CT43" s="1280"/>
      <c r="CU43" s="1280"/>
      <c r="CV43" s="1280"/>
      <c r="CW43" s="1280"/>
      <c r="CX43" s="1280"/>
      <c r="CY43" s="1280"/>
      <c r="CZ43" s="1280"/>
      <c r="DA43" s="1280"/>
      <c r="DB43" s="1280"/>
      <c r="DC43" s="1281"/>
    </row>
    <row r="44" spans="2:109" x14ac:dyDescent="0.15">
      <c r="B44" s="376"/>
      <c r="AN44" s="1282"/>
      <c r="AO44" s="1283"/>
      <c r="AP44" s="1283"/>
      <c r="AQ44" s="1283"/>
      <c r="AR44" s="1283"/>
      <c r="AS44" s="1283"/>
      <c r="AT44" s="1283"/>
      <c r="AU44" s="1283"/>
      <c r="AV44" s="1283"/>
      <c r="AW44" s="1283"/>
      <c r="AX44" s="1283"/>
      <c r="AY44" s="1283"/>
      <c r="AZ44" s="1283"/>
      <c r="BA44" s="1283"/>
      <c r="BB44" s="1283"/>
      <c r="BC44" s="1283"/>
      <c r="BD44" s="1283"/>
      <c r="BE44" s="1283"/>
      <c r="BF44" s="1283"/>
      <c r="BG44" s="1283"/>
      <c r="BH44" s="1283"/>
      <c r="BI44" s="1283"/>
      <c r="BJ44" s="1283"/>
      <c r="BK44" s="1283"/>
      <c r="BL44" s="1283"/>
      <c r="BM44" s="1283"/>
      <c r="BN44" s="1283"/>
      <c r="BO44" s="1283"/>
      <c r="BP44" s="1283"/>
      <c r="BQ44" s="1283"/>
      <c r="BR44" s="1283"/>
      <c r="BS44" s="1283"/>
      <c r="BT44" s="1283"/>
      <c r="BU44" s="1283"/>
      <c r="BV44" s="1283"/>
      <c r="BW44" s="1283"/>
      <c r="BX44" s="1283"/>
      <c r="BY44" s="1283"/>
      <c r="BZ44" s="1283"/>
      <c r="CA44" s="1283"/>
      <c r="CB44" s="1283"/>
      <c r="CC44" s="1283"/>
      <c r="CD44" s="1283"/>
      <c r="CE44" s="1283"/>
      <c r="CF44" s="1283"/>
      <c r="CG44" s="1283"/>
      <c r="CH44" s="1283"/>
      <c r="CI44" s="1283"/>
      <c r="CJ44" s="1283"/>
      <c r="CK44" s="1283"/>
      <c r="CL44" s="1283"/>
      <c r="CM44" s="1283"/>
      <c r="CN44" s="1283"/>
      <c r="CO44" s="1283"/>
      <c r="CP44" s="1283"/>
      <c r="CQ44" s="1283"/>
      <c r="CR44" s="1283"/>
      <c r="CS44" s="1283"/>
      <c r="CT44" s="1283"/>
      <c r="CU44" s="1283"/>
      <c r="CV44" s="1283"/>
      <c r="CW44" s="1283"/>
      <c r="CX44" s="1283"/>
      <c r="CY44" s="1283"/>
      <c r="CZ44" s="1283"/>
      <c r="DA44" s="1283"/>
      <c r="DB44" s="1283"/>
      <c r="DC44" s="1284"/>
    </row>
    <row r="45" spans="2:109" x14ac:dyDescent="0.15">
      <c r="B45" s="376"/>
      <c r="AN45" s="1282"/>
      <c r="AO45" s="1283"/>
      <c r="AP45" s="1283"/>
      <c r="AQ45" s="1283"/>
      <c r="AR45" s="1283"/>
      <c r="AS45" s="1283"/>
      <c r="AT45" s="1283"/>
      <c r="AU45" s="1283"/>
      <c r="AV45" s="1283"/>
      <c r="AW45" s="1283"/>
      <c r="AX45" s="1283"/>
      <c r="AY45" s="1283"/>
      <c r="AZ45" s="1283"/>
      <c r="BA45" s="1283"/>
      <c r="BB45" s="1283"/>
      <c r="BC45" s="1283"/>
      <c r="BD45" s="1283"/>
      <c r="BE45" s="1283"/>
      <c r="BF45" s="1283"/>
      <c r="BG45" s="1283"/>
      <c r="BH45" s="1283"/>
      <c r="BI45" s="1283"/>
      <c r="BJ45" s="1283"/>
      <c r="BK45" s="1283"/>
      <c r="BL45" s="1283"/>
      <c r="BM45" s="1283"/>
      <c r="BN45" s="1283"/>
      <c r="BO45" s="1283"/>
      <c r="BP45" s="1283"/>
      <c r="BQ45" s="1283"/>
      <c r="BR45" s="1283"/>
      <c r="BS45" s="1283"/>
      <c r="BT45" s="1283"/>
      <c r="BU45" s="1283"/>
      <c r="BV45" s="1283"/>
      <c r="BW45" s="1283"/>
      <c r="BX45" s="1283"/>
      <c r="BY45" s="1283"/>
      <c r="BZ45" s="1283"/>
      <c r="CA45" s="1283"/>
      <c r="CB45" s="1283"/>
      <c r="CC45" s="1283"/>
      <c r="CD45" s="1283"/>
      <c r="CE45" s="1283"/>
      <c r="CF45" s="1283"/>
      <c r="CG45" s="1283"/>
      <c r="CH45" s="1283"/>
      <c r="CI45" s="1283"/>
      <c r="CJ45" s="1283"/>
      <c r="CK45" s="1283"/>
      <c r="CL45" s="1283"/>
      <c r="CM45" s="1283"/>
      <c r="CN45" s="1283"/>
      <c r="CO45" s="1283"/>
      <c r="CP45" s="1283"/>
      <c r="CQ45" s="1283"/>
      <c r="CR45" s="1283"/>
      <c r="CS45" s="1283"/>
      <c r="CT45" s="1283"/>
      <c r="CU45" s="1283"/>
      <c r="CV45" s="1283"/>
      <c r="CW45" s="1283"/>
      <c r="CX45" s="1283"/>
      <c r="CY45" s="1283"/>
      <c r="CZ45" s="1283"/>
      <c r="DA45" s="1283"/>
      <c r="DB45" s="1283"/>
      <c r="DC45" s="1284"/>
    </row>
    <row r="46" spans="2:109" x14ac:dyDescent="0.15">
      <c r="B46" s="376"/>
      <c r="AN46" s="1282"/>
      <c r="AO46" s="1283"/>
      <c r="AP46" s="1283"/>
      <c r="AQ46" s="1283"/>
      <c r="AR46" s="1283"/>
      <c r="AS46" s="1283"/>
      <c r="AT46" s="1283"/>
      <c r="AU46" s="1283"/>
      <c r="AV46" s="1283"/>
      <c r="AW46" s="1283"/>
      <c r="AX46" s="1283"/>
      <c r="AY46" s="1283"/>
      <c r="AZ46" s="1283"/>
      <c r="BA46" s="1283"/>
      <c r="BB46" s="1283"/>
      <c r="BC46" s="1283"/>
      <c r="BD46" s="1283"/>
      <c r="BE46" s="1283"/>
      <c r="BF46" s="1283"/>
      <c r="BG46" s="1283"/>
      <c r="BH46" s="1283"/>
      <c r="BI46" s="1283"/>
      <c r="BJ46" s="1283"/>
      <c r="BK46" s="1283"/>
      <c r="BL46" s="1283"/>
      <c r="BM46" s="1283"/>
      <c r="BN46" s="1283"/>
      <c r="BO46" s="1283"/>
      <c r="BP46" s="1283"/>
      <c r="BQ46" s="1283"/>
      <c r="BR46" s="1283"/>
      <c r="BS46" s="1283"/>
      <c r="BT46" s="1283"/>
      <c r="BU46" s="1283"/>
      <c r="BV46" s="1283"/>
      <c r="BW46" s="1283"/>
      <c r="BX46" s="1283"/>
      <c r="BY46" s="1283"/>
      <c r="BZ46" s="1283"/>
      <c r="CA46" s="1283"/>
      <c r="CB46" s="1283"/>
      <c r="CC46" s="1283"/>
      <c r="CD46" s="1283"/>
      <c r="CE46" s="1283"/>
      <c r="CF46" s="1283"/>
      <c r="CG46" s="1283"/>
      <c r="CH46" s="1283"/>
      <c r="CI46" s="1283"/>
      <c r="CJ46" s="1283"/>
      <c r="CK46" s="1283"/>
      <c r="CL46" s="1283"/>
      <c r="CM46" s="1283"/>
      <c r="CN46" s="1283"/>
      <c r="CO46" s="1283"/>
      <c r="CP46" s="1283"/>
      <c r="CQ46" s="1283"/>
      <c r="CR46" s="1283"/>
      <c r="CS46" s="1283"/>
      <c r="CT46" s="1283"/>
      <c r="CU46" s="1283"/>
      <c r="CV46" s="1283"/>
      <c r="CW46" s="1283"/>
      <c r="CX46" s="1283"/>
      <c r="CY46" s="1283"/>
      <c r="CZ46" s="1283"/>
      <c r="DA46" s="1283"/>
      <c r="DB46" s="1283"/>
      <c r="DC46" s="1284"/>
    </row>
    <row r="47" spans="2:109" x14ac:dyDescent="0.15">
      <c r="B47" s="376"/>
      <c r="AN47" s="1285"/>
      <c r="AO47" s="1286"/>
      <c r="AP47" s="1286"/>
      <c r="AQ47" s="1286"/>
      <c r="AR47" s="1286"/>
      <c r="AS47" s="1286"/>
      <c r="AT47" s="1286"/>
      <c r="AU47" s="1286"/>
      <c r="AV47" s="1286"/>
      <c r="AW47" s="1286"/>
      <c r="AX47" s="1286"/>
      <c r="AY47" s="1286"/>
      <c r="AZ47" s="1286"/>
      <c r="BA47" s="1286"/>
      <c r="BB47" s="1286"/>
      <c r="BC47" s="1286"/>
      <c r="BD47" s="1286"/>
      <c r="BE47" s="1286"/>
      <c r="BF47" s="1286"/>
      <c r="BG47" s="1286"/>
      <c r="BH47" s="1286"/>
      <c r="BI47" s="1286"/>
      <c r="BJ47" s="1286"/>
      <c r="BK47" s="1286"/>
      <c r="BL47" s="1286"/>
      <c r="BM47" s="1286"/>
      <c r="BN47" s="1286"/>
      <c r="BO47" s="1286"/>
      <c r="BP47" s="1286"/>
      <c r="BQ47" s="1286"/>
      <c r="BR47" s="1286"/>
      <c r="BS47" s="1286"/>
      <c r="BT47" s="1286"/>
      <c r="BU47" s="1286"/>
      <c r="BV47" s="1286"/>
      <c r="BW47" s="1286"/>
      <c r="BX47" s="1286"/>
      <c r="BY47" s="1286"/>
      <c r="BZ47" s="1286"/>
      <c r="CA47" s="1286"/>
      <c r="CB47" s="1286"/>
      <c r="CC47" s="1286"/>
      <c r="CD47" s="1286"/>
      <c r="CE47" s="1286"/>
      <c r="CF47" s="1286"/>
      <c r="CG47" s="1286"/>
      <c r="CH47" s="1286"/>
      <c r="CI47" s="1286"/>
      <c r="CJ47" s="1286"/>
      <c r="CK47" s="1286"/>
      <c r="CL47" s="1286"/>
      <c r="CM47" s="1286"/>
      <c r="CN47" s="1286"/>
      <c r="CO47" s="1286"/>
      <c r="CP47" s="1286"/>
      <c r="CQ47" s="1286"/>
      <c r="CR47" s="1286"/>
      <c r="CS47" s="1286"/>
      <c r="CT47" s="1286"/>
      <c r="CU47" s="1286"/>
      <c r="CV47" s="1286"/>
      <c r="CW47" s="1286"/>
      <c r="CX47" s="1286"/>
      <c r="CY47" s="1286"/>
      <c r="CZ47" s="1286"/>
      <c r="DA47" s="1286"/>
      <c r="DB47" s="1286"/>
      <c r="DC47" s="1287"/>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617</v>
      </c>
    </row>
    <row r="50" spans="1:109" x14ac:dyDescent="0.15">
      <c r="B50" s="376"/>
      <c r="G50" s="1288"/>
      <c r="H50" s="1288"/>
      <c r="I50" s="1288"/>
      <c r="J50" s="1288"/>
      <c r="K50" s="386"/>
      <c r="L50" s="386"/>
      <c r="M50" s="387"/>
      <c r="N50" s="387"/>
      <c r="AN50" s="1289"/>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91"/>
      <c r="BP50" s="1292" t="s">
        <v>563</v>
      </c>
      <c r="BQ50" s="1292"/>
      <c r="BR50" s="1292"/>
      <c r="BS50" s="1292"/>
      <c r="BT50" s="1292"/>
      <c r="BU50" s="1292"/>
      <c r="BV50" s="1292"/>
      <c r="BW50" s="1292"/>
      <c r="BX50" s="1292" t="s">
        <v>564</v>
      </c>
      <c r="BY50" s="1292"/>
      <c r="BZ50" s="1292"/>
      <c r="CA50" s="1292"/>
      <c r="CB50" s="1292"/>
      <c r="CC50" s="1292"/>
      <c r="CD50" s="1292"/>
      <c r="CE50" s="1292"/>
      <c r="CF50" s="1292" t="s">
        <v>565</v>
      </c>
      <c r="CG50" s="1292"/>
      <c r="CH50" s="1292"/>
      <c r="CI50" s="1292"/>
      <c r="CJ50" s="1292"/>
      <c r="CK50" s="1292"/>
      <c r="CL50" s="1292"/>
      <c r="CM50" s="1292"/>
      <c r="CN50" s="1292" t="s">
        <v>566</v>
      </c>
      <c r="CO50" s="1292"/>
      <c r="CP50" s="1292"/>
      <c r="CQ50" s="1292"/>
      <c r="CR50" s="1292"/>
      <c r="CS50" s="1292"/>
      <c r="CT50" s="1292"/>
      <c r="CU50" s="1292"/>
      <c r="CV50" s="1292" t="s">
        <v>567</v>
      </c>
      <c r="CW50" s="1292"/>
      <c r="CX50" s="1292"/>
      <c r="CY50" s="1292"/>
      <c r="CZ50" s="1292"/>
      <c r="DA50" s="1292"/>
      <c r="DB50" s="1292"/>
      <c r="DC50" s="1292"/>
    </row>
    <row r="51" spans="1:109" ht="13.5" customHeight="1" x14ac:dyDescent="0.15">
      <c r="B51" s="376"/>
      <c r="G51" s="1293"/>
      <c r="H51" s="1293"/>
      <c r="I51" s="1296"/>
      <c r="J51" s="1296"/>
      <c r="K51" s="1294"/>
      <c r="L51" s="1294"/>
      <c r="M51" s="1294"/>
      <c r="N51" s="1294"/>
      <c r="AM51" s="385"/>
      <c r="AN51" s="1295" t="s">
        <v>618</v>
      </c>
      <c r="AO51" s="1295"/>
      <c r="AP51" s="1295"/>
      <c r="AQ51" s="1295"/>
      <c r="AR51" s="1295"/>
      <c r="AS51" s="1295"/>
      <c r="AT51" s="1295"/>
      <c r="AU51" s="1295"/>
      <c r="AV51" s="1295"/>
      <c r="AW51" s="1295"/>
      <c r="AX51" s="1295"/>
      <c r="AY51" s="1295"/>
      <c r="AZ51" s="1295"/>
      <c r="BA51" s="1295"/>
      <c r="BB51" s="1295" t="s">
        <v>619</v>
      </c>
      <c r="BC51" s="1295"/>
      <c r="BD51" s="1295"/>
      <c r="BE51" s="1295"/>
      <c r="BF51" s="1295"/>
      <c r="BG51" s="1295"/>
      <c r="BH51" s="1295"/>
      <c r="BI51" s="1295"/>
      <c r="BJ51" s="1295"/>
      <c r="BK51" s="1295"/>
      <c r="BL51" s="1295"/>
      <c r="BM51" s="1295"/>
      <c r="BN51" s="1295"/>
      <c r="BO51" s="1295"/>
      <c r="BP51" s="1278">
        <v>162</v>
      </c>
      <c r="BQ51" s="1278"/>
      <c r="BR51" s="1278"/>
      <c r="BS51" s="1278"/>
      <c r="BT51" s="1278"/>
      <c r="BU51" s="1278"/>
      <c r="BV51" s="1278"/>
      <c r="BW51" s="1278"/>
      <c r="BX51" s="1278">
        <v>150.6</v>
      </c>
      <c r="BY51" s="1278"/>
      <c r="BZ51" s="1278"/>
      <c r="CA51" s="1278"/>
      <c r="CB51" s="1278"/>
      <c r="CC51" s="1278"/>
      <c r="CD51" s="1278"/>
      <c r="CE51" s="1278"/>
      <c r="CF51" s="1278">
        <v>142.19999999999999</v>
      </c>
      <c r="CG51" s="1278"/>
      <c r="CH51" s="1278"/>
      <c r="CI51" s="1278"/>
      <c r="CJ51" s="1278"/>
      <c r="CK51" s="1278"/>
      <c r="CL51" s="1278"/>
      <c r="CM51" s="1278"/>
      <c r="CN51" s="1278">
        <v>137.6</v>
      </c>
      <c r="CO51" s="1278"/>
      <c r="CP51" s="1278"/>
      <c r="CQ51" s="1278"/>
      <c r="CR51" s="1278"/>
      <c r="CS51" s="1278"/>
      <c r="CT51" s="1278"/>
      <c r="CU51" s="1278"/>
      <c r="CV51" s="1278">
        <v>118.8</v>
      </c>
      <c r="CW51" s="1278"/>
      <c r="CX51" s="1278"/>
      <c r="CY51" s="1278"/>
      <c r="CZ51" s="1278"/>
      <c r="DA51" s="1278"/>
      <c r="DB51" s="1278"/>
      <c r="DC51" s="1278"/>
    </row>
    <row r="52" spans="1:109" x14ac:dyDescent="0.15">
      <c r="B52" s="376"/>
      <c r="G52" s="1293"/>
      <c r="H52" s="1293"/>
      <c r="I52" s="1296"/>
      <c r="J52" s="1296"/>
      <c r="K52" s="1294"/>
      <c r="L52" s="1294"/>
      <c r="M52" s="1294"/>
      <c r="N52" s="1294"/>
      <c r="AM52" s="385"/>
      <c r="AN52" s="1295"/>
      <c r="AO52" s="1295"/>
      <c r="AP52" s="1295"/>
      <c r="AQ52" s="1295"/>
      <c r="AR52" s="1295"/>
      <c r="AS52" s="1295"/>
      <c r="AT52" s="1295"/>
      <c r="AU52" s="1295"/>
      <c r="AV52" s="1295"/>
      <c r="AW52" s="1295"/>
      <c r="AX52" s="1295"/>
      <c r="AY52" s="1295"/>
      <c r="AZ52" s="1295"/>
      <c r="BA52" s="1295"/>
      <c r="BB52" s="1295"/>
      <c r="BC52" s="1295"/>
      <c r="BD52" s="1295"/>
      <c r="BE52" s="1295"/>
      <c r="BF52" s="1295"/>
      <c r="BG52" s="1295"/>
      <c r="BH52" s="1295"/>
      <c r="BI52" s="1295"/>
      <c r="BJ52" s="1295"/>
      <c r="BK52" s="1295"/>
      <c r="BL52" s="1295"/>
      <c r="BM52" s="1295"/>
      <c r="BN52" s="1295"/>
      <c r="BO52" s="1295"/>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384"/>
      <c r="B53" s="376"/>
      <c r="G53" s="1293"/>
      <c r="H53" s="1293"/>
      <c r="I53" s="1288"/>
      <c r="J53" s="1288"/>
      <c r="K53" s="1294"/>
      <c r="L53" s="1294"/>
      <c r="M53" s="1294"/>
      <c r="N53" s="1294"/>
      <c r="AM53" s="385"/>
      <c r="AN53" s="1295"/>
      <c r="AO53" s="1295"/>
      <c r="AP53" s="1295"/>
      <c r="AQ53" s="1295"/>
      <c r="AR53" s="1295"/>
      <c r="AS53" s="1295"/>
      <c r="AT53" s="1295"/>
      <c r="AU53" s="1295"/>
      <c r="AV53" s="1295"/>
      <c r="AW53" s="1295"/>
      <c r="AX53" s="1295"/>
      <c r="AY53" s="1295"/>
      <c r="AZ53" s="1295"/>
      <c r="BA53" s="1295"/>
      <c r="BB53" s="1295" t="s">
        <v>620</v>
      </c>
      <c r="BC53" s="1295"/>
      <c r="BD53" s="1295"/>
      <c r="BE53" s="1295"/>
      <c r="BF53" s="1295"/>
      <c r="BG53" s="1295"/>
      <c r="BH53" s="1295"/>
      <c r="BI53" s="1295"/>
      <c r="BJ53" s="1295"/>
      <c r="BK53" s="1295"/>
      <c r="BL53" s="1295"/>
      <c r="BM53" s="1295"/>
      <c r="BN53" s="1295"/>
      <c r="BO53" s="1295"/>
      <c r="BP53" s="1278">
        <v>58.4</v>
      </c>
      <c r="BQ53" s="1278"/>
      <c r="BR53" s="1278"/>
      <c r="BS53" s="1278"/>
      <c r="BT53" s="1278"/>
      <c r="BU53" s="1278"/>
      <c r="BV53" s="1278"/>
      <c r="BW53" s="1278"/>
      <c r="BX53" s="1278">
        <v>59</v>
      </c>
      <c r="BY53" s="1278"/>
      <c r="BZ53" s="1278"/>
      <c r="CA53" s="1278"/>
      <c r="CB53" s="1278"/>
      <c r="CC53" s="1278"/>
      <c r="CD53" s="1278"/>
      <c r="CE53" s="1278"/>
      <c r="CF53" s="1278">
        <v>60.5</v>
      </c>
      <c r="CG53" s="1278"/>
      <c r="CH53" s="1278"/>
      <c r="CI53" s="1278"/>
      <c r="CJ53" s="1278"/>
      <c r="CK53" s="1278"/>
      <c r="CL53" s="1278"/>
      <c r="CM53" s="1278"/>
      <c r="CN53" s="1278">
        <v>61.6</v>
      </c>
      <c r="CO53" s="1278"/>
      <c r="CP53" s="1278"/>
      <c r="CQ53" s="1278"/>
      <c r="CR53" s="1278"/>
      <c r="CS53" s="1278"/>
      <c r="CT53" s="1278"/>
      <c r="CU53" s="1278"/>
      <c r="CV53" s="1278">
        <v>62.9</v>
      </c>
      <c r="CW53" s="1278"/>
      <c r="CX53" s="1278"/>
      <c r="CY53" s="1278"/>
      <c r="CZ53" s="1278"/>
      <c r="DA53" s="1278"/>
      <c r="DB53" s="1278"/>
      <c r="DC53" s="1278"/>
    </row>
    <row r="54" spans="1:109" x14ac:dyDescent="0.15">
      <c r="A54" s="384"/>
      <c r="B54" s="376"/>
      <c r="G54" s="1293"/>
      <c r="H54" s="1293"/>
      <c r="I54" s="1288"/>
      <c r="J54" s="1288"/>
      <c r="K54" s="1294"/>
      <c r="L54" s="1294"/>
      <c r="M54" s="1294"/>
      <c r="N54" s="1294"/>
      <c r="AM54" s="385"/>
      <c r="AN54" s="1295"/>
      <c r="AO54" s="1295"/>
      <c r="AP54" s="1295"/>
      <c r="AQ54" s="1295"/>
      <c r="AR54" s="1295"/>
      <c r="AS54" s="1295"/>
      <c r="AT54" s="1295"/>
      <c r="AU54" s="1295"/>
      <c r="AV54" s="1295"/>
      <c r="AW54" s="1295"/>
      <c r="AX54" s="1295"/>
      <c r="AY54" s="1295"/>
      <c r="AZ54" s="1295"/>
      <c r="BA54" s="1295"/>
      <c r="BB54" s="1295"/>
      <c r="BC54" s="1295"/>
      <c r="BD54" s="1295"/>
      <c r="BE54" s="1295"/>
      <c r="BF54" s="1295"/>
      <c r="BG54" s="1295"/>
      <c r="BH54" s="1295"/>
      <c r="BI54" s="1295"/>
      <c r="BJ54" s="1295"/>
      <c r="BK54" s="1295"/>
      <c r="BL54" s="1295"/>
      <c r="BM54" s="1295"/>
      <c r="BN54" s="1295"/>
      <c r="BO54" s="1295"/>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384"/>
      <c r="B55" s="376"/>
      <c r="G55" s="1288"/>
      <c r="H55" s="1288"/>
      <c r="I55" s="1288"/>
      <c r="J55" s="1288"/>
      <c r="K55" s="1294"/>
      <c r="L55" s="1294"/>
      <c r="M55" s="1294"/>
      <c r="N55" s="1294"/>
      <c r="AN55" s="1292" t="s">
        <v>621</v>
      </c>
      <c r="AO55" s="1292"/>
      <c r="AP55" s="1292"/>
      <c r="AQ55" s="1292"/>
      <c r="AR55" s="1292"/>
      <c r="AS55" s="1292"/>
      <c r="AT55" s="1292"/>
      <c r="AU55" s="1292"/>
      <c r="AV55" s="1292"/>
      <c r="AW55" s="1292"/>
      <c r="AX55" s="1292"/>
      <c r="AY55" s="1292"/>
      <c r="AZ55" s="1292"/>
      <c r="BA55" s="1292"/>
      <c r="BB55" s="1295" t="s">
        <v>619</v>
      </c>
      <c r="BC55" s="1295"/>
      <c r="BD55" s="1295"/>
      <c r="BE55" s="1295"/>
      <c r="BF55" s="1295"/>
      <c r="BG55" s="1295"/>
      <c r="BH55" s="1295"/>
      <c r="BI55" s="1295"/>
      <c r="BJ55" s="1295"/>
      <c r="BK55" s="1295"/>
      <c r="BL55" s="1295"/>
      <c r="BM55" s="1295"/>
      <c r="BN55" s="1295"/>
      <c r="BO55" s="1295"/>
      <c r="BP55" s="1278">
        <v>5.8</v>
      </c>
      <c r="BQ55" s="1278"/>
      <c r="BR55" s="1278"/>
      <c r="BS55" s="1278"/>
      <c r="BT55" s="1278"/>
      <c r="BU55" s="1278"/>
      <c r="BV55" s="1278"/>
      <c r="BW55" s="1278"/>
      <c r="BX55" s="1278">
        <v>2.7</v>
      </c>
      <c r="BY55" s="1278"/>
      <c r="BZ55" s="1278"/>
      <c r="CA55" s="1278"/>
      <c r="CB55" s="1278"/>
      <c r="CC55" s="1278"/>
      <c r="CD55" s="1278"/>
      <c r="CE55" s="1278"/>
      <c r="CF55" s="1278">
        <v>0.5</v>
      </c>
      <c r="CG55" s="1278"/>
      <c r="CH55" s="1278"/>
      <c r="CI55" s="1278"/>
      <c r="CJ55" s="1278"/>
      <c r="CK55" s="1278"/>
      <c r="CL55" s="1278"/>
      <c r="CM55" s="1278"/>
      <c r="CN55" s="1278">
        <v>5.9</v>
      </c>
      <c r="CO55" s="1278"/>
      <c r="CP55" s="1278"/>
      <c r="CQ55" s="1278"/>
      <c r="CR55" s="1278"/>
      <c r="CS55" s="1278"/>
      <c r="CT55" s="1278"/>
      <c r="CU55" s="1278"/>
      <c r="CV55" s="1278">
        <v>4.0999999999999996</v>
      </c>
      <c r="CW55" s="1278"/>
      <c r="CX55" s="1278"/>
      <c r="CY55" s="1278"/>
      <c r="CZ55" s="1278"/>
      <c r="DA55" s="1278"/>
      <c r="DB55" s="1278"/>
      <c r="DC55" s="1278"/>
    </row>
    <row r="56" spans="1:109" x14ac:dyDescent="0.15">
      <c r="A56" s="384"/>
      <c r="B56" s="376"/>
      <c r="G56" s="1288"/>
      <c r="H56" s="1288"/>
      <c r="I56" s="1288"/>
      <c r="J56" s="1288"/>
      <c r="K56" s="1294"/>
      <c r="L56" s="1294"/>
      <c r="M56" s="1294"/>
      <c r="N56" s="1294"/>
      <c r="AN56" s="1292"/>
      <c r="AO56" s="1292"/>
      <c r="AP56" s="1292"/>
      <c r="AQ56" s="1292"/>
      <c r="AR56" s="1292"/>
      <c r="AS56" s="1292"/>
      <c r="AT56" s="1292"/>
      <c r="AU56" s="1292"/>
      <c r="AV56" s="1292"/>
      <c r="AW56" s="1292"/>
      <c r="AX56" s="1292"/>
      <c r="AY56" s="1292"/>
      <c r="AZ56" s="1292"/>
      <c r="BA56" s="1292"/>
      <c r="BB56" s="1295"/>
      <c r="BC56" s="1295"/>
      <c r="BD56" s="1295"/>
      <c r="BE56" s="1295"/>
      <c r="BF56" s="1295"/>
      <c r="BG56" s="1295"/>
      <c r="BH56" s="1295"/>
      <c r="BI56" s="1295"/>
      <c r="BJ56" s="1295"/>
      <c r="BK56" s="1295"/>
      <c r="BL56" s="1295"/>
      <c r="BM56" s="1295"/>
      <c r="BN56" s="1295"/>
      <c r="BO56" s="1295"/>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4" customFormat="1" x14ac:dyDescent="0.15">
      <c r="B57" s="388"/>
      <c r="G57" s="1288"/>
      <c r="H57" s="1288"/>
      <c r="I57" s="1297"/>
      <c r="J57" s="1297"/>
      <c r="K57" s="1294"/>
      <c r="L57" s="1294"/>
      <c r="M57" s="1294"/>
      <c r="N57" s="1294"/>
      <c r="AM57" s="370"/>
      <c r="AN57" s="1292"/>
      <c r="AO57" s="1292"/>
      <c r="AP57" s="1292"/>
      <c r="AQ57" s="1292"/>
      <c r="AR57" s="1292"/>
      <c r="AS57" s="1292"/>
      <c r="AT57" s="1292"/>
      <c r="AU57" s="1292"/>
      <c r="AV57" s="1292"/>
      <c r="AW57" s="1292"/>
      <c r="AX57" s="1292"/>
      <c r="AY57" s="1292"/>
      <c r="AZ57" s="1292"/>
      <c r="BA57" s="1292"/>
      <c r="BB57" s="1295" t="s">
        <v>620</v>
      </c>
      <c r="BC57" s="1295"/>
      <c r="BD57" s="1295"/>
      <c r="BE57" s="1295"/>
      <c r="BF57" s="1295"/>
      <c r="BG57" s="1295"/>
      <c r="BH57" s="1295"/>
      <c r="BI57" s="1295"/>
      <c r="BJ57" s="1295"/>
      <c r="BK57" s="1295"/>
      <c r="BL57" s="1295"/>
      <c r="BM57" s="1295"/>
      <c r="BN57" s="1295"/>
      <c r="BO57" s="1295"/>
      <c r="BP57" s="1278">
        <v>58.6</v>
      </c>
      <c r="BQ57" s="1278"/>
      <c r="BR57" s="1278"/>
      <c r="BS57" s="1278"/>
      <c r="BT57" s="1278"/>
      <c r="BU57" s="1278"/>
      <c r="BV57" s="1278"/>
      <c r="BW57" s="1278"/>
      <c r="BX57" s="1278">
        <v>60.2</v>
      </c>
      <c r="BY57" s="1278"/>
      <c r="BZ57" s="1278"/>
      <c r="CA57" s="1278"/>
      <c r="CB57" s="1278"/>
      <c r="CC57" s="1278"/>
      <c r="CD57" s="1278"/>
      <c r="CE57" s="1278"/>
      <c r="CF57" s="1278">
        <v>60.4</v>
      </c>
      <c r="CG57" s="1278"/>
      <c r="CH57" s="1278"/>
      <c r="CI57" s="1278"/>
      <c r="CJ57" s="1278"/>
      <c r="CK57" s="1278"/>
      <c r="CL57" s="1278"/>
      <c r="CM57" s="1278"/>
      <c r="CN57" s="1278">
        <v>61.9</v>
      </c>
      <c r="CO57" s="1278"/>
      <c r="CP57" s="1278"/>
      <c r="CQ57" s="1278"/>
      <c r="CR57" s="1278"/>
      <c r="CS57" s="1278"/>
      <c r="CT57" s="1278"/>
      <c r="CU57" s="1278"/>
      <c r="CV57" s="1278">
        <v>63</v>
      </c>
      <c r="CW57" s="1278"/>
      <c r="CX57" s="1278"/>
      <c r="CY57" s="1278"/>
      <c r="CZ57" s="1278"/>
      <c r="DA57" s="1278"/>
      <c r="DB57" s="1278"/>
      <c r="DC57" s="1278"/>
      <c r="DD57" s="389"/>
      <c r="DE57" s="388"/>
    </row>
    <row r="58" spans="1:109" s="384" customFormat="1" x14ac:dyDescent="0.15">
      <c r="A58" s="370"/>
      <c r="B58" s="388"/>
      <c r="G58" s="1288"/>
      <c r="H58" s="1288"/>
      <c r="I58" s="1297"/>
      <c r="J58" s="1297"/>
      <c r="K58" s="1294"/>
      <c r="L58" s="1294"/>
      <c r="M58" s="1294"/>
      <c r="N58" s="1294"/>
      <c r="AM58" s="370"/>
      <c r="AN58" s="1292"/>
      <c r="AO58" s="1292"/>
      <c r="AP58" s="1292"/>
      <c r="AQ58" s="1292"/>
      <c r="AR58" s="1292"/>
      <c r="AS58" s="1292"/>
      <c r="AT58" s="1292"/>
      <c r="AU58" s="1292"/>
      <c r="AV58" s="1292"/>
      <c r="AW58" s="1292"/>
      <c r="AX58" s="1292"/>
      <c r="AY58" s="1292"/>
      <c r="AZ58" s="1292"/>
      <c r="BA58" s="1292"/>
      <c r="BB58" s="1295"/>
      <c r="BC58" s="1295"/>
      <c r="BD58" s="1295"/>
      <c r="BE58" s="1295"/>
      <c r="BF58" s="1295"/>
      <c r="BG58" s="1295"/>
      <c r="BH58" s="1295"/>
      <c r="BI58" s="1295"/>
      <c r="BJ58" s="1295"/>
      <c r="BK58" s="1295"/>
      <c r="BL58" s="1295"/>
      <c r="BM58" s="1295"/>
      <c r="BN58" s="1295"/>
      <c r="BO58" s="1295"/>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622</v>
      </c>
    </row>
    <row r="64" spans="1:109" x14ac:dyDescent="0.15">
      <c r="B64" s="376"/>
      <c r="G64" s="383"/>
      <c r="I64" s="396"/>
      <c r="J64" s="396"/>
      <c r="K64" s="396"/>
      <c r="L64" s="396"/>
      <c r="M64" s="396"/>
      <c r="N64" s="397"/>
      <c r="AM64" s="383"/>
      <c r="AN64" s="383" t="s">
        <v>616</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79" t="s">
        <v>625</v>
      </c>
      <c r="AO65" s="1280"/>
      <c r="AP65" s="1280"/>
      <c r="AQ65" s="1280"/>
      <c r="AR65" s="1280"/>
      <c r="AS65" s="1280"/>
      <c r="AT65" s="1280"/>
      <c r="AU65" s="1280"/>
      <c r="AV65" s="1280"/>
      <c r="AW65" s="1280"/>
      <c r="AX65" s="1280"/>
      <c r="AY65" s="1280"/>
      <c r="AZ65" s="1280"/>
      <c r="BA65" s="1280"/>
      <c r="BB65" s="1280"/>
      <c r="BC65" s="1280"/>
      <c r="BD65" s="1280"/>
      <c r="BE65" s="1280"/>
      <c r="BF65" s="1280"/>
      <c r="BG65" s="1280"/>
      <c r="BH65" s="1280"/>
      <c r="BI65" s="1280"/>
      <c r="BJ65" s="1280"/>
      <c r="BK65" s="1280"/>
      <c r="BL65" s="1280"/>
      <c r="BM65" s="1280"/>
      <c r="BN65" s="1280"/>
      <c r="BO65" s="1280"/>
      <c r="BP65" s="1280"/>
      <c r="BQ65" s="1280"/>
      <c r="BR65" s="1280"/>
      <c r="BS65" s="1280"/>
      <c r="BT65" s="1280"/>
      <c r="BU65" s="1280"/>
      <c r="BV65" s="1280"/>
      <c r="BW65" s="1280"/>
      <c r="BX65" s="1280"/>
      <c r="BY65" s="1280"/>
      <c r="BZ65" s="1280"/>
      <c r="CA65" s="1280"/>
      <c r="CB65" s="1280"/>
      <c r="CC65" s="1280"/>
      <c r="CD65" s="1280"/>
      <c r="CE65" s="1280"/>
      <c r="CF65" s="1280"/>
      <c r="CG65" s="1280"/>
      <c r="CH65" s="1280"/>
      <c r="CI65" s="1280"/>
      <c r="CJ65" s="1280"/>
      <c r="CK65" s="1280"/>
      <c r="CL65" s="1280"/>
      <c r="CM65" s="1280"/>
      <c r="CN65" s="1280"/>
      <c r="CO65" s="1280"/>
      <c r="CP65" s="1280"/>
      <c r="CQ65" s="1280"/>
      <c r="CR65" s="1280"/>
      <c r="CS65" s="1280"/>
      <c r="CT65" s="1280"/>
      <c r="CU65" s="1280"/>
      <c r="CV65" s="1280"/>
      <c r="CW65" s="1280"/>
      <c r="CX65" s="1280"/>
      <c r="CY65" s="1280"/>
      <c r="CZ65" s="1280"/>
      <c r="DA65" s="1280"/>
      <c r="DB65" s="1280"/>
      <c r="DC65" s="1281"/>
    </row>
    <row r="66" spans="2:107" x14ac:dyDescent="0.15">
      <c r="B66" s="376"/>
      <c r="AN66" s="1282"/>
      <c r="AO66" s="1283"/>
      <c r="AP66" s="1283"/>
      <c r="AQ66" s="1283"/>
      <c r="AR66" s="1283"/>
      <c r="AS66" s="1283"/>
      <c r="AT66" s="1283"/>
      <c r="AU66" s="1283"/>
      <c r="AV66" s="1283"/>
      <c r="AW66" s="1283"/>
      <c r="AX66" s="1283"/>
      <c r="AY66" s="1283"/>
      <c r="AZ66" s="1283"/>
      <c r="BA66" s="1283"/>
      <c r="BB66" s="1283"/>
      <c r="BC66" s="1283"/>
      <c r="BD66" s="1283"/>
      <c r="BE66" s="1283"/>
      <c r="BF66" s="1283"/>
      <c r="BG66" s="1283"/>
      <c r="BH66" s="1283"/>
      <c r="BI66" s="1283"/>
      <c r="BJ66" s="1283"/>
      <c r="BK66" s="1283"/>
      <c r="BL66" s="1283"/>
      <c r="BM66" s="1283"/>
      <c r="BN66" s="1283"/>
      <c r="BO66" s="1283"/>
      <c r="BP66" s="1283"/>
      <c r="BQ66" s="1283"/>
      <c r="BR66" s="1283"/>
      <c r="BS66" s="1283"/>
      <c r="BT66" s="1283"/>
      <c r="BU66" s="1283"/>
      <c r="BV66" s="1283"/>
      <c r="BW66" s="1283"/>
      <c r="BX66" s="1283"/>
      <c r="BY66" s="1283"/>
      <c r="BZ66" s="1283"/>
      <c r="CA66" s="1283"/>
      <c r="CB66" s="1283"/>
      <c r="CC66" s="1283"/>
      <c r="CD66" s="1283"/>
      <c r="CE66" s="1283"/>
      <c r="CF66" s="1283"/>
      <c r="CG66" s="1283"/>
      <c r="CH66" s="1283"/>
      <c r="CI66" s="1283"/>
      <c r="CJ66" s="1283"/>
      <c r="CK66" s="1283"/>
      <c r="CL66" s="1283"/>
      <c r="CM66" s="1283"/>
      <c r="CN66" s="1283"/>
      <c r="CO66" s="1283"/>
      <c r="CP66" s="1283"/>
      <c r="CQ66" s="1283"/>
      <c r="CR66" s="1283"/>
      <c r="CS66" s="1283"/>
      <c r="CT66" s="1283"/>
      <c r="CU66" s="1283"/>
      <c r="CV66" s="1283"/>
      <c r="CW66" s="1283"/>
      <c r="CX66" s="1283"/>
      <c r="CY66" s="1283"/>
      <c r="CZ66" s="1283"/>
      <c r="DA66" s="1283"/>
      <c r="DB66" s="1283"/>
      <c r="DC66" s="1284"/>
    </row>
    <row r="67" spans="2:107" x14ac:dyDescent="0.15">
      <c r="B67" s="376"/>
      <c r="AN67" s="1282"/>
      <c r="AO67" s="1283"/>
      <c r="AP67" s="1283"/>
      <c r="AQ67" s="1283"/>
      <c r="AR67" s="1283"/>
      <c r="AS67" s="1283"/>
      <c r="AT67" s="1283"/>
      <c r="AU67" s="1283"/>
      <c r="AV67" s="1283"/>
      <c r="AW67" s="1283"/>
      <c r="AX67" s="1283"/>
      <c r="AY67" s="1283"/>
      <c r="AZ67" s="1283"/>
      <c r="BA67" s="1283"/>
      <c r="BB67" s="1283"/>
      <c r="BC67" s="1283"/>
      <c r="BD67" s="1283"/>
      <c r="BE67" s="1283"/>
      <c r="BF67" s="1283"/>
      <c r="BG67" s="1283"/>
      <c r="BH67" s="1283"/>
      <c r="BI67" s="1283"/>
      <c r="BJ67" s="1283"/>
      <c r="BK67" s="1283"/>
      <c r="BL67" s="1283"/>
      <c r="BM67" s="1283"/>
      <c r="BN67" s="1283"/>
      <c r="BO67" s="1283"/>
      <c r="BP67" s="1283"/>
      <c r="BQ67" s="1283"/>
      <c r="BR67" s="1283"/>
      <c r="BS67" s="1283"/>
      <c r="BT67" s="1283"/>
      <c r="BU67" s="1283"/>
      <c r="BV67" s="1283"/>
      <c r="BW67" s="1283"/>
      <c r="BX67" s="1283"/>
      <c r="BY67" s="1283"/>
      <c r="BZ67" s="1283"/>
      <c r="CA67" s="1283"/>
      <c r="CB67" s="1283"/>
      <c r="CC67" s="1283"/>
      <c r="CD67" s="1283"/>
      <c r="CE67" s="1283"/>
      <c r="CF67" s="1283"/>
      <c r="CG67" s="1283"/>
      <c r="CH67" s="1283"/>
      <c r="CI67" s="1283"/>
      <c r="CJ67" s="1283"/>
      <c r="CK67" s="1283"/>
      <c r="CL67" s="1283"/>
      <c r="CM67" s="1283"/>
      <c r="CN67" s="1283"/>
      <c r="CO67" s="1283"/>
      <c r="CP67" s="1283"/>
      <c r="CQ67" s="1283"/>
      <c r="CR67" s="1283"/>
      <c r="CS67" s="1283"/>
      <c r="CT67" s="1283"/>
      <c r="CU67" s="1283"/>
      <c r="CV67" s="1283"/>
      <c r="CW67" s="1283"/>
      <c r="CX67" s="1283"/>
      <c r="CY67" s="1283"/>
      <c r="CZ67" s="1283"/>
      <c r="DA67" s="1283"/>
      <c r="DB67" s="1283"/>
      <c r="DC67" s="1284"/>
    </row>
    <row r="68" spans="2:107" x14ac:dyDescent="0.15">
      <c r="B68" s="376"/>
      <c r="AN68" s="1282"/>
      <c r="AO68" s="1283"/>
      <c r="AP68" s="1283"/>
      <c r="AQ68" s="1283"/>
      <c r="AR68" s="1283"/>
      <c r="AS68" s="1283"/>
      <c r="AT68" s="1283"/>
      <c r="AU68" s="1283"/>
      <c r="AV68" s="1283"/>
      <c r="AW68" s="1283"/>
      <c r="AX68" s="1283"/>
      <c r="AY68" s="1283"/>
      <c r="AZ68" s="1283"/>
      <c r="BA68" s="1283"/>
      <c r="BB68" s="1283"/>
      <c r="BC68" s="1283"/>
      <c r="BD68" s="1283"/>
      <c r="BE68" s="1283"/>
      <c r="BF68" s="1283"/>
      <c r="BG68" s="1283"/>
      <c r="BH68" s="1283"/>
      <c r="BI68" s="1283"/>
      <c r="BJ68" s="1283"/>
      <c r="BK68" s="1283"/>
      <c r="BL68" s="1283"/>
      <c r="BM68" s="1283"/>
      <c r="BN68" s="1283"/>
      <c r="BO68" s="1283"/>
      <c r="BP68" s="1283"/>
      <c r="BQ68" s="1283"/>
      <c r="BR68" s="1283"/>
      <c r="BS68" s="1283"/>
      <c r="BT68" s="1283"/>
      <c r="BU68" s="1283"/>
      <c r="BV68" s="1283"/>
      <c r="BW68" s="1283"/>
      <c r="BX68" s="1283"/>
      <c r="BY68" s="1283"/>
      <c r="BZ68" s="1283"/>
      <c r="CA68" s="1283"/>
      <c r="CB68" s="1283"/>
      <c r="CC68" s="1283"/>
      <c r="CD68" s="1283"/>
      <c r="CE68" s="1283"/>
      <c r="CF68" s="1283"/>
      <c r="CG68" s="1283"/>
      <c r="CH68" s="1283"/>
      <c r="CI68" s="1283"/>
      <c r="CJ68" s="1283"/>
      <c r="CK68" s="1283"/>
      <c r="CL68" s="1283"/>
      <c r="CM68" s="1283"/>
      <c r="CN68" s="1283"/>
      <c r="CO68" s="1283"/>
      <c r="CP68" s="1283"/>
      <c r="CQ68" s="1283"/>
      <c r="CR68" s="1283"/>
      <c r="CS68" s="1283"/>
      <c r="CT68" s="1283"/>
      <c r="CU68" s="1283"/>
      <c r="CV68" s="1283"/>
      <c r="CW68" s="1283"/>
      <c r="CX68" s="1283"/>
      <c r="CY68" s="1283"/>
      <c r="CZ68" s="1283"/>
      <c r="DA68" s="1283"/>
      <c r="DB68" s="1283"/>
      <c r="DC68" s="1284"/>
    </row>
    <row r="69" spans="2:107" x14ac:dyDescent="0.15">
      <c r="B69" s="376"/>
      <c r="AN69" s="1285"/>
      <c r="AO69" s="1286"/>
      <c r="AP69" s="1286"/>
      <c r="AQ69" s="1286"/>
      <c r="AR69" s="1286"/>
      <c r="AS69" s="1286"/>
      <c r="AT69" s="1286"/>
      <c r="AU69" s="1286"/>
      <c r="AV69" s="1286"/>
      <c r="AW69" s="1286"/>
      <c r="AX69" s="1286"/>
      <c r="AY69" s="1286"/>
      <c r="AZ69" s="1286"/>
      <c r="BA69" s="1286"/>
      <c r="BB69" s="1286"/>
      <c r="BC69" s="1286"/>
      <c r="BD69" s="1286"/>
      <c r="BE69" s="1286"/>
      <c r="BF69" s="1286"/>
      <c r="BG69" s="1286"/>
      <c r="BH69" s="1286"/>
      <c r="BI69" s="1286"/>
      <c r="BJ69" s="1286"/>
      <c r="BK69" s="1286"/>
      <c r="BL69" s="1286"/>
      <c r="BM69" s="1286"/>
      <c r="BN69" s="1286"/>
      <c r="BO69" s="1286"/>
      <c r="BP69" s="1286"/>
      <c r="BQ69" s="1286"/>
      <c r="BR69" s="1286"/>
      <c r="BS69" s="1286"/>
      <c r="BT69" s="1286"/>
      <c r="BU69" s="1286"/>
      <c r="BV69" s="1286"/>
      <c r="BW69" s="1286"/>
      <c r="BX69" s="1286"/>
      <c r="BY69" s="1286"/>
      <c r="BZ69" s="1286"/>
      <c r="CA69" s="1286"/>
      <c r="CB69" s="1286"/>
      <c r="CC69" s="1286"/>
      <c r="CD69" s="1286"/>
      <c r="CE69" s="1286"/>
      <c r="CF69" s="1286"/>
      <c r="CG69" s="1286"/>
      <c r="CH69" s="1286"/>
      <c r="CI69" s="1286"/>
      <c r="CJ69" s="1286"/>
      <c r="CK69" s="1286"/>
      <c r="CL69" s="1286"/>
      <c r="CM69" s="1286"/>
      <c r="CN69" s="1286"/>
      <c r="CO69" s="1286"/>
      <c r="CP69" s="1286"/>
      <c r="CQ69" s="1286"/>
      <c r="CR69" s="1286"/>
      <c r="CS69" s="1286"/>
      <c r="CT69" s="1286"/>
      <c r="CU69" s="1286"/>
      <c r="CV69" s="1286"/>
      <c r="CW69" s="1286"/>
      <c r="CX69" s="1286"/>
      <c r="CY69" s="1286"/>
      <c r="CZ69" s="1286"/>
      <c r="DA69" s="1286"/>
      <c r="DB69" s="1286"/>
      <c r="DC69" s="1287"/>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617</v>
      </c>
    </row>
    <row r="72" spans="2:107" x14ac:dyDescent="0.15">
      <c r="B72" s="376"/>
      <c r="G72" s="1288"/>
      <c r="H72" s="1288"/>
      <c r="I72" s="1288"/>
      <c r="J72" s="1288"/>
      <c r="K72" s="386"/>
      <c r="L72" s="386"/>
      <c r="M72" s="387"/>
      <c r="N72" s="387"/>
      <c r="AN72" s="1289"/>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91"/>
      <c r="BP72" s="1292" t="s">
        <v>563</v>
      </c>
      <c r="BQ72" s="1292"/>
      <c r="BR72" s="1292"/>
      <c r="BS72" s="1292"/>
      <c r="BT72" s="1292"/>
      <c r="BU72" s="1292"/>
      <c r="BV72" s="1292"/>
      <c r="BW72" s="1292"/>
      <c r="BX72" s="1292" t="s">
        <v>564</v>
      </c>
      <c r="BY72" s="1292"/>
      <c r="BZ72" s="1292"/>
      <c r="CA72" s="1292"/>
      <c r="CB72" s="1292"/>
      <c r="CC72" s="1292"/>
      <c r="CD72" s="1292"/>
      <c r="CE72" s="1292"/>
      <c r="CF72" s="1292" t="s">
        <v>565</v>
      </c>
      <c r="CG72" s="1292"/>
      <c r="CH72" s="1292"/>
      <c r="CI72" s="1292"/>
      <c r="CJ72" s="1292"/>
      <c r="CK72" s="1292"/>
      <c r="CL72" s="1292"/>
      <c r="CM72" s="1292"/>
      <c r="CN72" s="1292" t="s">
        <v>566</v>
      </c>
      <c r="CO72" s="1292"/>
      <c r="CP72" s="1292"/>
      <c r="CQ72" s="1292"/>
      <c r="CR72" s="1292"/>
      <c r="CS72" s="1292"/>
      <c r="CT72" s="1292"/>
      <c r="CU72" s="1292"/>
      <c r="CV72" s="1292" t="s">
        <v>567</v>
      </c>
      <c r="CW72" s="1292"/>
      <c r="CX72" s="1292"/>
      <c r="CY72" s="1292"/>
      <c r="CZ72" s="1292"/>
      <c r="DA72" s="1292"/>
      <c r="DB72" s="1292"/>
      <c r="DC72" s="1292"/>
    </row>
    <row r="73" spans="2:107" x14ac:dyDescent="0.15">
      <c r="B73" s="376"/>
      <c r="G73" s="1293"/>
      <c r="H73" s="1293"/>
      <c r="I73" s="1293"/>
      <c r="J73" s="1293"/>
      <c r="K73" s="1298"/>
      <c r="L73" s="1298"/>
      <c r="M73" s="1298"/>
      <c r="N73" s="1298"/>
      <c r="AM73" s="385"/>
      <c r="AN73" s="1295" t="s">
        <v>618</v>
      </c>
      <c r="AO73" s="1295"/>
      <c r="AP73" s="1295"/>
      <c r="AQ73" s="1295"/>
      <c r="AR73" s="1295"/>
      <c r="AS73" s="1295"/>
      <c r="AT73" s="1295"/>
      <c r="AU73" s="1295"/>
      <c r="AV73" s="1295"/>
      <c r="AW73" s="1295"/>
      <c r="AX73" s="1295"/>
      <c r="AY73" s="1295"/>
      <c r="AZ73" s="1295"/>
      <c r="BA73" s="1295"/>
      <c r="BB73" s="1295" t="s">
        <v>619</v>
      </c>
      <c r="BC73" s="1295"/>
      <c r="BD73" s="1295"/>
      <c r="BE73" s="1295"/>
      <c r="BF73" s="1295"/>
      <c r="BG73" s="1295"/>
      <c r="BH73" s="1295"/>
      <c r="BI73" s="1295"/>
      <c r="BJ73" s="1295"/>
      <c r="BK73" s="1295"/>
      <c r="BL73" s="1295"/>
      <c r="BM73" s="1295"/>
      <c r="BN73" s="1295"/>
      <c r="BO73" s="1295"/>
      <c r="BP73" s="1278">
        <v>162</v>
      </c>
      <c r="BQ73" s="1278"/>
      <c r="BR73" s="1278"/>
      <c r="BS73" s="1278"/>
      <c r="BT73" s="1278"/>
      <c r="BU73" s="1278"/>
      <c r="BV73" s="1278"/>
      <c r="BW73" s="1278"/>
      <c r="BX73" s="1278">
        <v>150.6</v>
      </c>
      <c r="BY73" s="1278"/>
      <c r="BZ73" s="1278"/>
      <c r="CA73" s="1278"/>
      <c r="CB73" s="1278"/>
      <c r="CC73" s="1278"/>
      <c r="CD73" s="1278"/>
      <c r="CE73" s="1278"/>
      <c r="CF73" s="1278">
        <v>142.19999999999999</v>
      </c>
      <c r="CG73" s="1278"/>
      <c r="CH73" s="1278"/>
      <c r="CI73" s="1278"/>
      <c r="CJ73" s="1278"/>
      <c r="CK73" s="1278"/>
      <c r="CL73" s="1278"/>
      <c r="CM73" s="1278"/>
      <c r="CN73" s="1278">
        <v>137.6</v>
      </c>
      <c r="CO73" s="1278"/>
      <c r="CP73" s="1278"/>
      <c r="CQ73" s="1278"/>
      <c r="CR73" s="1278"/>
      <c r="CS73" s="1278"/>
      <c r="CT73" s="1278"/>
      <c r="CU73" s="1278"/>
      <c r="CV73" s="1278">
        <v>118.8</v>
      </c>
      <c r="CW73" s="1278"/>
      <c r="CX73" s="1278"/>
      <c r="CY73" s="1278"/>
      <c r="CZ73" s="1278"/>
      <c r="DA73" s="1278"/>
      <c r="DB73" s="1278"/>
      <c r="DC73" s="1278"/>
    </row>
    <row r="74" spans="2:107" x14ac:dyDescent="0.15">
      <c r="B74" s="376"/>
      <c r="G74" s="1293"/>
      <c r="H74" s="1293"/>
      <c r="I74" s="1293"/>
      <c r="J74" s="1293"/>
      <c r="K74" s="1298"/>
      <c r="L74" s="1298"/>
      <c r="M74" s="1298"/>
      <c r="N74" s="1298"/>
      <c r="AM74" s="385"/>
      <c r="AN74" s="1295"/>
      <c r="AO74" s="1295"/>
      <c r="AP74" s="1295"/>
      <c r="AQ74" s="1295"/>
      <c r="AR74" s="1295"/>
      <c r="AS74" s="1295"/>
      <c r="AT74" s="1295"/>
      <c r="AU74" s="1295"/>
      <c r="AV74" s="1295"/>
      <c r="AW74" s="1295"/>
      <c r="AX74" s="1295"/>
      <c r="AY74" s="1295"/>
      <c r="AZ74" s="1295"/>
      <c r="BA74" s="1295"/>
      <c r="BB74" s="1295"/>
      <c r="BC74" s="1295"/>
      <c r="BD74" s="1295"/>
      <c r="BE74" s="1295"/>
      <c r="BF74" s="1295"/>
      <c r="BG74" s="1295"/>
      <c r="BH74" s="1295"/>
      <c r="BI74" s="1295"/>
      <c r="BJ74" s="1295"/>
      <c r="BK74" s="1295"/>
      <c r="BL74" s="1295"/>
      <c r="BM74" s="1295"/>
      <c r="BN74" s="1295"/>
      <c r="BO74" s="1295"/>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376"/>
      <c r="G75" s="1293"/>
      <c r="H75" s="1293"/>
      <c r="I75" s="1288"/>
      <c r="J75" s="1288"/>
      <c r="K75" s="1294"/>
      <c r="L75" s="1294"/>
      <c r="M75" s="1294"/>
      <c r="N75" s="1294"/>
      <c r="AM75" s="385"/>
      <c r="AN75" s="1295"/>
      <c r="AO75" s="1295"/>
      <c r="AP75" s="1295"/>
      <c r="AQ75" s="1295"/>
      <c r="AR75" s="1295"/>
      <c r="AS75" s="1295"/>
      <c r="AT75" s="1295"/>
      <c r="AU75" s="1295"/>
      <c r="AV75" s="1295"/>
      <c r="AW75" s="1295"/>
      <c r="AX75" s="1295"/>
      <c r="AY75" s="1295"/>
      <c r="AZ75" s="1295"/>
      <c r="BA75" s="1295"/>
      <c r="BB75" s="1295" t="s">
        <v>623</v>
      </c>
      <c r="BC75" s="1295"/>
      <c r="BD75" s="1295"/>
      <c r="BE75" s="1295"/>
      <c r="BF75" s="1295"/>
      <c r="BG75" s="1295"/>
      <c r="BH75" s="1295"/>
      <c r="BI75" s="1295"/>
      <c r="BJ75" s="1295"/>
      <c r="BK75" s="1295"/>
      <c r="BL75" s="1295"/>
      <c r="BM75" s="1295"/>
      <c r="BN75" s="1295"/>
      <c r="BO75" s="1295"/>
      <c r="BP75" s="1278">
        <v>16</v>
      </c>
      <c r="BQ75" s="1278"/>
      <c r="BR75" s="1278"/>
      <c r="BS75" s="1278"/>
      <c r="BT75" s="1278"/>
      <c r="BU75" s="1278"/>
      <c r="BV75" s="1278"/>
      <c r="BW75" s="1278"/>
      <c r="BX75" s="1278">
        <v>15.6</v>
      </c>
      <c r="BY75" s="1278"/>
      <c r="BZ75" s="1278"/>
      <c r="CA75" s="1278"/>
      <c r="CB75" s="1278"/>
      <c r="CC75" s="1278"/>
      <c r="CD75" s="1278"/>
      <c r="CE75" s="1278"/>
      <c r="CF75" s="1278">
        <v>14.3</v>
      </c>
      <c r="CG75" s="1278"/>
      <c r="CH75" s="1278"/>
      <c r="CI75" s="1278"/>
      <c r="CJ75" s="1278"/>
      <c r="CK75" s="1278"/>
      <c r="CL75" s="1278"/>
      <c r="CM75" s="1278"/>
      <c r="CN75" s="1278">
        <v>12.9</v>
      </c>
      <c r="CO75" s="1278"/>
      <c r="CP75" s="1278"/>
      <c r="CQ75" s="1278"/>
      <c r="CR75" s="1278"/>
      <c r="CS75" s="1278"/>
      <c r="CT75" s="1278"/>
      <c r="CU75" s="1278"/>
      <c r="CV75" s="1278">
        <v>11.9</v>
      </c>
      <c r="CW75" s="1278"/>
      <c r="CX75" s="1278"/>
      <c r="CY75" s="1278"/>
      <c r="CZ75" s="1278"/>
      <c r="DA75" s="1278"/>
      <c r="DB75" s="1278"/>
      <c r="DC75" s="1278"/>
    </row>
    <row r="76" spans="2:107" x14ac:dyDescent="0.15">
      <c r="B76" s="376"/>
      <c r="G76" s="1293"/>
      <c r="H76" s="1293"/>
      <c r="I76" s="1288"/>
      <c r="J76" s="1288"/>
      <c r="K76" s="1294"/>
      <c r="L76" s="1294"/>
      <c r="M76" s="1294"/>
      <c r="N76" s="1294"/>
      <c r="AM76" s="385"/>
      <c r="AN76" s="1295"/>
      <c r="AO76" s="1295"/>
      <c r="AP76" s="1295"/>
      <c r="AQ76" s="1295"/>
      <c r="AR76" s="1295"/>
      <c r="AS76" s="1295"/>
      <c r="AT76" s="1295"/>
      <c r="AU76" s="1295"/>
      <c r="AV76" s="1295"/>
      <c r="AW76" s="1295"/>
      <c r="AX76" s="1295"/>
      <c r="AY76" s="1295"/>
      <c r="AZ76" s="1295"/>
      <c r="BA76" s="1295"/>
      <c r="BB76" s="1295"/>
      <c r="BC76" s="1295"/>
      <c r="BD76" s="1295"/>
      <c r="BE76" s="1295"/>
      <c r="BF76" s="1295"/>
      <c r="BG76" s="1295"/>
      <c r="BH76" s="1295"/>
      <c r="BI76" s="1295"/>
      <c r="BJ76" s="1295"/>
      <c r="BK76" s="1295"/>
      <c r="BL76" s="1295"/>
      <c r="BM76" s="1295"/>
      <c r="BN76" s="1295"/>
      <c r="BO76" s="1295"/>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376"/>
      <c r="G77" s="1288"/>
      <c r="H77" s="1288"/>
      <c r="I77" s="1288"/>
      <c r="J77" s="1288"/>
      <c r="K77" s="1298"/>
      <c r="L77" s="1298"/>
      <c r="M77" s="1298"/>
      <c r="N77" s="1298"/>
      <c r="AN77" s="1292" t="s">
        <v>621</v>
      </c>
      <c r="AO77" s="1292"/>
      <c r="AP77" s="1292"/>
      <c r="AQ77" s="1292"/>
      <c r="AR77" s="1292"/>
      <c r="AS77" s="1292"/>
      <c r="AT77" s="1292"/>
      <c r="AU77" s="1292"/>
      <c r="AV77" s="1292"/>
      <c r="AW77" s="1292"/>
      <c r="AX77" s="1292"/>
      <c r="AY77" s="1292"/>
      <c r="AZ77" s="1292"/>
      <c r="BA77" s="1292"/>
      <c r="BB77" s="1295" t="s">
        <v>619</v>
      </c>
      <c r="BC77" s="1295"/>
      <c r="BD77" s="1295"/>
      <c r="BE77" s="1295"/>
      <c r="BF77" s="1295"/>
      <c r="BG77" s="1295"/>
      <c r="BH77" s="1295"/>
      <c r="BI77" s="1295"/>
      <c r="BJ77" s="1295"/>
      <c r="BK77" s="1295"/>
      <c r="BL77" s="1295"/>
      <c r="BM77" s="1295"/>
      <c r="BN77" s="1295"/>
      <c r="BO77" s="1295"/>
      <c r="BP77" s="1278">
        <v>5.8</v>
      </c>
      <c r="BQ77" s="1278"/>
      <c r="BR77" s="1278"/>
      <c r="BS77" s="1278"/>
      <c r="BT77" s="1278"/>
      <c r="BU77" s="1278"/>
      <c r="BV77" s="1278"/>
      <c r="BW77" s="1278"/>
      <c r="BX77" s="1278">
        <v>2.7</v>
      </c>
      <c r="BY77" s="1278"/>
      <c r="BZ77" s="1278"/>
      <c r="CA77" s="1278"/>
      <c r="CB77" s="1278"/>
      <c r="CC77" s="1278"/>
      <c r="CD77" s="1278"/>
      <c r="CE77" s="1278"/>
      <c r="CF77" s="1278">
        <v>0.5</v>
      </c>
      <c r="CG77" s="1278"/>
      <c r="CH77" s="1278"/>
      <c r="CI77" s="1278"/>
      <c r="CJ77" s="1278"/>
      <c r="CK77" s="1278"/>
      <c r="CL77" s="1278"/>
      <c r="CM77" s="1278"/>
      <c r="CN77" s="1278">
        <v>5.9</v>
      </c>
      <c r="CO77" s="1278"/>
      <c r="CP77" s="1278"/>
      <c r="CQ77" s="1278"/>
      <c r="CR77" s="1278"/>
      <c r="CS77" s="1278"/>
      <c r="CT77" s="1278"/>
      <c r="CU77" s="1278"/>
      <c r="CV77" s="1278">
        <v>4.0999999999999996</v>
      </c>
      <c r="CW77" s="1278"/>
      <c r="CX77" s="1278"/>
      <c r="CY77" s="1278"/>
      <c r="CZ77" s="1278"/>
      <c r="DA77" s="1278"/>
      <c r="DB77" s="1278"/>
      <c r="DC77" s="1278"/>
    </row>
    <row r="78" spans="2:107" x14ac:dyDescent="0.15">
      <c r="B78" s="376"/>
      <c r="G78" s="1288"/>
      <c r="H78" s="1288"/>
      <c r="I78" s="1288"/>
      <c r="J78" s="1288"/>
      <c r="K78" s="1298"/>
      <c r="L78" s="1298"/>
      <c r="M78" s="1298"/>
      <c r="N78" s="1298"/>
      <c r="AN78" s="1292"/>
      <c r="AO78" s="1292"/>
      <c r="AP78" s="1292"/>
      <c r="AQ78" s="1292"/>
      <c r="AR78" s="1292"/>
      <c r="AS78" s="1292"/>
      <c r="AT78" s="1292"/>
      <c r="AU78" s="1292"/>
      <c r="AV78" s="1292"/>
      <c r="AW78" s="1292"/>
      <c r="AX78" s="1292"/>
      <c r="AY78" s="1292"/>
      <c r="AZ78" s="1292"/>
      <c r="BA78" s="1292"/>
      <c r="BB78" s="1295"/>
      <c r="BC78" s="1295"/>
      <c r="BD78" s="1295"/>
      <c r="BE78" s="1295"/>
      <c r="BF78" s="1295"/>
      <c r="BG78" s="1295"/>
      <c r="BH78" s="1295"/>
      <c r="BI78" s="1295"/>
      <c r="BJ78" s="1295"/>
      <c r="BK78" s="1295"/>
      <c r="BL78" s="1295"/>
      <c r="BM78" s="1295"/>
      <c r="BN78" s="1295"/>
      <c r="BO78" s="1295"/>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376"/>
      <c r="G79" s="1288"/>
      <c r="H79" s="1288"/>
      <c r="I79" s="1297"/>
      <c r="J79" s="1297"/>
      <c r="K79" s="1299"/>
      <c r="L79" s="1299"/>
      <c r="M79" s="1299"/>
      <c r="N79" s="1299"/>
      <c r="AN79" s="1292"/>
      <c r="AO79" s="1292"/>
      <c r="AP79" s="1292"/>
      <c r="AQ79" s="1292"/>
      <c r="AR79" s="1292"/>
      <c r="AS79" s="1292"/>
      <c r="AT79" s="1292"/>
      <c r="AU79" s="1292"/>
      <c r="AV79" s="1292"/>
      <c r="AW79" s="1292"/>
      <c r="AX79" s="1292"/>
      <c r="AY79" s="1292"/>
      <c r="AZ79" s="1292"/>
      <c r="BA79" s="1292"/>
      <c r="BB79" s="1295" t="s">
        <v>623</v>
      </c>
      <c r="BC79" s="1295"/>
      <c r="BD79" s="1295"/>
      <c r="BE79" s="1295"/>
      <c r="BF79" s="1295"/>
      <c r="BG79" s="1295"/>
      <c r="BH79" s="1295"/>
      <c r="BI79" s="1295"/>
      <c r="BJ79" s="1295"/>
      <c r="BK79" s="1295"/>
      <c r="BL79" s="1295"/>
      <c r="BM79" s="1295"/>
      <c r="BN79" s="1295"/>
      <c r="BO79" s="1295"/>
      <c r="BP79" s="1278">
        <v>5.3</v>
      </c>
      <c r="BQ79" s="1278"/>
      <c r="BR79" s="1278"/>
      <c r="BS79" s="1278"/>
      <c r="BT79" s="1278"/>
      <c r="BU79" s="1278"/>
      <c r="BV79" s="1278"/>
      <c r="BW79" s="1278"/>
      <c r="BX79" s="1278">
        <v>5</v>
      </c>
      <c r="BY79" s="1278"/>
      <c r="BZ79" s="1278"/>
      <c r="CA79" s="1278"/>
      <c r="CB79" s="1278"/>
      <c r="CC79" s="1278"/>
      <c r="CD79" s="1278"/>
      <c r="CE79" s="1278"/>
      <c r="CF79" s="1278">
        <v>5.0999999999999996</v>
      </c>
      <c r="CG79" s="1278"/>
      <c r="CH79" s="1278"/>
      <c r="CI79" s="1278"/>
      <c r="CJ79" s="1278"/>
      <c r="CK79" s="1278"/>
      <c r="CL79" s="1278"/>
      <c r="CM79" s="1278"/>
      <c r="CN79" s="1278">
        <v>5.2</v>
      </c>
      <c r="CO79" s="1278"/>
      <c r="CP79" s="1278"/>
      <c r="CQ79" s="1278"/>
      <c r="CR79" s="1278"/>
      <c r="CS79" s="1278"/>
      <c r="CT79" s="1278"/>
      <c r="CU79" s="1278"/>
      <c r="CV79" s="1278">
        <v>5.0999999999999996</v>
      </c>
      <c r="CW79" s="1278"/>
      <c r="CX79" s="1278"/>
      <c r="CY79" s="1278"/>
      <c r="CZ79" s="1278"/>
      <c r="DA79" s="1278"/>
      <c r="DB79" s="1278"/>
      <c r="DC79" s="1278"/>
    </row>
    <row r="80" spans="2:107" x14ac:dyDescent="0.15">
      <c r="B80" s="376"/>
      <c r="G80" s="1288"/>
      <c r="H80" s="1288"/>
      <c r="I80" s="1297"/>
      <c r="J80" s="1297"/>
      <c r="K80" s="1299"/>
      <c r="L80" s="1299"/>
      <c r="M80" s="1299"/>
      <c r="N80" s="1299"/>
      <c r="AN80" s="1292"/>
      <c r="AO80" s="1292"/>
      <c r="AP80" s="1292"/>
      <c r="AQ80" s="1292"/>
      <c r="AR80" s="1292"/>
      <c r="AS80" s="1292"/>
      <c r="AT80" s="1292"/>
      <c r="AU80" s="1292"/>
      <c r="AV80" s="1292"/>
      <c r="AW80" s="1292"/>
      <c r="AX80" s="1292"/>
      <c r="AY80" s="1292"/>
      <c r="AZ80" s="1292"/>
      <c r="BA80" s="1292"/>
      <c r="BB80" s="1295"/>
      <c r="BC80" s="1295"/>
      <c r="BD80" s="1295"/>
      <c r="BE80" s="1295"/>
      <c r="BF80" s="1295"/>
      <c r="BG80" s="1295"/>
      <c r="BH80" s="1295"/>
      <c r="BI80" s="1295"/>
      <c r="BJ80" s="1295"/>
      <c r="BK80" s="1295"/>
      <c r="BL80" s="1295"/>
      <c r="BM80" s="1295"/>
      <c r="BN80" s="1295"/>
      <c r="BO80" s="1295"/>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zKP6ow2I3bVX2pzbFi9mAEyF38lRX8QN5s4+RKJ63CkG5HVO3jljupRzUCnrHhZBVE9qKw52Bq+ymA+FHjA85Q==" saltValue="1aK351mZqC7kxlVhnriK8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5" customWidth="1"/>
    <col min="35" max="122" width="2.5" style="254" customWidth="1"/>
    <col min="123" max="16384" width="2.5" style="254" hidden="1"/>
  </cols>
  <sheetData>
    <row r="1" spans="1:34" ht="13.5" customHeight="1" x14ac:dyDescent="0.15">
      <c r="A1" s="254"/>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row>
    <row r="2" spans="1:34" x14ac:dyDescent="0.15">
      <c r="S2" s="254"/>
      <c r="AH2" s="254"/>
    </row>
    <row r="3" spans="1:34" x14ac:dyDescent="0.15">
      <c r="C3" s="254"/>
      <c r="D3" s="254"/>
      <c r="E3" s="254"/>
      <c r="F3" s="254"/>
      <c r="G3" s="254"/>
      <c r="H3" s="254"/>
      <c r="I3" s="254"/>
      <c r="J3" s="254"/>
      <c r="K3" s="254"/>
      <c r="L3" s="254"/>
      <c r="M3" s="254"/>
      <c r="N3" s="254"/>
      <c r="O3" s="254"/>
      <c r="P3" s="254"/>
      <c r="Q3" s="254"/>
      <c r="R3" s="254"/>
      <c r="S3" s="254"/>
      <c r="U3" s="254"/>
      <c r="V3" s="254"/>
      <c r="W3" s="254"/>
      <c r="X3" s="254"/>
      <c r="Y3" s="254"/>
      <c r="Z3" s="254"/>
      <c r="AA3" s="254"/>
      <c r="AB3" s="254"/>
      <c r="AC3" s="254"/>
      <c r="AD3" s="254"/>
      <c r="AE3" s="254"/>
      <c r="AF3" s="254"/>
      <c r="AG3" s="254"/>
      <c r="AH3" s="254"/>
    </row>
    <row r="4" spans="1:34" x14ac:dyDescent="0.15"/>
    <row r="5" spans="1:34" x14ac:dyDescent="0.15"/>
    <row r="6" spans="1:34" x14ac:dyDescent="0.15"/>
    <row r="7" spans="1:34" x14ac:dyDescent="0.15"/>
    <row r="8" spans="1:34" x14ac:dyDescent="0.15"/>
    <row r="9" spans="1:34" x14ac:dyDescent="0.15">
      <c r="AH9" s="254"/>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4"/>
    </row>
    <row r="18" spans="12:34" x14ac:dyDescent="0.15"/>
    <row r="19" spans="12:34" x14ac:dyDescent="0.15"/>
    <row r="20" spans="12:34" x14ac:dyDescent="0.15">
      <c r="AH20" s="254"/>
    </row>
    <row r="21" spans="12:34" x14ac:dyDescent="0.15">
      <c r="AH21" s="254"/>
    </row>
    <row r="22" spans="12:34" x14ac:dyDescent="0.15"/>
    <row r="23" spans="12:34" x14ac:dyDescent="0.15"/>
    <row r="24" spans="12:34" x14ac:dyDescent="0.15">
      <c r="Q24" s="254"/>
    </row>
    <row r="25" spans="12:34" x14ac:dyDescent="0.15"/>
    <row r="26" spans="12:34" x14ac:dyDescent="0.15"/>
    <row r="27" spans="12:34" x14ac:dyDescent="0.15"/>
    <row r="28" spans="12:34" x14ac:dyDescent="0.15">
      <c r="O28" s="254"/>
      <c r="T28" s="254"/>
      <c r="AH28" s="254"/>
    </row>
    <row r="29" spans="12:34" x14ac:dyDescent="0.15"/>
    <row r="30" spans="12:34" x14ac:dyDescent="0.15"/>
    <row r="31" spans="12:34" x14ac:dyDescent="0.15">
      <c r="Q31" s="254"/>
    </row>
    <row r="32" spans="12:34" x14ac:dyDescent="0.15">
      <c r="L32" s="254"/>
    </row>
    <row r="33" spans="2:34" x14ac:dyDescent="0.15">
      <c r="C33" s="254"/>
      <c r="E33" s="254"/>
      <c r="G33" s="254"/>
      <c r="I33" s="254"/>
      <c r="X33" s="254"/>
    </row>
    <row r="34" spans="2:34" x14ac:dyDescent="0.15">
      <c r="B34" s="254"/>
      <c r="P34" s="254"/>
      <c r="R34" s="254"/>
      <c r="T34" s="254"/>
    </row>
    <row r="35" spans="2:34" x14ac:dyDescent="0.15">
      <c r="D35" s="254"/>
      <c r="W35" s="254"/>
      <c r="AC35" s="254"/>
      <c r="AD35" s="254"/>
      <c r="AE35" s="254"/>
      <c r="AF35" s="254"/>
      <c r="AG35" s="254"/>
      <c r="AH35" s="254"/>
    </row>
    <row r="36" spans="2:34" x14ac:dyDescent="0.15">
      <c r="H36" s="254"/>
      <c r="J36" s="254"/>
      <c r="K36" s="254"/>
      <c r="M36" s="254"/>
      <c r="Y36" s="254"/>
      <c r="Z36" s="254"/>
      <c r="AA36" s="254"/>
      <c r="AB36" s="254"/>
      <c r="AC36" s="254"/>
      <c r="AD36" s="254"/>
      <c r="AE36" s="254"/>
      <c r="AF36" s="254"/>
      <c r="AG36" s="254"/>
      <c r="AH36" s="254"/>
    </row>
    <row r="37" spans="2:34" x14ac:dyDescent="0.15">
      <c r="AH37" s="254"/>
    </row>
    <row r="38" spans="2:34" x14ac:dyDescent="0.15">
      <c r="AG38" s="254"/>
      <c r="AH38" s="254"/>
    </row>
    <row r="39" spans="2:34" x14ac:dyDescent="0.15"/>
    <row r="40" spans="2:34" x14ac:dyDescent="0.15">
      <c r="X40" s="254"/>
    </row>
    <row r="41" spans="2:34" x14ac:dyDescent="0.15">
      <c r="R41" s="254"/>
    </row>
    <row r="42" spans="2:34" x14ac:dyDescent="0.15">
      <c r="W42" s="254"/>
    </row>
    <row r="43" spans="2:34" x14ac:dyDescent="0.15">
      <c r="Y43" s="254"/>
      <c r="Z43" s="254"/>
      <c r="AA43" s="254"/>
      <c r="AB43" s="254"/>
      <c r="AC43" s="254"/>
      <c r="AD43" s="254"/>
      <c r="AE43" s="254"/>
      <c r="AF43" s="254"/>
      <c r="AG43" s="254"/>
      <c r="AH43" s="254"/>
    </row>
    <row r="44" spans="2:34" x14ac:dyDescent="0.15">
      <c r="AH44" s="254"/>
    </row>
    <row r="45" spans="2:34" x14ac:dyDescent="0.15">
      <c r="X45" s="254"/>
    </row>
    <row r="46" spans="2:34" x14ac:dyDescent="0.15"/>
    <row r="47" spans="2:34" x14ac:dyDescent="0.15"/>
    <row r="48" spans="2:34" x14ac:dyDescent="0.15">
      <c r="W48" s="254"/>
      <c r="Y48" s="254"/>
      <c r="Z48" s="254"/>
      <c r="AA48" s="254"/>
      <c r="AB48" s="254"/>
      <c r="AC48" s="254"/>
      <c r="AD48" s="254"/>
      <c r="AE48" s="254"/>
      <c r="AF48" s="254"/>
      <c r="AG48" s="254"/>
      <c r="AH48" s="254"/>
    </row>
    <row r="49" spans="28:34" x14ac:dyDescent="0.15"/>
    <row r="50" spans="28:34" x14ac:dyDescent="0.15">
      <c r="AE50" s="254"/>
      <c r="AF50" s="254"/>
      <c r="AG50" s="254"/>
      <c r="AH50" s="254"/>
    </row>
    <row r="51" spans="28:34" x14ac:dyDescent="0.15">
      <c r="AC51" s="254"/>
      <c r="AD51" s="254"/>
      <c r="AE51" s="254"/>
      <c r="AF51" s="254"/>
      <c r="AG51" s="254"/>
      <c r="AH51" s="254"/>
    </row>
    <row r="52" spans="28:34" x14ac:dyDescent="0.15"/>
    <row r="53" spans="28:34" x14ac:dyDescent="0.15">
      <c r="AF53" s="254"/>
      <c r="AG53" s="254"/>
      <c r="AH53" s="254"/>
    </row>
    <row r="54" spans="28:34" x14ac:dyDescent="0.15">
      <c r="AH54" s="254"/>
    </row>
    <row r="55" spans="28:34" x14ac:dyDescent="0.15"/>
    <row r="56" spans="28:34" x14ac:dyDescent="0.15">
      <c r="AB56" s="254"/>
      <c r="AC56" s="254"/>
      <c r="AD56" s="254"/>
      <c r="AE56" s="254"/>
      <c r="AF56" s="254"/>
      <c r="AG56" s="254"/>
      <c r="AH56" s="254"/>
    </row>
    <row r="57" spans="28:34" x14ac:dyDescent="0.15">
      <c r="AH57" s="254"/>
    </row>
    <row r="58" spans="28:34" x14ac:dyDescent="0.15">
      <c r="AH58" s="254"/>
    </row>
    <row r="59" spans="28:34" x14ac:dyDescent="0.15"/>
    <row r="60" spans="28:34" x14ac:dyDescent="0.15"/>
    <row r="61" spans="28:34" x14ac:dyDescent="0.15"/>
    <row r="62" spans="28:34" x14ac:dyDescent="0.15"/>
    <row r="63" spans="28:34" x14ac:dyDescent="0.15">
      <c r="AH63" s="254"/>
    </row>
    <row r="64" spans="28:34" x14ac:dyDescent="0.15">
      <c r="AG64" s="254"/>
      <c r="AH64" s="254"/>
    </row>
    <row r="65" spans="28:34" x14ac:dyDescent="0.15"/>
    <row r="66" spans="28:34" x14ac:dyDescent="0.15"/>
    <row r="67" spans="28:34" x14ac:dyDescent="0.15"/>
    <row r="68" spans="28:34" x14ac:dyDescent="0.15">
      <c r="AB68" s="254"/>
      <c r="AC68" s="254"/>
      <c r="AD68" s="254"/>
      <c r="AE68" s="254"/>
      <c r="AF68" s="254"/>
      <c r="AG68" s="254"/>
      <c r="AH68" s="254"/>
    </row>
    <row r="69" spans="28:34" x14ac:dyDescent="0.15">
      <c r="AF69" s="254"/>
      <c r="AG69" s="254"/>
      <c r="AH69" s="254"/>
    </row>
    <row r="70" spans="28:34" x14ac:dyDescent="0.15"/>
    <row r="71" spans="28:34" x14ac:dyDescent="0.15"/>
    <row r="72" spans="28:34" x14ac:dyDescent="0.15"/>
    <row r="73" spans="28:34" x14ac:dyDescent="0.15"/>
    <row r="74" spans="28:34" x14ac:dyDescent="0.15"/>
    <row r="75" spans="28:34" x14ac:dyDescent="0.15">
      <c r="AH75" s="254"/>
    </row>
    <row r="76" spans="28:34" x14ac:dyDescent="0.15">
      <c r="AF76" s="254"/>
      <c r="AG76" s="254"/>
      <c r="AH76" s="254"/>
    </row>
    <row r="77" spans="28:34" x14ac:dyDescent="0.15">
      <c r="AG77" s="254"/>
      <c r="AH77" s="254"/>
    </row>
    <row r="78" spans="28:34" x14ac:dyDescent="0.15"/>
    <row r="79" spans="28:34" x14ac:dyDescent="0.15"/>
    <row r="80" spans="28:34" x14ac:dyDescent="0.15"/>
    <row r="81" spans="25:34" x14ac:dyDescent="0.15"/>
    <row r="82" spans="25:34" x14ac:dyDescent="0.15">
      <c r="Y82" s="254"/>
    </row>
    <row r="83" spans="25:34" x14ac:dyDescent="0.15">
      <c r="Y83" s="254"/>
      <c r="Z83" s="254"/>
      <c r="AA83" s="254"/>
      <c r="AB83" s="254"/>
      <c r="AC83" s="254"/>
      <c r="AD83" s="254"/>
      <c r="AE83" s="254"/>
      <c r="AF83" s="254"/>
      <c r="AG83" s="254"/>
      <c r="AH83" s="254"/>
    </row>
    <row r="84" spans="25:34" x14ac:dyDescent="0.15"/>
    <row r="85" spans="25:34" x14ac:dyDescent="0.15"/>
    <row r="86" spans="25:34" x14ac:dyDescent="0.15"/>
    <row r="87" spans="25:34" x14ac:dyDescent="0.15"/>
    <row r="88" spans="25:34" x14ac:dyDescent="0.15">
      <c r="AH88" s="25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4"/>
      <c r="AG94" s="254"/>
      <c r="AH94" s="254"/>
    </row>
    <row r="95" spans="25:34" ht="13.5" customHeight="1" x14ac:dyDescent="0.15">
      <c r="AH95" s="25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4"/>
    </row>
    <row r="102" spans="33:34" ht="13.5" customHeight="1" x14ac:dyDescent="0.15"/>
    <row r="103" spans="33:34" ht="13.5" customHeight="1" x14ac:dyDescent="0.15"/>
    <row r="104" spans="33:34" ht="13.5" customHeight="1" x14ac:dyDescent="0.15">
      <c r="AG104" s="254"/>
      <c r="AH104" s="25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4"/>
    </row>
    <row r="117" spans="34:122" ht="13.5" customHeight="1" x14ac:dyDescent="0.15"/>
    <row r="118" spans="34:122" ht="13.5" customHeight="1" x14ac:dyDescent="0.15"/>
    <row r="119" spans="34:122" ht="13.5" customHeight="1" x14ac:dyDescent="0.15"/>
    <row r="120" spans="34:122" ht="13.5" customHeight="1" x14ac:dyDescent="0.15">
      <c r="AH120" s="254"/>
    </row>
    <row r="121" spans="34:122" ht="13.5" customHeight="1" x14ac:dyDescent="0.15">
      <c r="AH121" s="254"/>
    </row>
    <row r="122" spans="34:122" ht="13.5" customHeight="1" x14ac:dyDescent="0.15"/>
    <row r="123" spans="34:122" ht="13.5" customHeight="1" x14ac:dyDescent="0.15"/>
    <row r="124" spans="34:122" ht="13.5" customHeight="1" x14ac:dyDescent="0.15"/>
    <row r="125" spans="34:122" ht="13.5" customHeight="1" x14ac:dyDescent="0.15">
      <c r="DR125" s="254" t="s">
        <v>510</v>
      </c>
    </row>
  </sheetData>
  <sheetProtection algorithmName="SHA-512" hashValue="aAXrXwrgBIP5WgQAMKN5TBZLHHaiLh7K+VUn2JhTsKozxjdiv+kQ3bAPZuZuSqzOk7u/VwJen8GaGX8mvxDXKg==" saltValue="/IxvXm6IEXrdVcoX5e2jc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5" customWidth="1"/>
    <col min="35" max="122" width="2.5" style="254" customWidth="1"/>
    <col min="123" max="16384" width="2.5" style="254" hidden="1"/>
  </cols>
  <sheetData>
    <row r="1" spans="2:34" ht="13.5" customHeight="1" x14ac:dyDescent="0.15">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row>
    <row r="2" spans="2:34" x14ac:dyDescent="0.15">
      <c r="S2" s="254"/>
      <c r="AH2" s="254"/>
    </row>
    <row r="3" spans="2:34" x14ac:dyDescent="0.15">
      <c r="C3" s="254"/>
      <c r="D3" s="254"/>
      <c r="E3" s="254"/>
      <c r="F3" s="254"/>
      <c r="G3" s="254"/>
      <c r="H3" s="254"/>
      <c r="I3" s="254"/>
      <c r="J3" s="254"/>
      <c r="K3" s="254"/>
      <c r="L3" s="254"/>
      <c r="M3" s="254"/>
      <c r="N3" s="254"/>
      <c r="O3" s="254"/>
      <c r="P3" s="254"/>
      <c r="Q3" s="254"/>
      <c r="R3" s="254"/>
      <c r="S3" s="254"/>
      <c r="U3" s="254"/>
      <c r="V3" s="254"/>
      <c r="W3" s="254"/>
      <c r="X3" s="254"/>
      <c r="Y3" s="254"/>
      <c r="Z3" s="254"/>
      <c r="AA3" s="254"/>
      <c r="AB3" s="254"/>
      <c r="AC3" s="254"/>
      <c r="AD3" s="254"/>
      <c r="AE3" s="254"/>
      <c r="AF3" s="254"/>
      <c r="AG3" s="254"/>
      <c r="AH3" s="254"/>
    </row>
    <row r="4" spans="2:34" x14ac:dyDescent="0.15"/>
    <row r="5" spans="2:34" x14ac:dyDescent="0.15"/>
    <row r="6" spans="2:34" x14ac:dyDescent="0.15"/>
    <row r="7" spans="2:34" x14ac:dyDescent="0.15"/>
    <row r="8" spans="2:34" x14ac:dyDescent="0.15"/>
    <row r="9" spans="2:34" x14ac:dyDescent="0.15">
      <c r="AH9" s="25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4"/>
    </row>
    <row r="18" spans="12:34" x14ac:dyDescent="0.15"/>
    <row r="19" spans="12:34" x14ac:dyDescent="0.15"/>
    <row r="20" spans="12:34" x14ac:dyDescent="0.15">
      <c r="AH20" s="254"/>
    </row>
    <row r="21" spans="12:34" x14ac:dyDescent="0.15">
      <c r="AH21" s="254"/>
    </row>
    <row r="22" spans="12:34" x14ac:dyDescent="0.15"/>
    <row r="23" spans="12:34" x14ac:dyDescent="0.15"/>
    <row r="24" spans="12:34" x14ac:dyDescent="0.15">
      <c r="Q24" s="254"/>
    </row>
    <row r="25" spans="12:34" x14ac:dyDescent="0.15"/>
    <row r="26" spans="12:34" x14ac:dyDescent="0.15"/>
    <row r="27" spans="12:34" x14ac:dyDescent="0.15"/>
    <row r="28" spans="12:34" x14ac:dyDescent="0.15">
      <c r="O28" s="254"/>
      <c r="T28" s="254"/>
      <c r="AH28" s="254"/>
    </row>
    <row r="29" spans="12:34" x14ac:dyDescent="0.15"/>
    <row r="30" spans="12:34" x14ac:dyDescent="0.15"/>
    <row r="31" spans="12:34" x14ac:dyDescent="0.15">
      <c r="Q31" s="254"/>
    </row>
    <row r="32" spans="12:34" x14ac:dyDescent="0.15">
      <c r="L32" s="254"/>
    </row>
    <row r="33" spans="2:34" x14ac:dyDescent="0.15">
      <c r="C33" s="254"/>
      <c r="E33" s="254"/>
      <c r="G33" s="254"/>
      <c r="I33" s="254"/>
      <c r="X33" s="254"/>
    </row>
    <row r="34" spans="2:34" x14ac:dyDescent="0.15">
      <c r="B34" s="254"/>
      <c r="P34" s="254"/>
      <c r="R34" s="254"/>
      <c r="T34" s="254"/>
    </row>
    <row r="35" spans="2:34" x14ac:dyDescent="0.15">
      <c r="D35" s="254"/>
      <c r="W35" s="254"/>
      <c r="AC35" s="254"/>
      <c r="AD35" s="254"/>
      <c r="AE35" s="254"/>
      <c r="AF35" s="254"/>
      <c r="AG35" s="254"/>
      <c r="AH35" s="254"/>
    </row>
    <row r="36" spans="2:34" x14ac:dyDescent="0.15">
      <c r="H36" s="254"/>
      <c r="J36" s="254"/>
      <c r="K36" s="254"/>
      <c r="M36" s="254"/>
      <c r="Y36" s="254"/>
      <c r="Z36" s="254"/>
      <c r="AA36" s="254"/>
      <c r="AB36" s="254"/>
      <c r="AC36" s="254"/>
      <c r="AD36" s="254"/>
      <c r="AE36" s="254"/>
      <c r="AF36" s="254"/>
      <c r="AG36" s="254"/>
      <c r="AH36" s="254"/>
    </row>
    <row r="37" spans="2:34" x14ac:dyDescent="0.15">
      <c r="AH37" s="254"/>
    </row>
    <row r="38" spans="2:34" x14ac:dyDescent="0.15">
      <c r="AG38" s="254"/>
      <c r="AH38" s="254"/>
    </row>
    <row r="39" spans="2:34" x14ac:dyDescent="0.15"/>
    <row r="40" spans="2:34" x14ac:dyDescent="0.15">
      <c r="X40" s="254"/>
    </row>
    <row r="41" spans="2:34" x14ac:dyDescent="0.15">
      <c r="R41" s="254"/>
    </row>
    <row r="42" spans="2:34" x14ac:dyDescent="0.15">
      <c r="W42" s="254"/>
    </row>
    <row r="43" spans="2:34" x14ac:dyDescent="0.15">
      <c r="Y43" s="254"/>
      <c r="Z43" s="254"/>
      <c r="AA43" s="254"/>
      <c r="AB43" s="254"/>
      <c r="AC43" s="254"/>
      <c r="AD43" s="254"/>
      <c r="AE43" s="254"/>
      <c r="AF43" s="254"/>
      <c r="AG43" s="254"/>
      <c r="AH43" s="254"/>
    </row>
    <row r="44" spans="2:34" x14ac:dyDescent="0.15">
      <c r="AH44" s="254"/>
    </row>
    <row r="45" spans="2:34" x14ac:dyDescent="0.15">
      <c r="X45" s="254"/>
    </row>
    <row r="46" spans="2:34" x14ac:dyDescent="0.15"/>
    <row r="47" spans="2:34" x14ac:dyDescent="0.15"/>
    <row r="48" spans="2:34" x14ac:dyDescent="0.15">
      <c r="W48" s="254"/>
      <c r="Y48" s="254"/>
      <c r="Z48" s="254"/>
      <c r="AA48" s="254"/>
      <c r="AB48" s="254"/>
      <c r="AC48" s="254"/>
      <c r="AD48" s="254"/>
      <c r="AE48" s="254"/>
      <c r="AF48" s="254"/>
      <c r="AG48" s="254"/>
      <c r="AH48" s="254"/>
    </row>
    <row r="49" spans="28:34" x14ac:dyDescent="0.15"/>
    <row r="50" spans="28:34" x14ac:dyDescent="0.15">
      <c r="AE50" s="254"/>
      <c r="AF50" s="254"/>
      <c r="AG50" s="254"/>
      <c r="AH50" s="254"/>
    </row>
    <row r="51" spans="28:34" x14ac:dyDescent="0.15">
      <c r="AC51" s="254"/>
      <c r="AD51" s="254"/>
      <c r="AE51" s="254"/>
      <c r="AF51" s="254"/>
      <c r="AG51" s="254"/>
      <c r="AH51" s="254"/>
    </row>
    <row r="52" spans="28:34" x14ac:dyDescent="0.15"/>
    <row r="53" spans="28:34" x14ac:dyDescent="0.15">
      <c r="AF53" s="254"/>
      <c r="AG53" s="254"/>
      <c r="AH53" s="254"/>
    </row>
    <row r="54" spans="28:34" x14ac:dyDescent="0.15">
      <c r="AH54" s="254"/>
    </row>
    <row r="55" spans="28:34" x14ac:dyDescent="0.15"/>
    <row r="56" spans="28:34" x14ac:dyDescent="0.15">
      <c r="AB56" s="254"/>
      <c r="AC56" s="254"/>
      <c r="AD56" s="254"/>
      <c r="AE56" s="254"/>
      <c r="AF56" s="254"/>
      <c r="AG56" s="254"/>
      <c r="AH56" s="254"/>
    </row>
    <row r="57" spans="28:34" x14ac:dyDescent="0.15">
      <c r="AH57" s="254"/>
    </row>
    <row r="58" spans="28:34" x14ac:dyDescent="0.15">
      <c r="AH58" s="254"/>
    </row>
    <row r="59" spans="28:34" x14ac:dyDescent="0.15">
      <c r="AG59" s="254"/>
      <c r="AH59" s="254"/>
    </row>
    <row r="60" spans="28:34" x14ac:dyDescent="0.15"/>
    <row r="61" spans="28:34" x14ac:dyDescent="0.15"/>
    <row r="62" spans="28:34" x14ac:dyDescent="0.15"/>
    <row r="63" spans="28:34" x14ac:dyDescent="0.15">
      <c r="AH63" s="254"/>
    </row>
    <row r="64" spans="28:34" x14ac:dyDescent="0.15">
      <c r="AG64" s="254"/>
      <c r="AH64" s="254"/>
    </row>
    <row r="65" spans="28:34" x14ac:dyDescent="0.15"/>
    <row r="66" spans="28:34" x14ac:dyDescent="0.15"/>
    <row r="67" spans="28:34" x14ac:dyDescent="0.15"/>
    <row r="68" spans="28:34" x14ac:dyDescent="0.15">
      <c r="AB68" s="254"/>
      <c r="AC68" s="254"/>
      <c r="AD68" s="254"/>
      <c r="AE68" s="254"/>
      <c r="AF68" s="254"/>
      <c r="AG68" s="254"/>
      <c r="AH68" s="254"/>
    </row>
    <row r="69" spans="28:34" x14ac:dyDescent="0.15">
      <c r="AF69" s="254"/>
      <c r="AG69" s="254"/>
      <c r="AH69" s="254"/>
    </row>
    <row r="70" spans="28:34" x14ac:dyDescent="0.15"/>
    <row r="71" spans="28:34" x14ac:dyDescent="0.15"/>
    <row r="72" spans="28:34" x14ac:dyDescent="0.15"/>
    <row r="73" spans="28:34" x14ac:dyDescent="0.15"/>
    <row r="74" spans="28:34" x14ac:dyDescent="0.15"/>
    <row r="75" spans="28:34" x14ac:dyDescent="0.15">
      <c r="AH75" s="254"/>
    </row>
    <row r="76" spans="28:34" x14ac:dyDescent="0.15">
      <c r="AF76" s="254"/>
      <c r="AG76" s="254"/>
      <c r="AH76" s="254"/>
    </row>
    <row r="77" spans="28:34" x14ac:dyDescent="0.15">
      <c r="AG77" s="254"/>
      <c r="AH77" s="254"/>
    </row>
    <row r="78" spans="28:34" x14ac:dyDescent="0.15"/>
    <row r="79" spans="28:34" x14ac:dyDescent="0.15"/>
    <row r="80" spans="28:34" x14ac:dyDescent="0.15"/>
    <row r="81" spans="25:34" x14ac:dyDescent="0.15"/>
    <row r="82" spans="25:34" x14ac:dyDescent="0.15">
      <c r="Y82" s="254"/>
    </row>
    <row r="83" spans="25:34" x14ac:dyDescent="0.15">
      <c r="Y83" s="254"/>
      <c r="Z83" s="254"/>
      <c r="AA83" s="254"/>
      <c r="AB83" s="254"/>
      <c r="AC83" s="254"/>
      <c r="AD83" s="254"/>
      <c r="AE83" s="254"/>
      <c r="AF83" s="254"/>
      <c r="AG83" s="254"/>
      <c r="AH83" s="254"/>
    </row>
    <row r="84" spans="25:34" x14ac:dyDescent="0.15"/>
    <row r="85" spans="25:34" x14ac:dyDescent="0.15"/>
    <row r="86" spans="25:34" x14ac:dyDescent="0.15"/>
    <row r="87" spans="25:34" x14ac:dyDescent="0.15"/>
    <row r="88" spans="25:34" x14ac:dyDescent="0.15">
      <c r="AH88" s="25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4"/>
      <c r="AG94" s="254"/>
      <c r="AH94" s="254"/>
    </row>
    <row r="95" spans="25:34" ht="13.5" customHeight="1" x14ac:dyDescent="0.15">
      <c r="AH95" s="25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4"/>
    </row>
    <row r="102" spans="33:34" ht="13.5" customHeight="1" x14ac:dyDescent="0.15"/>
    <row r="103" spans="33:34" ht="13.5" customHeight="1" x14ac:dyDescent="0.15"/>
    <row r="104" spans="33:34" ht="13.5" customHeight="1" x14ac:dyDescent="0.15">
      <c r="AG104" s="254"/>
      <c r="AH104" s="25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4"/>
    </row>
    <row r="117" spans="34:122" ht="13.5" customHeight="1" x14ac:dyDescent="0.15"/>
    <row r="118" spans="34:122" ht="13.5" customHeight="1" x14ac:dyDescent="0.15"/>
    <row r="119" spans="34:122" ht="13.5" customHeight="1" x14ac:dyDescent="0.15"/>
    <row r="120" spans="34:122" ht="13.5" customHeight="1" x14ac:dyDescent="0.15">
      <c r="AH120" s="254"/>
    </row>
    <row r="121" spans="34:122" ht="13.5" customHeight="1" x14ac:dyDescent="0.15">
      <c r="AH121" s="254"/>
    </row>
    <row r="122" spans="34:122" ht="13.5" customHeight="1" x14ac:dyDescent="0.15"/>
    <row r="123" spans="34:122" ht="13.5" customHeight="1" x14ac:dyDescent="0.15"/>
    <row r="124" spans="34:122" ht="13.5" customHeight="1" x14ac:dyDescent="0.15"/>
    <row r="125" spans="34:122" ht="13.5" customHeight="1" x14ac:dyDescent="0.15">
      <c r="DR125" s="254" t="s">
        <v>510</v>
      </c>
    </row>
  </sheetData>
  <sheetProtection algorithmName="SHA-512" hashValue="x+kahQuyR1RBnBnLCWKaBI8+fCJKEe7lcz4Es4ZLzxtY8rUXO9xWIqH+ujOD075gldKAwt1jYVTY9H3Ael3Cpg==" saltValue="YcL7ncR/S8Yz9ojStc72T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560</v>
      </c>
      <c r="G2" s="148"/>
      <c r="H2" s="149"/>
    </row>
    <row r="3" spans="1:8" x14ac:dyDescent="0.15">
      <c r="A3" s="145" t="s">
        <v>553</v>
      </c>
      <c r="B3" s="150"/>
      <c r="C3" s="151"/>
      <c r="D3" s="152">
        <v>101010</v>
      </c>
      <c r="E3" s="153"/>
      <c r="F3" s="154">
        <v>52308</v>
      </c>
      <c r="G3" s="155"/>
      <c r="H3" s="156"/>
    </row>
    <row r="4" spans="1:8" x14ac:dyDescent="0.15">
      <c r="A4" s="157"/>
      <c r="B4" s="158"/>
      <c r="C4" s="159"/>
      <c r="D4" s="160">
        <v>26371</v>
      </c>
      <c r="E4" s="161"/>
      <c r="F4" s="162">
        <v>28695</v>
      </c>
      <c r="G4" s="163"/>
      <c r="H4" s="164"/>
    </row>
    <row r="5" spans="1:8" x14ac:dyDescent="0.15">
      <c r="A5" s="145" t="s">
        <v>555</v>
      </c>
      <c r="B5" s="150"/>
      <c r="C5" s="151"/>
      <c r="D5" s="152">
        <v>84299</v>
      </c>
      <c r="E5" s="153"/>
      <c r="F5" s="154">
        <v>46402</v>
      </c>
      <c r="G5" s="155"/>
      <c r="H5" s="156"/>
    </row>
    <row r="6" spans="1:8" x14ac:dyDescent="0.15">
      <c r="A6" s="157"/>
      <c r="B6" s="158"/>
      <c r="C6" s="159"/>
      <c r="D6" s="160">
        <v>35273</v>
      </c>
      <c r="E6" s="161"/>
      <c r="F6" s="162">
        <v>26897</v>
      </c>
      <c r="G6" s="163"/>
      <c r="H6" s="164"/>
    </row>
    <row r="7" spans="1:8" x14ac:dyDescent="0.15">
      <c r="A7" s="145" t="s">
        <v>556</v>
      </c>
      <c r="B7" s="150"/>
      <c r="C7" s="151"/>
      <c r="D7" s="152">
        <v>59164</v>
      </c>
      <c r="E7" s="153"/>
      <c r="F7" s="154">
        <v>66343</v>
      </c>
      <c r="G7" s="155"/>
      <c r="H7" s="156"/>
    </row>
    <row r="8" spans="1:8" x14ac:dyDescent="0.15">
      <c r="A8" s="157"/>
      <c r="B8" s="158"/>
      <c r="C8" s="159"/>
      <c r="D8" s="160">
        <v>32075</v>
      </c>
      <c r="E8" s="161"/>
      <c r="F8" s="162">
        <v>34529</v>
      </c>
      <c r="G8" s="163"/>
      <c r="H8" s="164"/>
    </row>
    <row r="9" spans="1:8" x14ac:dyDescent="0.15">
      <c r="A9" s="145" t="s">
        <v>557</v>
      </c>
      <c r="B9" s="150"/>
      <c r="C9" s="151"/>
      <c r="D9" s="152">
        <v>65682</v>
      </c>
      <c r="E9" s="153"/>
      <c r="F9" s="154">
        <v>56416</v>
      </c>
      <c r="G9" s="155"/>
      <c r="H9" s="156"/>
    </row>
    <row r="10" spans="1:8" x14ac:dyDescent="0.15">
      <c r="A10" s="157"/>
      <c r="B10" s="158"/>
      <c r="C10" s="159"/>
      <c r="D10" s="160">
        <v>26030</v>
      </c>
      <c r="E10" s="161"/>
      <c r="F10" s="162">
        <v>32623</v>
      </c>
      <c r="G10" s="163"/>
      <c r="H10" s="164"/>
    </row>
    <row r="11" spans="1:8" x14ac:dyDescent="0.15">
      <c r="A11" s="145" t="s">
        <v>558</v>
      </c>
      <c r="B11" s="150"/>
      <c r="C11" s="151"/>
      <c r="D11" s="152">
        <v>79966</v>
      </c>
      <c r="E11" s="153"/>
      <c r="F11" s="154">
        <v>49217</v>
      </c>
      <c r="G11" s="155"/>
      <c r="H11" s="156"/>
    </row>
    <row r="12" spans="1:8" x14ac:dyDescent="0.15">
      <c r="A12" s="157"/>
      <c r="B12" s="158"/>
      <c r="C12" s="165"/>
      <c r="D12" s="160">
        <v>37684</v>
      </c>
      <c r="E12" s="161"/>
      <c r="F12" s="162">
        <v>27232</v>
      </c>
      <c r="G12" s="163"/>
      <c r="H12" s="164"/>
    </row>
    <row r="13" spans="1:8" x14ac:dyDescent="0.15">
      <c r="A13" s="145"/>
      <c r="B13" s="150"/>
      <c r="C13" s="166"/>
      <c r="D13" s="167">
        <v>78024</v>
      </c>
      <c r="E13" s="168"/>
      <c r="F13" s="169">
        <v>54137</v>
      </c>
      <c r="G13" s="170"/>
      <c r="H13" s="156"/>
    </row>
    <row r="14" spans="1:8" x14ac:dyDescent="0.15">
      <c r="A14" s="157"/>
      <c r="B14" s="158"/>
      <c r="C14" s="159"/>
      <c r="D14" s="160">
        <v>31487</v>
      </c>
      <c r="E14" s="161"/>
      <c r="F14" s="162">
        <v>29995</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2.25</v>
      </c>
      <c r="C19" s="171">
        <f>ROUND(VALUE(SUBSTITUTE(実質収支比率等に係る経年分析!G$48,"▲","-")),2)</f>
        <v>2.04</v>
      </c>
      <c r="D19" s="171">
        <f>ROUND(VALUE(SUBSTITUTE(実質収支比率等に係る経年分析!H$48,"▲","-")),2)</f>
        <v>2.69</v>
      </c>
      <c r="E19" s="171">
        <f>ROUND(VALUE(SUBSTITUTE(実質収支比率等に係る経年分析!I$48,"▲","-")),2)</f>
        <v>2.37</v>
      </c>
      <c r="F19" s="171">
        <f>ROUND(VALUE(SUBSTITUTE(実質収支比率等に係る経年分析!J$48,"▲","-")),2)</f>
        <v>2.36</v>
      </c>
    </row>
    <row r="20" spans="1:11" x14ac:dyDescent="0.15">
      <c r="A20" s="171" t="s">
        <v>55</v>
      </c>
      <c r="B20" s="171">
        <f>ROUND(VALUE(SUBSTITUTE(実質収支比率等に係る経年分析!F$47,"▲","-")),2)</f>
        <v>8.11</v>
      </c>
      <c r="C20" s="171">
        <f>ROUND(VALUE(SUBSTITUTE(実質収支比率等に係る経年分析!G$47,"▲","-")),2)</f>
        <v>7.62</v>
      </c>
      <c r="D20" s="171">
        <f>ROUND(VALUE(SUBSTITUTE(実質収支比率等に係る経年分析!H$47,"▲","-")),2)</f>
        <v>6.59</v>
      </c>
      <c r="E20" s="171">
        <f>ROUND(VALUE(SUBSTITUTE(実質収支比率等に係る経年分析!I$47,"▲","-")),2)</f>
        <v>6.37</v>
      </c>
      <c r="F20" s="171">
        <f>ROUND(VALUE(SUBSTITUTE(実質収支比率等に係る経年分析!J$47,"▲","-")),2)</f>
        <v>6.22</v>
      </c>
    </row>
    <row r="21" spans="1:11" x14ac:dyDescent="0.15">
      <c r="A21" s="171" t="s">
        <v>56</v>
      </c>
      <c r="B21" s="171">
        <f>IF(ISNUMBER(VALUE(SUBSTITUTE(実質収支比率等に係る経年分析!F$49,"▲","-"))),ROUND(VALUE(SUBSTITUTE(実質収支比率等に係る経年分析!F$49,"▲","-")),2),NA())</f>
        <v>-1.57</v>
      </c>
      <c r="C21" s="171">
        <f>IF(ISNUMBER(VALUE(SUBSTITUTE(実質収支比率等に係る経年分析!G$49,"▲","-"))),ROUND(VALUE(SUBSTITUTE(実質収支比率等に係る経年分析!G$49,"▲","-")),2),NA())</f>
        <v>0.11</v>
      </c>
      <c r="D21" s="171">
        <f>IF(ISNUMBER(VALUE(SUBSTITUTE(実質収支比率等に係る経年分析!H$49,"▲","-"))),ROUND(VALUE(SUBSTITUTE(実質収支比率等に係る経年分析!H$49,"▲","-")),2),NA())</f>
        <v>-1.22</v>
      </c>
      <c r="E21" s="171">
        <f>IF(ISNUMBER(VALUE(SUBSTITUTE(実質収支比率等に係る経年分析!I$49,"▲","-"))),ROUND(VALUE(SUBSTITUTE(実質収支比率等に係る経年分析!I$49,"▲","-")),2),NA())</f>
        <v>-1.89</v>
      </c>
      <c r="F21" s="171">
        <f>IF(ISNUMBER(VALUE(SUBSTITUTE(実質収支比率等に係る経年分析!J$49,"▲","-"))),ROUND(VALUE(SUBSTITUTE(実質収支比率等に係る経年分析!J$49,"▲","-")),2),NA())</f>
        <v>-0.62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小松市公債管理特別会計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小松市後期高齢者医療特別会計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15">
      <c r="A31" s="172" t="str">
        <f>IF(連結実質赤字比率に係る赤字・黒字の構成分析!C$39="",NA(),連結実質赤字比率に係る赤字・黒字の構成分析!C$39)</f>
        <v>小松市国民健康保険事業特別会計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0.93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0.23</v>
      </c>
    </row>
    <row r="32" spans="1:11" x14ac:dyDescent="0.15">
      <c r="A32" s="172" t="str">
        <f>IF(連結実質赤字比率に係る赤字・黒字の構成分析!C$38="",NA(),連結実質赤字比率に係る赤字・黒字の構成分析!C$38)</f>
        <v>小松市介護保険事業特別会計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0.83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1.04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0.67</v>
      </c>
    </row>
    <row r="33" spans="1:16" x14ac:dyDescent="0.15">
      <c r="A33" s="172" t="str">
        <f>IF(連結実質赤字比率に係る赤字・黒字の構成分析!C$37="",NA(),連結実質赤字比率に係る赤字・黒字の構成分析!C$37)</f>
        <v>小松市下水道事業会計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2.63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2.83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2.73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2.59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2.14</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2.2400000000000002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2.04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2.69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2.37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2.35</v>
      </c>
    </row>
    <row r="35" spans="1:16" x14ac:dyDescent="0.15">
      <c r="A35" s="172" t="str">
        <f>IF(連結実質赤字比率に係る赤字・黒字の構成分析!C$35="",NA(),連結実質赤字比率に係る赤字・黒字の構成分析!C$35)</f>
        <v>小松市水道事業会計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9.7200000000000006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9.52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9.5399999999999991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7.89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8.61</v>
      </c>
    </row>
    <row r="36" spans="1:16" x14ac:dyDescent="0.15">
      <c r="A36" s="172" t="str">
        <f>IF(連結実質赤字比率に係る赤字・黒字の構成分析!C$34="",NA(),連結実質赤字比率に係る赤字・黒字の構成分析!C$34)</f>
        <v>国民健康保険小松市民病院事業会計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10.33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9.2100000000000009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9.15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13.79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15.67</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5780</v>
      </c>
      <c r="E42" s="173"/>
      <c r="F42" s="173"/>
      <c r="G42" s="173">
        <f>'実質公債費比率（分子）の構造'!L$52</f>
        <v>5661</v>
      </c>
      <c r="H42" s="173"/>
      <c r="I42" s="173"/>
      <c r="J42" s="173">
        <f>'実質公債費比率（分子）の構造'!M$52</f>
        <v>5546</v>
      </c>
      <c r="K42" s="173"/>
      <c r="L42" s="173"/>
      <c r="M42" s="173">
        <f>'実質公債費比率（分子）の構造'!N$52</f>
        <v>5392</v>
      </c>
      <c r="N42" s="173"/>
      <c r="O42" s="173"/>
      <c r="P42" s="173">
        <f>'実質公債費比率（分子）の構造'!O$52</f>
        <v>5783</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27</v>
      </c>
      <c r="C44" s="173"/>
      <c r="D44" s="173"/>
      <c r="E44" s="173">
        <f>'実質公債費比率（分子）の構造'!L$50</f>
        <v>26</v>
      </c>
      <c r="F44" s="173"/>
      <c r="G44" s="173"/>
      <c r="H44" s="173">
        <f>'実質公債費比率（分子）の構造'!M$50</f>
        <v>26</v>
      </c>
      <c r="I44" s="173"/>
      <c r="J44" s="173"/>
      <c r="K44" s="173">
        <f>'実質公債費比率（分子）の構造'!N$50</f>
        <v>22</v>
      </c>
      <c r="L44" s="173"/>
      <c r="M44" s="173"/>
      <c r="N44" s="173">
        <f>'実質公債費比率（分子）の構造'!O$50</f>
        <v>2</v>
      </c>
      <c r="O44" s="173"/>
      <c r="P44" s="173"/>
    </row>
    <row r="45" spans="1:16" x14ac:dyDescent="0.15">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f>'実質公債費比率（分子）の構造'!N$49</f>
        <v>3</v>
      </c>
      <c r="L45" s="173"/>
      <c r="M45" s="173"/>
      <c r="N45" s="173">
        <f>'実質公債費比率（分子）の構造'!O$49</f>
        <v>1</v>
      </c>
      <c r="O45" s="173"/>
      <c r="P45" s="173"/>
    </row>
    <row r="46" spans="1:16" x14ac:dyDescent="0.15">
      <c r="A46" s="173" t="s">
        <v>67</v>
      </c>
      <c r="B46" s="173">
        <f>'実質公債費比率（分子）の構造'!K$48</f>
        <v>2603</v>
      </c>
      <c r="C46" s="173"/>
      <c r="D46" s="173"/>
      <c r="E46" s="173">
        <f>'実質公債費比率（分子）の構造'!L$48</f>
        <v>2561</v>
      </c>
      <c r="F46" s="173"/>
      <c r="G46" s="173"/>
      <c r="H46" s="173">
        <f>'実質公債費比率（分子）の構造'!M$48</f>
        <v>2245</v>
      </c>
      <c r="I46" s="173"/>
      <c r="J46" s="173"/>
      <c r="K46" s="173">
        <f>'実質公債費比率（分子）の構造'!N$48</f>
        <v>2312</v>
      </c>
      <c r="L46" s="173"/>
      <c r="M46" s="173"/>
      <c r="N46" s="173">
        <f>'実質公債費比率（分子）の構造'!O$48</f>
        <v>2324</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6419</v>
      </c>
      <c r="C49" s="173"/>
      <c r="D49" s="173"/>
      <c r="E49" s="173">
        <f>'実質公債費比率（分子）の構造'!L$45</f>
        <v>6175</v>
      </c>
      <c r="F49" s="173"/>
      <c r="G49" s="173"/>
      <c r="H49" s="173">
        <f>'実質公債費比率（分子）の構造'!M$45</f>
        <v>5866</v>
      </c>
      <c r="I49" s="173"/>
      <c r="J49" s="173"/>
      <c r="K49" s="173">
        <f>'実質公債費比率（分子）の構造'!N$45</f>
        <v>5745</v>
      </c>
      <c r="L49" s="173"/>
      <c r="M49" s="173"/>
      <c r="N49" s="173">
        <f>'実質公債費比率（分子）の構造'!O$45</f>
        <v>6180</v>
      </c>
      <c r="O49" s="173"/>
      <c r="P49" s="173"/>
    </row>
    <row r="50" spans="1:16" x14ac:dyDescent="0.15">
      <c r="A50" s="173" t="s">
        <v>71</v>
      </c>
      <c r="B50" s="173" t="e">
        <f>NA()</f>
        <v>#N/A</v>
      </c>
      <c r="C50" s="173">
        <f>IF(ISNUMBER('実質公債費比率（分子）の構造'!K$53),'実質公債費比率（分子）の構造'!K$53,NA())</f>
        <v>3269</v>
      </c>
      <c r="D50" s="173" t="e">
        <f>NA()</f>
        <v>#N/A</v>
      </c>
      <c r="E50" s="173" t="e">
        <f>NA()</f>
        <v>#N/A</v>
      </c>
      <c r="F50" s="173">
        <f>IF(ISNUMBER('実質公債費比率（分子）の構造'!L$53),'実質公債費比率（分子）の構造'!L$53,NA())</f>
        <v>3101</v>
      </c>
      <c r="G50" s="173" t="e">
        <f>NA()</f>
        <v>#N/A</v>
      </c>
      <c r="H50" s="173" t="e">
        <f>NA()</f>
        <v>#N/A</v>
      </c>
      <c r="I50" s="173">
        <f>IF(ISNUMBER('実質公債費比率（分子）の構造'!M$53),'実質公債費比率（分子）の構造'!M$53,NA())</f>
        <v>2591</v>
      </c>
      <c r="J50" s="173" t="e">
        <f>NA()</f>
        <v>#N/A</v>
      </c>
      <c r="K50" s="173" t="e">
        <f>NA()</f>
        <v>#N/A</v>
      </c>
      <c r="L50" s="173">
        <f>IF(ISNUMBER('実質公債費比率（分子）の構造'!N$53),'実質公債費比率（分子）の構造'!N$53,NA())</f>
        <v>2690</v>
      </c>
      <c r="M50" s="173" t="e">
        <f>NA()</f>
        <v>#N/A</v>
      </c>
      <c r="N50" s="173" t="e">
        <f>NA()</f>
        <v>#N/A</v>
      </c>
      <c r="O50" s="173">
        <f>IF(ISNUMBER('実質公債費比率（分子）の構造'!O$53),'実質公債費比率（分子）の構造'!O$53,NA())</f>
        <v>2724</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57660</v>
      </c>
      <c r="E56" s="172"/>
      <c r="F56" s="172"/>
      <c r="G56" s="172">
        <f>'将来負担比率（分子）の構造'!J$52</f>
        <v>57266</v>
      </c>
      <c r="H56" s="172"/>
      <c r="I56" s="172"/>
      <c r="J56" s="172">
        <f>'将来負担比率（分子）の構造'!K$52</f>
        <v>56692</v>
      </c>
      <c r="K56" s="172"/>
      <c r="L56" s="172"/>
      <c r="M56" s="172">
        <f>'将来負担比率（分子）の構造'!L$52</f>
        <v>56642</v>
      </c>
      <c r="N56" s="172"/>
      <c r="O56" s="172"/>
      <c r="P56" s="172">
        <f>'将来負担比率（分子）の構造'!M$52</f>
        <v>56056</v>
      </c>
    </row>
    <row r="57" spans="1:16" x14ac:dyDescent="0.15">
      <c r="A57" s="172" t="s">
        <v>42</v>
      </c>
      <c r="B57" s="172"/>
      <c r="C57" s="172"/>
      <c r="D57" s="172">
        <f>'将来負担比率（分子）の構造'!I$51</f>
        <v>14193</v>
      </c>
      <c r="E57" s="172"/>
      <c r="F57" s="172"/>
      <c r="G57" s="172">
        <f>'将来負担比率（分子）の構造'!J$51</f>
        <v>14722</v>
      </c>
      <c r="H57" s="172"/>
      <c r="I57" s="172"/>
      <c r="J57" s="172">
        <f>'将来負担比率（分子）の構造'!K$51</f>
        <v>14667</v>
      </c>
      <c r="K57" s="172"/>
      <c r="L57" s="172"/>
      <c r="M57" s="172">
        <f>'将来負担比率（分子）の構造'!L$51</f>
        <v>14628</v>
      </c>
      <c r="N57" s="172"/>
      <c r="O57" s="172"/>
      <c r="P57" s="172">
        <f>'将来負担比率（分子）の構造'!M$51</f>
        <v>14366</v>
      </c>
    </row>
    <row r="58" spans="1:16" x14ac:dyDescent="0.15">
      <c r="A58" s="172" t="s">
        <v>41</v>
      </c>
      <c r="B58" s="172"/>
      <c r="C58" s="172"/>
      <c r="D58" s="172">
        <f>'将来負担比率（分子）の構造'!I$50</f>
        <v>4965</v>
      </c>
      <c r="E58" s="172"/>
      <c r="F58" s="172"/>
      <c r="G58" s="172">
        <f>'将来負担比率（分子）の構造'!J$50</f>
        <v>4847</v>
      </c>
      <c r="H58" s="172"/>
      <c r="I58" s="172"/>
      <c r="J58" s="172">
        <f>'将来負担比率（分子）の構造'!K$50</f>
        <v>4611</v>
      </c>
      <c r="K58" s="172"/>
      <c r="L58" s="172"/>
      <c r="M58" s="172">
        <f>'将来負担比率（分子）の構造'!L$50</f>
        <v>4833</v>
      </c>
      <c r="N58" s="172"/>
      <c r="O58" s="172"/>
      <c r="P58" s="172">
        <f>'将来負担比率（分子）の構造'!M$50</f>
        <v>6002</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332</v>
      </c>
      <c r="C61" s="172"/>
      <c r="D61" s="172"/>
      <c r="E61" s="172">
        <f>'将来負担比率（分子）の構造'!J$46</f>
        <v>189</v>
      </c>
      <c r="F61" s="172"/>
      <c r="G61" s="172"/>
      <c r="H61" s="172">
        <f>'将来負担比率（分子）の構造'!K$46</f>
        <v>176</v>
      </c>
      <c r="I61" s="172"/>
      <c r="J61" s="172"/>
      <c r="K61" s="172">
        <f>'将来負担比率（分子）の構造'!L$46</f>
        <v>246</v>
      </c>
      <c r="L61" s="172"/>
      <c r="M61" s="172"/>
      <c r="N61" s="172">
        <f>'将来負担比率（分子）の構造'!M$46</f>
        <v>229</v>
      </c>
      <c r="O61" s="172"/>
      <c r="P61" s="172"/>
    </row>
    <row r="62" spans="1:16" x14ac:dyDescent="0.15">
      <c r="A62" s="172" t="s">
        <v>35</v>
      </c>
      <c r="B62" s="172">
        <f>'将来負担比率（分子）の構造'!I$45</f>
        <v>4340</v>
      </c>
      <c r="C62" s="172"/>
      <c r="D62" s="172"/>
      <c r="E62" s="172">
        <f>'将来負担比率（分子）の構造'!J$45</f>
        <v>4274</v>
      </c>
      <c r="F62" s="172"/>
      <c r="G62" s="172"/>
      <c r="H62" s="172">
        <f>'将来負担比率（分子）の構造'!K$45</f>
        <v>3954</v>
      </c>
      <c r="I62" s="172"/>
      <c r="J62" s="172"/>
      <c r="K62" s="172">
        <f>'将来負担比率（分子）の構造'!L$45</f>
        <v>4276</v>
      </c>
      <c r="L62" s="172"/>
      <c r="M62" s="172"/>
      <c r="N62" s="172">
        <f>'将来負担比率（分子）の構造'!M$45</f>
        <v>4523</v>
      </c>
      <c r="O62" s="172"/>
      <c r="P62" s="172"/>
    </row>
    <row r="63" spans="1:16" x14ac:dyDescent="0.15">
      <c r="A63" s="172" t="s">
        <v>34</v>
      </c>
      <c r="B63" s="172">
        <f>'将来負担比率（分子）の構造'!I$44</f>
        <v>4</v>
      </c>
      <c r="C63" s="172"/>
      <c r="D63" s="172"/>
      <c r="E63" s="172">
        <f>'将来負担比率（分子）の構造'!J$44</f>
        <v>1</v>
      </c>
      <c r="F63" s="172"/>
      <c r="G63" s="172"/>
      <c r="H63" s="172">
        <f>'将来負担比率（分子）の構造'!K$44</f>
        <v>96</v>
      </c>
      <c r="I63" s="172"/>
      <c r="J63" s="172"/>
      <c r="K63" s="172">
        <f>'将来負担比率（分子）の構造'!L$44</f>
        <v>578</v>
      </c>
      <c r="L63" s="172"/>
      <c r="M63" s="172"/>
      <c r="N63" s="172">
        <f>'将来負担比率（分子）の構造'!M$44</f>
        <v>649</v>
      </c>
      <c r="O63" s="172"/>
      <c r="P63" s="172"/>
    </row>
    <row r="64" spans="1:16" x14ac:dyDescent="0.15">
      <c r="A64" s="172" t="s">
        <v>33</v>
      </c>
      <c r="B64" s="172">
        <f>'将来負担比率（分子）の構造'!I$43</f>
        <v>37685</v>
      </c>
      <c r="C64" s="172"/>
      <c r="D64" s="172"/>
      <c r="E64" s="172">
        <f>'将来負担比率（分子）の構造'!J$43</f>
        <v>37182</v>
      </c>
      <c r="F64" s="172"/>
      <c r="G64" s="172"/>
      <c r="H64" s="172">
        <f>'将来負担比率（分子）の構造'!K$43</f>
        <v>35980</v>
      </c>
      <c r="I64" s="172"/>
      <c r="J64" s="172"/>
      <c r="K64" s="172">
        <f>'将来負担比率（分子）の構造'!L$43</f>
        <v>34547</v>
      </c>
      <c r="L64" s="172"/>
      <c r="M64" s="172"/>
      <c r="N64" s="172">
        <f>'将来負担比率（分子）の構造'!M$43</f>
        <v>32118</v>
      </c>
      <c r="O64" s="172"/>
      <c r="P64" s="172"/>
    </row>
    <row r="65" spans="1:16" x14ac:dyDescent="0.15">
      <c r="A65" s="172" t="s">
        <v>32</v>
      </c>
      <c r="B65" s="172">
        <f>'将来負担比率（分子）の構造'!I$42</f>
        <v>1535</v>
      </c>
      <c r="C65" s="172"/>
      <c r="D65" s="172"/>
      <c r="E65" s="172">
        <f>'将来負担比率（分子）の構造'!J$42</f>
        <v>1400</v>
      </c>
      <c r="F65" s="172"/>
      <c r="G65" s="172"/>
      <c r="H65" s="172">
        <f>'将来負担比率（分子）の構造'!K$42</f>
        <v>1639</v>
      </c>
      <c r="I65" s="172"/>
      <c r="J65" s="172"/>
      <c r="K65" s="172">
        <f>'将来負担比率（分子）の構造'!L$42</f>
        <v>2148</v>
      </c>
      <c r="L65" s="172"/>
      <c r="M65" s="172"/>
      <c r="N65" s="172">
        <f>'将来負担比率（分子）の構造'!M$42</f>
        <v>1570</v>
      </c>
      <c r="O65" s="172"/>
      <c r="P65" s="172"/>
    </row>
    <row r="66" spans="1:16" x14ac:dyDescent="0.15">
      <c r="A66" s="172" t="s">
        <v>31</v>
      </c>
      <c r="B66" s="172">
        <f>'将来負担比率（分子）の構造'!I$41</f>
        <v>65507</v>
      </c>
      <c r="C66" s="172"/>
      <c r="D66" s="172"/>
      <c r="E66" s="172">
        <f>'将来負担比率（分子）の構造'!J$41</f>
        <v>65487</v>
      </c>
      <c r="F66" s="172"/>
      <c r="G66" s="172"/>
      <c r="H66" s="172">
        <f>'将来負担比率（分子）の構造'!K$41</f>
        <v>64992</v>
      </c>
      <c r="I66" s="172"/>
      <c r="J66" s="172"/>
      <c r="K66" s="172">
        <f>'将来負担比率（分子）の構造'!L$41</f>
        <v>64967</v>
      </c>
      <c r="L66" s="172"/>
      <c r="M66" s="172"/>
      <c r="N66" s="172">
        <f>'将来負担比率（分子）の構造'!M$41</f>
        <v>65040</v>
      </c>
      <c r="O66" s="172"/>
      <c r="P66" s="172"/>
    </row>
    <row r="67" spans="1:16" x14ac:dyDescent="0.15">
      <c r="A67" s="172" t="s">
        <v>75</v>
      </c>
      <c r="B67" s="172" t="e">
        <f>NA()</f>
        <v>#N/A</v>
      </c>
      <c r="C67" s="172">
        <f>IF(ISNUMBER('将来負担比率（分子）の構造'!I$53), IF('将来負担比率（分子）の構造'!I$53 &lt; 0, 0, '将来負担比率（分子）の構造'!I$53), NA())</f>
        <v>32585</v>
      </c>
      <c r="D67" s="172" t="e">
        <f>NA()</f>
        <v>#N/A</v>
      </c>
      <c r="E67" s="172" t="e">
        <f>NA()</f>
        <v>#N/A</v>
      </c>
      <c r="F67" s="172">
        <f>IF(ISNUMBER('将来負担比率（分子）の構造'!J$53), IF('将来負担比率（分子）の構造'!J$53 &lt; 0, 0, '将来負担比率（分子）の構造'!J$53), NA())</f>
        <v>31699</v>
      </c>
      <c r="G67" s="172" t="e">
        <f>NA()</f>
        <v>#N/A</v>
      </c>
      <c r="H67" s="172" t="e">
        <f>NA()</f>
        <v>#N/A</v>
      </c>
      <c r="I67" s="172">
        <f>IF(ISNUMBER('将来負担比率（分子）の構造'!K$53), IF('将来負担比率（分子）の構造'!K$53 &lt; 0, 0, '将来負担比率（分子）の構造'!K$53), NA())</f>
        <v>30867</v>
      </c>
      <c r="J67" s="172" t="e">
        <f>NA()</f>
        <v>#N/A</v>
      </c>
      <c r="K67" s="172" t="e">
        <f>NA()</f>
        <v>#N/A</v>
      </c>
      <c r="L67" s="172">
        <f>IF(ISNUMBER('将来負担比率（分子）の構造'!L$53), IF('将来負担比率（分子）の構造'!L$53 &lt; 0, 0, '将来負担比率（分子）の構造'!L$53), NA())</f>
        <v>30659</v>
      </c>
      <c r="M67" s="172" t="e">
        <f>NA()</f>
        <v>#N/A</v>
      </c>
      <c r="N67" s="172" t="e">
        <f>NA()</f>
        <v>#N/A</v>
      </c>
      <c r="O67" s="172">
        <f>IF(ISNUMBER('将来負担比率（分子）の構造'!M$53), IF('将来負担比率（分子）の構造'!M$53 &lt; 0, 0, '将来負担比率（分子）の構造'!M$53), NA())</f>
        <v>27707</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1723</v>
      </c>
      <c r="C72" s="176">
        <f>基金残高に係る経年分析!G55</f>
        <v>1693</v>
      </c>
      <c r="D72" s="176">
        <f>基金残高に係る経年分析!H55</f>
        <v>1713</v>
      </c>
    </row>
    <row r="73" spans="1:16" x14ac:dyDescent="0.15">
      <c r="A73" s="175" t="s">
        <v>78</v>
      </c>
      <c r="B73" s="176">
        <f>基金残高に係る経年分析!F56</f>
        <v>112</v>
      </c>
      <c r="C73" s="176">
        <f>基金残高に係る経年分析!G56</f>
        <v>112</v>
      </c>
      <c r="D73" s="176">
        <f>基金残高に係る経年分析!H56</f>
        <v>619</v>
      </c>
    </row>
    <row r="74" spans="1:16" x14ac:dyDescent="0.15">
      <c r="A74" s="175" t="s">
        <v>79</v>
      </c>
      <c r="B74" s="176">
        <f>基金残高に係る経年分析!F57</f>
        <v>1451</v>
      </c>
      <c r="C74" s="176">
        <f>基金残高に係る経年分析!G57</f>
        <v>1544</v>
      </c>
      <c r="D74" s="176">
        <f>基金残高に係る経年分析!H57</f>
        <v>2006</v>
      </c>
    </row>
  </sheetData>
  <sheetProtection algorithmName="SHA-512" hashValue="jH46K240hENjbLcC//80j7Vkf5zsc7tBUbalBKU47uEhE8/m8V0Zx5E86AfNRAuRGaaYvknZq14X/eD2oGEeZg==" saltValue="KxY6TbolJbIguku3qTzAz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Normal="100" workbookViewId="0"/>
  </sheetViews>
  <sheetFormatPr defaultColWidth="0" defaultRowHeight="0"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213</v>
      </c>
      <c r="DI1" s="783"/>
      <c r="DJ1" s="783"/>
      <c r="DK1" s="783"/>
      <c r="DL1" s="783"/>
      <c r="DM1" s="783"/>
      <c r="DN1" s="784"/>
      <c r="DO1" s="212"/>
      <c r="DP1" s="782" t="s">
        <v>214</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18" t="s">
        <v>216</v>
      </c>
      <c r="C3" s="719"/>
      <c r="D3" s="719"/>
      <c r="E3" s="719"/>
      <c r="F3" s="719"/>
      <c r="G3" s="719"/>
      <c r="H3" s="719"/>
      <c r="I3" s="719"/>
      <c r="J3" s="719"/>
      <c r="K3" s="719"/>
      <c r="L3" s="719"/>
      <c r="M3" s="719"/>
      <c r="N3" s="719"/>
      <c r="O3" s="719"/>
      <c r="P3" s="719"/>
      <c r="Q3" s="719"/>
      <c r="R3" s="719"/>
      <c r="S3" s="719"/>
      <c r="T3" s="719"/>
      <c r="U3" s="719"/>
      <c r="V3" s="719"/>
      <c r="W3" s="719"/>
      <c r="X3" s="719"/>
      <c r="Y3" s="719"/>
      <c r="Z3" s="719"/>
      <c r="AA3" s="719"/>
      <c r="AB3" s="719"/>
      <c r="AC3" s="719"/>
      <c r="AD3" s="719"/>
      <c r="AE3" s="719"/>
      <c r="AF3" s="719"/>
      <c r="AG3" s="719"/>
      <c r="AH3" s="719"/>
      <c r="AI3" s="719"/>
      <c r="AJ3" s="719"/>
      <c r="AK3" s="719"/>
      <c r="AL3" s="719"/>
      <c r="AM3" s="719"/>
      <c r="AN3" s="719"/>
      <c r="AO3" s="719"/>
      <c r="AP3" s="718" t="s">
        <v>217</v>
      </c>
      <c r="AQ3" s="719"/>
      <c r="AR3" s="719"/>
      <c r="AS3" s="719"/>
      <c r="AT3" s="719"/>
      <c r="AU3" s="719"/>
      <c r="AV3" s="719"/>
      <c r="AW3" s="719"/>
      <c r="AX3" s="719"/>
      <c r="AY3" s="719"/>
      <c r="AZ3" s="719"/>
      <c r="BA3" s="719"/>
      <c r="BB3" s="719"/>
      <c r="BC3" s="719"/>
      <c r="BD3" s="719"/>
      <c r="BE3" s="719"/>
      <c r="BF3" s="719"/>
      <c r="BG3" s="719"/>
      <c r="BH3" s="719"/>
      <c r="BI3" s="719"/>
      <c r="BJ3" s="719"/>
      <c r="BK3" s="719"/>
      <c r="BL3" s="719"/>
      <c r="BM3" s="719"/>
      <c r="BN3" s="719"/>
      <c r="BO3" s="719"/>
      <c r="BP3" s="719"/>
      <c r="BQ3" s="719"/>
      <c r="BR3" s="719"/>
      <c r="BS3" s="719"/>
      <c r="BT3" s="719"/>
      <c r="BU3" s="719"/>
      <c r="BV3" s="719"/>
      <c r="BW3" s="719"/>
      <c r="BX3" s="719"/>
      <c r="BY3" s="719"/>
      <c r="BZ3" s="719"/>
      <c r="CA3" s="719"/>
      <c r="CB3" s="720"/>
      <c r="CD3" s="767" t="s">
        <v>218</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15">
      <c r="B4" s="718" t="s">
        <v>1</v>
      </c>
      <c r="C4" s="719"/>
      <c r="D4" s="719"/>
      <c r="E4" s="719"/>
      <c r="F4" s="719"/>
      <c r="G4" s="719"/>
      <c r="H4" s="719"/>
      <c r="I4" s="719"/>
      <c r="J4" s="719"/>
      <c r="K4" s="719"/>
      <c r="L4" s="719"/>
      <c r="M4" s="719"/>
      <c r="N4" s="719"/>
      <c r="O4" s="719"/>
      <c r="P4" s="719"/>
      <c r="Q4" s="720"/>
      <c r="R4" s="718" t="s">
        <v>219</v>
      </c>
      <c r="S4" s="719"/>
      <c r="T4" s="719"/>
      <c r="U4" s="719"/>
      <c r="V4" s="719"/>
      <c r="W4" s="719"/>
      <c r="X4" s="719"/>
      <c r="Y4" s="720"/>
      <c r="Z4" s="718" t="s">
        <v>220</v>
      </c>
      <c r="AA4" s="719"/>
      <c r="AB4" s="719"/>
      <c r="AC4" s="720"/>
      <c r="AD4" s="718" t="s">
        <v>221</v>
      </c>
      <c r="AE4" s="719"/>
      <c r="AF4" s="719"/>
      <c r="AG4" s="719"/>
      <c r="AH4" s="719"/>
      <c r="AI4" s="719"/>
      <c r="AJ4" s="719"/>
      <c r="AK4" s="720"/>
      <c r="AL4" s="718" t="s">
        <v>220</v>
      </c>
      <c r="AM4" s="719"/>
      <c r="AN4" s="719"/>
      <c r="AO4" s="720"/>
      <c r="AP4" s="785" t="s">
        <v>222</v>
      </c>
      <c r="AQ4" s="785"/>
      <c r="AR4" s="785"/>
      <c r="AS4" s="785"/>
      <c r="AT4" s="785"/>
      <c r="AU4" s="785"/>
      <c r="AV4" s="785"/>
      <c r="AW4" s="785"/>
      <c r="AX4" s="785"/>
      <c r="AY4" s="785"/>
      <c r="AZ4" s="785"/>
      <c r="BA4" s="785"/>
      <c r="BB4" s="785"/>
      <c r="BC4" s="785"/>
      <c r="BD4" s="785"/>
      <c r="BE4" s="785"/>
      <c r="BF4" s="785"/>
      <c r="BG4" s="785" t="s">
        <v>223</v>
      </c>
      <c r="BH4" s="785"/>
      <c r="BI4" s="785"/>
      <c r="BJ4" s="785"/>
      <c r="BK4" s="785"/>
      <c r="BL4" s="785"/>
      <c r="BM4" s="785"/>
      <c r="BN4" s="785"/>
      <c r="BO4" s="785" t="s">
        <v>220</v>
      </c>
      <c r="BP4" s="785"/>
      <c r="BQ4" s="785"/>
      <c r="BR4" s="785"/>
      <c r="BS4" s="785" t="s">
        <v>224</v>
      </c>
      <c r="BT4" s="785"/>
      <c r="BU4" s="785"/>
      <c r="BV4" s="785"/>
      <c r="BW4" s="785"/>
      <c r="BX4" s="785"/>
      <c r="BY4" s="785"/>
      <c r="BZ4" s="785"/>
      <c r="CA4" s="785"/>
      <c r="CB4" s="785"/>
      <c r="CD4" s="767" t="s">
        <v>225</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2" customFormat="1" ht="11.25" customHeight="1" x14ac:dyDescent="0.15">
      <c r="B5" s="731" t="s">
        <v>226</v>
      </c>
      <c r="C5" s="732"/>
      <c r="D5" s="732"/>
      <c r="E5" s="732"/>
      <c r="F5" s="732"/>
      <c r="G5" s="732"/>
      <c r="H5" s="732"/>
      <c r="I5" s="732"/>
      <c r="J5" s="732"/>
      <c r="K5" s="732"/>
      <c r="L5" s="732"/>
      <c r="M5" s="732"/>
      <c r="N5" s="732"/>
      <c r="O5" s="732"/>
      <c r="P5" s="732"/>
      <c r="Q5" s="733"/>
      <c r="R5" s="721">
        <v>15311976</v>
      </c>
      <c r="S5" s="722"/>
      <c r="T5" s="722"/>
      <c r="U5" s="722"/>
      <c r="V5" s="722"/>
      <c r="W5" s="722"/>
      <c r="X5" s="722"/>
      <c r="Y5" s="765"/>
      <c r="Z5" s="780">
        <v>27.6</v>
      </c>
      <c r="AA5" s="780"/>
      <c r="AB5" s="780"/>
      <c r="AC5" s="780"/>
      <c r="AD5" s="781">
        <v>14413454</v>
      </c>
      <c r="AE5" s="781"/>
      <c r="AF5" s="781"/>
      <c r="AG5" s="781"/>
      <c r="AH5" s="781"/>
      <c r="AI5" s="781"/>
      <c r="AJ5" s="781"/>
      <c r="AK5" s="781"/>
      <c r="AL5" s="761">
        <v>54.2</v>
      </c>
      <c r="AM5" s="736"/>
      <c r="AN5" s="736"/>
      <c r="AO5" s="762"/>
      <c r="AP5" s="731" t="s">
        <v>227</v>
      </c>
      <c r="AQ5" s="732"/>
      <c r="AR5" s="732"/>
      <c r="AS5" s="732"/>
      <c r="AT5" s="732"/>
      <c r="AU5" s="732"/>
      <c r="AV5" s="732"/>
      <c r="AW5" s="732"/>
      <c r="AX5" s="732"/>
      <c r="AY5" s="732"/>
      <c r="AZ5" s="732"/>
      <c r="BA5" s="732"/>
      <c r="BB5" s="732"/>
      <c r="BC5" s="732"/>
      <c r="BD5" s="732"/>
      <c r="BE5" s="732"/>
      <c r="BF5" s="733"/>
      <c r="BG5" s="665">
        <v>14396514</v>
      </c>
      <c r="BH5" s="675"/>
      <c r="BI5" s="675"/>
      <c r="BJ5" s="675"/>
      <c r="BK5" s="675"/>
      <c r="BL5" s="675"/>
      <c r="BM5" s="675"/>
      <c r="BN5" s="676"/>
      <c r="BO5" s="679">
        <v>94</v>
      </c>
      <c r="BP5" s="679"/>
      <c r="BQ5" s="679"/>
      <c r="BR5" s="679"/>
      <c r="BS5" s="680">
        <v>194414</v>
      </c>
      <c r="BT5" s="680"/>
      <c r="BU5" s="680"/>
      <c r="BV5" s="680"/>
      <c r="BW5" s="680"/>
      <c r="BX5" s="680"/>
      <c r="BY5" s="680"/>
      <c r="BZ5" s="680"/>
      <c r="CA5" s="680"/>
      <c r="CB5" s="751"/>
      <c r="CD5" s="767" t="s">
        <v>222</v>
      </c>
      <c r="CE5" s="768"/>
      <c r="CF5" s="768"/>
      <c r="CG5" s="768"/>
      <c r="CH5" s="768"/>
      <c r="CI5" s="768"/>
      <c r="CJ5" s="768"/>
      <c r="CK5" s="768"/>
      <c r="CL5" s="768"/>
      <c r="CM5" s="768"/>
      <c r="CN5" s="768"/>
      <c r="CO5" s="768"/>
      <c r="CP5" s="768"/>
      <c r="CQ5" s="769"/>
      <c r="CR5" s="767" t="s">
        <v>228</v>
      </c>
      <c r="CS5" s="768"/>
      <c r="CT5" s="768"/>
      <c r="CU5" s="768"/>
      <c r="CV5" s="768"/>
      <c r="CW5" s="768"/>
      <c r="CX5" s="768"/>
      <c r="CY5" s="769"/>
      <c r="CZ5" s="767" t="s">
        <v>220</v>
      </c>
      <c r="DA5" s="768"/>
      <c r="DB5" s="768"/>
      <c r="DC5" s="769"/>
      <c r="DD5" s="767" t="s">
        <v>229</v>
      </c>
      <c r="DE5" s="768"/>
      <c r="DF5" s="768"/>
      <c r="DG5" s="768"/>
      <c r="DH5" s="768"/>
      <c r="DI5" s="768"/>
      <c r="DJ5" s="768"/>
      <c r="DK5" s="768"/>
      <c r="DL5" s="768"/>
      <c r="DM5" s="768"/>
      <c r="DN5" s="768"/>
      <c r="DO5" s="768"/>
      <c r="DP5" s="769"/>
      <c r="DQ5" s="767" t="s">
        <v>230</v>
      </c>
      <c r="DR5" s="768"/>
      <c r="DS5" s="768"/>
      <c r="DT5" s="768"/>
      <c r="DU5" s="768"/>
      <c r="DV5" s="768"/>
      <c r="DW5" s="768"/>
      <c r="DX5" s="768"/>
      <c r="DY5" s="768"/>
      <c r="DZ5" s="768"/>
      <c r="EA5" s="768"/>
      <c r="EB5" s="768"/>
      <c r="EC5" s="769"/>
    </row>
    <row r="6" spans="2:143" ht="11.25" customHeight="1" x14ac:dyDescent="0.15">
      <c r="B6" s="646" t="s">
        <v>231</v>
      </c>
      <c r="C6" s="647"/>
      <c r="D6" s="647"/>
      <c r="E6" s="647"/>
      <c r="F6" s="647"/>
      <c r="G6" s="647"/>
      <c r="H6" s="647"/>
      <c r="I6" s="647"/>
      <c r="J6" s="647"/>
      <c r="K6" s="647"/>
      <c r="L6" s="647"/>
      <c r="M6" s="647"/>
      <c r="N6" s="647"/>
      <c r="O6" s="647"/>
      <c r="P6" s="647"/>
      <c r="Q6" s="648"/>
      <c r="R6" s="665">
        <v>362957</v>
      </c>
      <c r="S6" s="675"/>
      <c r="T6" s="675"/>
      <c r="U6" s="675"/>
      <c r="V6" s="675"/>
      <c r="W6" s="675"/>
      <c r="X6" s="675"/>
      <c r="Y6" s="676"/>
      <c r="Z6" s="679">
        <v>0.7</v>
      </c>
      <c r="AA6" s="679"/>
      <c r="AB6" s="679"/>
      <c r="AC6" s="679"/>
      <c r="AD6" s="680">
        <v>362957</v>
      </c>
      <c r="AE6" s="680"/>
      <c r="AF6" s="680"/>
      <c r="AG6" s="680"/>
      <c r="AH6" s="680"/>
      <c r="AI6" s="680"/>
      <c r="AJ6" s="680"/>
      <c r="AK6" s="680"/>
      <c r="AL6" s="668">
        <v>1.4</v>
      </c>
      <c r="AM6" s="677"/>
      <c r="AN6" s="677"/>
      <c r="AO6" s="681"/>
      <c r="AP6" s="646" t="s">
        <v>232</v>
      </c>
      <c r="AQ6" s="647"/>
      <c r="AR6" s="647"/>
      <c r="AS6" s="647"/>
      <c r="AT6" s="647"/>
      <c r="AU6" s="647"/>
      <c r="AV6" s="647"/>
      <c r="AW6" s="647"/>
      <c r="AX6" s="647"/>
      <c r="AY6" s="647"/>
      <c r="AZ6" s="647"/>
      <c r="BA6" s="647"/>
      <c r="BB6" s="647"/>
      <c r="BC6" s="647"/>
      <c r="BD6" s="647"/>
      <c r="BE6" s="647"/>
      <c r="BF6" s="648"/>
      <c r="BG6" s="665">
        <v>14396514</v>
      </c>
      <c r="BH6" s="675"/>
      <c r="BI6" s="675"/>
      <c r="BJ6" s="675"/>
      <c r="BK6" s="675"/>
      <c r="BL6" s="675"/>
      <c r="BM6" s="675"/>
      <c r="BN6" s="676"/>
      <c r="BO6" s="679">
        <v>94</v>
      </c>
      <c r="BP6" s="679"/>
      <c r="BQ6" s="679"/>
      <c r="BR6" s="679"/>
      <c r="BS6" s="680">
        <v>194414</v>
      </c>
      <c r="BT6" s="680"/>
      <c r="BU6" s="680"/>
      <c r="BV6" s="680"/>
      <c r="BW6" s="680"/>
      <c r="BX6" s="680"/>
      <c r="BY6" s="680"/>
      <c r="BZ6" s="680"/>
      <c r="CA6" s="680"/>
      <c r="CB6" s="751"/>
      <c r="CD6" s="724" t="s">
        <v>233</v>
      </c>
      <c r="CE6" s="725"/>
      <c r="CF6" s="725"/>
      <c r="CG6" s="725"/>
      <c r="CH6" s="725"/>
      <c r="CI6" s="725"/>
      <c r="CJ6" s="725"/>
      <c r="CK6" s="725"/>
      <c r="CL6" s="725"/>
      <c r="CM6" s="725"/>
      <c r="CN6" s="725"/>
      <c r="CO6" s="725"/>
      <c r="CP6" s="725"/>
      <c r="CQ6" s="726"/>
      <c r="CR6" s="665">
        <v>337490</v>
      </c>
      <c r="CS6" s="675"/>
      <c r="CT6" s="675"/>
      <c r="CU6" s="675"/>
      <c r="CV6" s="675"/>
      <c r="CW6" s="675"/>
      <c r="CX6" s="675"/>
      <c r="CY6" s="676"/>
      <c r="CZ6" s="761">
        <v>0.6</v>
      </c>
      <c r="DA6" s="736"/>
      <c r="DB6" s="736"/>
      <c r="DC6" s="766"/>
      <c r="DD6" s="671" t="s">
        <v>129</v>
      </c>
      <c r="DE6" s="675"/>
      <c r="DF6" s="675"/>
      <c r="DG6" s="675"/>
      <c r="DH6" s="675"/>
      <c r="DI6" s="675"/>
      <c r="DJ6" s="675"/>
      <c r="DK6" s="675"/>
      <c r="DL6" s="675"/>
      <c r="DM6" s="675"/>
      <c r="DN6" s="675"/>
      <c r="DO6" s="675"/>
      <c r="DP6" s="676"/>
      <c r="DQ6" s="671">
        <v>337380</v>
      </c>
      <c r="DR6" s="675"/>
      <c r="DS6" s="675"/>
      <c r="DT6" s="675"/>
      <c r="DU6" s="675"/>
      <c r="DV6" s="675"/>
      <c r="DW6" s="675"/>
      <c r="DX6" s="675"/>
      <c r="DY6" s="675"/>
      <c r="DZ6" s="675"/>
      <c r="EA6" s="675"/>
      <c r="EB6" s="675"/>
      <c r="EC6" s="692"/>
    </row>
    <row r="7" spans="2:143" ht="11.25" customHeight="1" x14ac:dyDescent="0.15">
      <c r="B7" s="646" t="s">
        <v>234</v>
      </c>
      <c r="C7" s="647"/>
      <c r="D7" s="647"/>
      <c r="E7" s="647"/>
      <c r="F7" s="647"/>
      <c r="G7" s="647"/>
      <c r="H7" s="647"/>
      <c r="I7" s="647"/>
      <c r="J7" s="647"/>
      <c r="K7" s="647"/>
      <c r="L7" s="647"/>
      <c r="M7" s="647"/>
      <c r="N7" s="647"/>
      <c r="O7" s="647"/>
      <c r="P7" s="647"/>
      <c r="Q7" s="648"/>
      <c r="R7" s="665">
        <v>12093</v>
      </c>
      <c r="S7" s="675"/>
      <c r="T7" s="675"/>
      <c r="U7" s="675"/>
      <c r="V7" s="675"/>
      <c r="W7" s="675"/>
      <c r="X7" s="675"/>
      <c r="Y7" s="676"/>
      <c r="Z7" s="679">
        <v>0</v>
      </c>
      <c r="AA7" s="679"/>
      <c r="AB7" s="679"/>
      <c r="AC7" s="679"/>
      <c r="AD7" s="680">
        <v>12093</v>
      </c>
      <c r="AE7" s="680"/>
      <c r="AF7" s="680"/>
      <c r="AG7" s="680"/>
      <c r="AH7" s="680"/>
      <c r="AI7" s="680"/>
      <c r="AJ7" s="680"/>
      <c r="AK7" s="680"/>
      <c r="AL7" s="668">
        <v>0</v>
      </c>
      <c r="AM7" s="677"/>
      <c r="AN7" s="677"/>
      <c r="AO7" s="681"/>
      <c r="AP7" s="646" t="s">
        <v>235</v>
      </c>
      <c r="AQ7" s="647"/>
      <c r="AR7" s="647"/>
      <c r="AS7" s="647"/>
      <c r="AT7" s="647"/>
      <c r="AU7" s="647"/>
      <c r="AV7" s="647"/>
      <c r="AW7" s="647"/>
      <c r="AX7" s="647"/>
      <c r="AY7" s="647"/>
      <c r="AZ7" s="647"/>
      <c r="BA7" s="647"/>
      <c r="BB7" s="647"/>
      <c r="BC7" s="647"/>
      <c r="BD7" s="647"/>
      <c r="BE7" s="647"/>
      <c r="BF7" s="648"/>
      <c r="BG7" s="665">
        <v>6846622</v>
      </c>
      <c r="BH7" s="675"/>
      <c r="BI7" s="675"/>
      <c r="BJ7" s="675"/>
      <c r="BK7" s="675"/>
      <c r="BL7" s="675"/>
      <c r="BM7" s="675"/>
      <c r="BN7" s="676"/>
      <c r="BO7" s="679">
        <v>44.7</v>
      </c>
      <c r="BP7" s="679"/>
      <c r="BQ7" s="679"/>
      <c r="BR7" s="679"/>
      <c r="BS7" s="680">
        <v>194414</v>
      </c>
      <c r="BT7" s="680"/>
      <c r="BU7" s="680"/>
      <c r="BV7" s="680"/>
      <c r="BW7" s="680"/>
      <c r="BX7" s="680"/>
      <c r="BY7" s="680"/>
      <c r="BZ7" s="680"/>
      <c r="CA7" s="680"/>
      <c r="CB7" s="751"/>
      <c r="CD7" s="693" t="s">
        <v>236</v>
      </c>
      <c r="CE7" s="690"/>
      <c r="CF7" s="690"/>
      <c r="CG7" s="690"/>
      <c r="CH7" s="690"/>
      <c r="CI7" s="690"/>
      <c r="CJ7" s="690"/>
      <c r="CK7" s="690"/>
      <c r="CL7" s="690"/>
      <c r="CM7" s="690"/>
      <c r="CN7" s="690"/>
      <c r="CO7" s="690"/>
      <c r="CP7" s="690"/>
      <c r="CQ7" s="691"/>
      <c r="CR7" s="665">
        <v>4287028</v>
      </c>
      <c r="CS7" s="675"/>
      <c r="CT7" s="675"/>
      <c r="CU7" s="675"/>
      <c r="CV7" s="675"/>
      <c r="CW7" s="675"/>
      <c r="CX7" s="675"/>
      <c r="CY7" s="676"/>
      <c r="CZ7" s="679">
        <v>7.9</v>
      </c>
      <c r="DA7" s="679"/>
      <c r="DB7" s="679"/>
      <c r="DC7" s="679"/>
      <c r="DD7" s="671">
        <v>46492</v>
      </c>
      <c r="DE7" s="675"/>
      <c r="DF7" s="675"/>
      <c r="DG7" s="675"/>
      <c r="DH7" s="675"/>
      <c r="DI7" s="675"/>
      <c r="DJ7" s="675"/>
      <c r="DK7" s="675"/>
      <c r="DL7" s="675"/>
      <c r="DM7" s="675"/>
      <c r="DN7" s="675"/>
      <c r="DO7" s="675"/>
      <c r="DP7" s="676"/>
      <c r="DQ7" s="671">
        <v>3735485</v>
      </c>
      <c r="DR7" s="675"/>
      <c r="DS7" s="675"/>
      <c r="DT7" s="675"/>
      <c r="DU7" s="675"/>
      <c r="DV7" s="675"/>
      <c r="DW7" s="675"/>
      <c r="DX7" s="675"/>
      <c r="DY7" s="675"/>
      <c r="DZ7" s="675"/>
      <c r="EA7" s="675"/>
      <c r="EB7" s="675"/>
      <c r="EC7" s="692"/>
    </row>
    <row r="8" spans="2:143" ht="11.25" customHeight="1" x14ac:dyDescent="0.15">
      <c r="B8" s="646" t="s">
        <v>237</v>
      </c>
      <c r="C8" s="647"/>
      <c r="D8" s="647"/>
      <c r="E8" s="647"/>
      <c r="F8" s="647"/>
      <c r="G8" s="647"/>
      <c r="H8" s="647"/>
      <c r="I8" s="647"/>
      <c r="J8" s="647"/>
      <c r="K8" s="647"/>
      <c r="L8" s="647"/>
      <c r="M8" s="647"/>
      <c r="N8" s="647"/>
      <c r="O8" s="647"/>
      <c r="P8" s="647"/>
      <c r="Q8" s="648"/>
      <c r="R8" s="665">
        <v>74401</v>
      </c>
      <c r="S8" s="675"/>
      <c r="T8" s="675"/>
      <c r="U8" s="675"/>
      <c r="V8" s="675"/>
      <c r="W8" s="675"/>
      <c r="X8" s="675"/>
      <c r="Y8" s="676"/>
      <c r="Z8" s="679">
        <v>0.1</v>
      </c>
      <c r="AA8" s="679"/>
      <c r="AB8" s="679"/>
      <c r="AC8" s="679"/>
      <c r="AD8" s="680">
        <v>74401</v>
      </c>
      <c r="AE8" s="680"/>
      <c r="AF8" s="680"/>
      <c r="AG8" s="680"/>
      <c r="AH8" s="680"/>
      <c r="AI8" s="680"/>
      <c r="AJ8" s="680"/>
      <c r="AK8" s="680"/>
      <c r="AL8" s="668">
        <v>0.3</v>
      </c>
      <c r="AM8" s="677"/>
      <c r="AN8" s="677"/>
      <c r="AO8" s="681"/>
      <c r="AP8" s="646" t="s">
        <v>238</v>
      </c>
      <c r="AQ8" s="647"/>
      <c r="AR8" s="647"/>
      <c r="AS8" s="647"/>
      <c r="AT8" s="647"/>
      <c r="AU8" s="647"/>
      <c r="AV8" s="647"/>
      <c r="AW8" s="647"/>
      <c r="AX8" s="647"/>
      <c r="AY8" s="647"/>
      <c r="AZ8" s="647"/>
      <c r="BA8" s="647"/>
      <c r="BB8" s="647"/>
      <c r="BC8" s="647"/>
      <c r="BD8" s="647"/>
      <c r="BE8" s="647"/>
      <c r="BF8" s="648"/>
      <c r="BG8" s="665">
        <v>203628</v>
      </c>
      <c r="BH8" s="675"/>
      <c r="BI8" s="675"/>
      <c r="BJ8" s="675"/>
      <c r="BK8" s="675"/>
      <c r="BL8" s="675"/>
      <c r="BM8" s="675"/>
      <c r="BN8" s="676"/>
      <c r="BO8" s="679">
        <v>1.3</v>
      </c>
      <c r="BP8" s="679"/>
      <c r="BQ8" s="679"/>
      <c r="BR8" s="679"/>
      <c r="BS8" s="680" t="s">
        <v>129</v>
      </c>
      <c r="BT8" s="680"/>
      <c r="BU8" s="680"/>
      <c r="BV8" s="680"/>
      <c r="BW8" s="680"/>
      <c r="BX8" s="680"/>
      <c r="BY8" s="680"/>
      <c r="BZ8" s="680"/>
      <c r="CA8" s="680"/>
      <c r="CB8" s="751"/>
      <c r="CD8" s="693" t="s">
        <v>239</v>
      </c>
      <c r="CE8" s="690"/>
      <c r="CF8" s="690"/>
      <c r="CG8" s="690"/>
      <c r="CH8" s="690"/>
      <c r="CI8" s="690"/>
      <c r="CJ8" s="690"/>
      <c r="CK8" s="690"/>
      <c r="CL8" s="690"/>
      <c r="CM8" s="690"/>
      <c r="CN8" s="690"/>
      <c r="CO8" s="690"/>
      <c r="CP8" s="690"/>
      <c r="CQ8" s="691"/>
      <c r="CR8" s="665">
        <v>19422475</v>
      </c>
      <c r="CS8" s="675"/>
      <c r="CT8" s="675"/>
      <c r="CU8" s="675"/>
      <c r="CV8" s="675"/>
      <c r="CW8" s="675"/>
      <c r="CX8" s="675"/>
      <c r="CY8" s="676"/>
      <c r="CZ8" s="679">
        <v>35.799999999999997</v>
      </c>
      <c r="DA8" s="679"/>
      <c r="DB8" s="679"/>
      <c r="DC8" s="679"/>
      <c r="DD8" s="671">
        <v>1189294</v>
      </c>
      <c r="DE8" s="675"/>
      <c r="DF8" s="675"/>
      <c r="DG8" s="675"/>
      <c r="DH8" s="675"/>
      <c r="DI8" s="675"/>
      <c r="DJ8" s="675"/>
      <c r="DK8" s="675"/>
      <c r="DL8" s="675"/>
      <c r="DM8" s="675"/>
      <c r="DN8" s="675"/>
      <c r="DO8" s="675"/>
      <c r="DP8" s="676"/>
      <c r="DQ8" s="671">
        <v>7825364</v>
      </c>
      <c r="DR8" s="675"/>
      <c r="DS8" s="675"/>
      <c r="DT8" s="675"/>
      <c r="DU8" s="675"/>
      <c r="DV8" s="675"/>
      <c r="DW8" s="675"/>
      <c r="DX8" s="675"/>
      <c r="DY8" s="675"/>
      <c r="DZ8" s="675"/>
      <c r="EA8" s="675"/>
      <c r="EB8" s="675"/>
      <c r="EC8" s="692"/>
    </row>
    <row r="9" spans="2:143" ht="11.25" customHeight="1" x14ac:dyDescent="0.15">
      <c r="B9" s="646" t="s">
        <v>240</v>
      </c>
      <c r="C9" s="647"/>
      <c r="D9" s="647"/>
      <c r="E9" s="647"/>
      <c r="F9" s="647"/>
      <c r="G9" s="647"/>
      <c r="H9" s="647"/>
      <c r="I9" s="647"/>
      <c r="J9" s="647"/>
      <c r="K9" s="647"/>
      <c r="L9" s="647"/>
      <c r="M9" s="647"/>
      <c r="N9" s="647"/>
      <c r="O9" s="647"/>
      <c r="P9" s="647"/>
      <c r="Q9" s="648"/>
      <c r="R9" s="665">
        <v>100945</v>
      </c>
      <c r="S9" s="675"/>
      <c r="T9" s="675"/>
      <c r="U9" s="675"/>
      <c r="V9" s="675"/>
      <c r="W9" s="675"/>
      <c r="X9" s="675"/>
      <c r="Y9" s="676"/>
      <c r="Z9" s="679">
        <v>0.2</v>
      </c>
      <c r="AA9" s="679"/>
      <c r="AB9" s="679"/>
      <c r="AC9" s="679"/>
      <c r="AD9" s="680">
        <v>100945</v>
      </c>
      <c r="AE9" s="680"/>
      <c r="AF9" s="680"/>
      <c r="AG9" s="680"/>
      <c r="AH9" s="680"/>
      <c r="AI9" s="680"/>
      <c r="AJ9" s="680"/>
      <c r="AK9" s="680"/>
      <c r="AL9" s="668">
        <v>0.4</v>
      </c>
      <c r="AM9" s="677"/>
      <c r="AN9" s="677"/>
      <c r="AO9" s="681"/>
      <c r="AP9" s="646" t="s">
        <v>241</v>
      </c>
      <c r="AQ9" s="647"/>
      <c r="AR9" s="647"/>
      <c r="AS9" s="647"/>
      <c r="AT9" s="647"/>
      <c r="AU9" s="647"/>
      <c r="AV9" s="647"/>
      <c r="AW9" s="647"/>
      <c r="AX9" s="647"/>
      <c r="AY9" s="647"/>
      <c r="AZ9" s="647"/>
      <c r="BA9" s="647"/>
      <c r="BB9" s="647"/>
      <c r="BC9" s="647"/>
      <c r="BD9" s="647"/>
      <c r="BE9" s="647"/>
      <c r="BF9" s="648"/>
      <c r="BG9" s="665">
        <v>5612403</v>
      </c>
      <c r="BH9" s="675"/>
      <c r="BI9" s="675"/>
      <c r="BJ9" s="675"/>
      <c r="BK9" s="675"/>
      <c r="BL9" s="675"/>
      <c r="BM9" s="675"/>
      <c r="BN9" s="676"/>
      <c r="BO9" s="679">
        <v>36.700000000000003</v>
      </c>
      <c r="BP9" s="679"/>
      <c r="BQ9" s="679"/>
      <c r="BR9" s="679"/>
      <c r="BS9" s="680" t="s">
        <v>129</v>
      </c>
      <c r="BT9" s="680"/>
      <c r="BU9" s="680"/>
      <c r="BV9" s="680"/>
      <c r="BW9" s="680"/>
      <c r="BX9" s="680"/>
      <c r="BY9" s="680"/>
      <c r="BZ9" s="680"/>
      <c r="CA9" s="680"/>
      <c r="CB9" s="751"/>
      <c r="CD9" s="693" t="s">
        <v>242</v>
      </c>
      <c r="CE9" s="690"/>
      <c r="CF9" s="690"/>
      <c r="CG9" s="690"/>
      <c r="CH9" s="690"/>
      <c r="CI9" s="690"/>
      <c r="CJ9" s="690"/>
      <c r="CK9" s="690"/>
      <c r="CL9" s="690"/>
      <c r="CM9" s="690"/>
      <c r="CN9" s="690"/>
      <c r="CO9" s="690"/>
      <c r="CP9" s="690"/>
      <c r="CQ9" s="691"/>
      <c r="CR9" s="665">
        <v>3901539</v>
      </c>
      <c r="CS9" s="675"/>
      <c r="CT9" s="675"/>
      <c r="CU9" s="675"/>
      <c r="CV9" s="675"/>
      <c r="CW9" s="675"/>
      <c r="CX9" s="675"/>
      <c r="CY9" s="676"/>
      <c r="CZ9" s="679">
        <v>7.2</v>
      </c>
      <c r="DA9" s="679"/>
      <c r="DB9" s="679"/>
      <c r="DC9" s="679"/>
      <c r="DD9" s="671">
        <v>417541</v>
      </c>
      <c r="DE9" s="675"/>
      <c r="DF9" s="675"/>
      <c r="DG9" s="675"/>
      <c r="DH9" s="675"/>
      <c r="DI9" s="675"/>
      <c r="DJ9" s="675"/>
      <c r="DK9" s="675"/>
      <c r="DL9" s="675"/>
      <c r="DM9" s="675"/>
      <c r="DN9" s="675"/>
      <c r="DO9" s="675"/>
      <c r="DP9" s="676"/>
      <c r="DQ9" s="671">
        <v>2219098</v>
      </c>
      <c r="DR9" s="675"/>
      <c r="DS9" s="675"/>
      <c r="DT9" s="675"/>
      <c r="DU9" s="675"/>
      <c r="DV9" s="675"/>
      <c r="DW9" s="675"/>
      <c r="DX9" s="675"/>
      <c r="DY9" s="675"/>
      <c r="DZ9" s="675"/>
      <c r="EA9" s="675"/>
      <c r="EB9" s="675"/>
      <c r="EC9" s="692"/>
    </row>
    <row r="10" spans="2:143" ht="11.25" customHeight="1" x14ac:dyDescent="0.15">
      <c r="B10" s="646" t="s">
        <v>243</v>
      </c>
      <c r="C10" s="647"/>
      <c r="D10" s="647"/>
      <c r="E10" s="647"/>
      <c r="F10" s="647"/>
      <c r="G10" s="647"/>
      <c r="H10" s="647"/>
      <c r="I10" s="647"/>
      <c r="J10" s="647"/>
      <c r="K10" s="647"/>
      <c r="L10" s="647"/>
      <c r="M10" s="647"/>
      <c r="N10" s="647"/>
      <c r="O10" s="647"/>
      <c r="P10" s="647"/>
      <c r="Q10" s="648"/>
      <c r="R10" s="665" t="s">
        <v>129</v>
      </c>
      <c r="S10" s="675"/>
      <c r="T10" s="675"/>
      <c r="U10" s="675"/>
      <c r="V10" s="675"/>
      <c r="W10" s="675"/>
      <c r="X10" s="675"/>
      <c r="Y10" s="676"/>
      <c r="Z10" s="679" t="s">
        <v>129</v>
      </c>
      <c r="AA10" s="679"/>
      <c r="AB10" s="679"/>
      <c r="AC10" s="679"/>
      <c r="AD10" s="680" t="s">
        <v>129</v>
      </c>
      <c r="AE10" s="680"/>
      <c r="AF10" s="680"/>
      <c r="AG10" s="680"/>
      <c r="AH10" s="680"/>
      <c r="AI10" s="680"/>
      <c r="AJ10" s="680"/>
      <c r="AK10" s="680"/>
      <c r="AL10" s="668" t="s">
        <v>129</v>
      </c>
      <c r="AM10" s="677"/>
      <c r="AN10" s="677"/>
      <c r="AO10" s="681"/>
      <c r="AP10" s="646" t="s">
        <v>244</v>
      </c>
      <c r="AQ10" s="647"/>
      <c r="AR10" s="647"/>
      <c r="AS10" s="647"/>
      <c r="AT10" s="647"/>
      <c r="AU10" s="647"/>
      <c r="AV10" s="647"/>
      <c r="AW10" s="647"/>
      <c r="AX10" s="647"/>
      <c r="AY10" s="647"/>
      <c r="AZ10" s="647"/>
      <c r="BA10" s="647"/>
      <c r="BB10" s="647"/>
      <c r="BC10" s="647"/>
      <c r="BD10" s="647"/>
      <c r="BE10" s="647"/>
      <c r="BF10" s="648"/>
      <c r="BG10" s="665">
        <v>330315</v>
      </c>
      <c r="BH10" s="675"/>
      <c r="BI10" s="675"/>
      <c r="BJ10" s="675"/>
      <c r="BK10" s="675"/>
      <c r="BL10" s="675"/>
      <c r="BM10" s="675"/>
      <c r="BN10" s="676"/>
      <c r="BO10" s="679">
        <v>2.2000000000000002</v>
      </c>
      <c r="BP10" s="679"/>
      <c r="BQ10" s="679"/>
      <c r="BR10" s="679"/>
      <c r="BS10" s="680" t="s">
        <v>129</v>
      </c>
      <c r="BT10" s="680"/>
      <c r="BU10" s="680"/>
      <c r="BV10" s="680"/>
      <c r="BW10" s="680"/>
      <c r="BX10" s="680"/>
      <c r="BY10" s="680"/>
      <c r="BZ10" s="680"/>
      <c r="CA10" s="680"/>
      <c r="CB10" s="751"/>
      <c r="CD10" s="693" t="s">
        <v>245</v>
      </c>
      <c r="CE10" s="690"/>
      <c r="CF10" s="690"/>
      <c r="CG10" s="690"/>
      <c r="CH10" s="690"/>
      <c r="CI10" s="690"/>
      <c r="CJ10" s="690"/>
      <c r="CK10" s="690"/>
      <c r="CL10" s="690"/>
      <c r="CM10" s="690"/>
      <c r="CN10" s="690"/>
      <c r="CO10" s="690"/>
      <c r="CP10" s="690"/>
      <c r="CQ10" s="691"/>
      <c r="CR10" s="665">
        <v>11333</v>
      </c>
      <c r="CS10" s="675"/>
      <c r="CT10" s="675"/>
      <c r="CU10" s="675"/>
      <c r="CV10" s="675"/>
      <c r="CW10" s="675"/>
      <c r="CX10" s="675"/>
      <c r="CY10" s="676"/>
      <c r="CZ10" s="679">
        <v>0</v>
      </c>
      <c r="DA10" s="679"/>
      <c r="DB10" s="679"/>
      <c r="DC10" s="679"/>
      <c r="DD10" s="671" t="s">
        <v>129</v>
      </c>
      <c r="DE10" s="675"/>
      <c r="DF10" s="675"/>
      <c r="DG10" s="675"/>
      <c r="DH10" s="675"/>
      <c r="DI10" s="675"/>
      <c r="DJ10" s="675"/>
      <c r="DK10" s="675"/>
      <c r="DL10" s="675"/>
      <c r="DM10" s="675"/>
      <c r="DN10" s="675"/>
      <c r="DO10" s="675"/>
      <c r="DP10" s="676"/>
      <c r="DQ10" s="671">
        <v>11333</v>
      </c>
      <c r="DR10" s="675"/>
      <c r="DS10" s="675"/>
      <c r="DT10" s="675"/>
      <c r="DU10" s="675"/>
      <c r="DV10" s="675"/>
      <c r="DW10" s="675"/>
      <c r="DX10" s="675"/>
      <c r="DY10" s="675"/>
      <c r="DZ10" s="675"/>
      <c r="EA10" s="675"/>
      <c r="EB10" s="675"/>
      <c r="EC10" s="692"/>
    </row>
    <row r="11" spans="2:143" ht="11.25" customHeight="1" x14ac:dyDescent="0.15">
      <c r="B11" s="646" t="s">
        <v>246</v>
      </c>
      <c r="C11" s="647"/>
      <c r="D11" s="647"/>
      <c r="E11" s="647"/>
      <c r="F11" s="647"/>
      <c r="G11" s="647"/>
      <c r="H11" s="647"/>
      <c r="I11" s="647"/>
      <c r="J11" s="647"/>
      <c r="K11" s="647"/>
      <c r="L11" s="647"/>
      <c r="M11" s="647"/>
      <c r="N11" s="647"/>
      <c r="O11" s="647"/>
      <c r="P11" s="647"/>
      <c r="Q11" s="648"/>
      <c r="R11" s="665">
        <v>2696647</v>
      </c>
      <c r="S11" s="675"/>
      <c r="T11" s="675"/>
      <c r="U11" s="675"/>
      <c r="V11" s="675"/>
      <c r="W11" s="675"/>
      <c r="X11" s="675"/>
      <c r="Y11" s="676"/>
      <c r="Z11" s="668">
        <v>4.9000000000000004</v>
      </c>
      <c r="AA11" s="677"/>
      <c r="AB11" s="677"/>
      <c r="AC11" s="678"/>
      <c r="AD11" s="671">
        <v>2696647</v>
      </c>
      <c r="AE11" s="675"/>
      <c r="AF11" s="675"/>
      <c r="AG11" s="675"/>
      <c r="AH11" s="675"/>
      <c r="AI11" s="675"/>
      <c r="AJ11" s="675"/>
      <c r="AK11" s="676"/>
      <c r="AL11" s="668">
        <v>10.1</v>
      </c>
      <c r="AM11" s="677"/>
      <c r="AN11" s="677"/>
      <c r="AO11" s="681"/>
      <c r="AP11" s="646" t="s">
        <v>247</v>
      </c>
      <c r="AQ11" s="647"/>
      <c r="AR11" s="647"/>
      <c r="AS11" s="647"/>
      <c r="AT11" s="647"/>
      <c r="AU11" s="647"/>
      <c r="AV11" s="647"/>
      <c r="AW11" s="647"/>
      <c r="AX11" s="647"/>
      <c r="AY11" s="647"/>
      <c r="AZ11" s="647"/>
      <c r="BA11" s="647"/>
      <c r="BB11" s="647"/>
      <c r="BC11" s="647"/>
      <c r="BD11" s="647"/>
      <c r="BE11" s="647"/>
      <c r="BF11" s="648"/>
      <c r="BG11" s="665">
        <v>700276</v>
      </c>
      <c r="BH11" s="675"/>
      <c r="BI11" s="675"/>
      <c r="BJ11" s="675"/>
      <c r="BK11" s="675"/>
      <c r="BL11" s="675"/>
      <c r="BM11" s="675"/>
      <c r="BN11" s="676"/>
      <c r="BO11" s="679">
        <v>4.5999999999999996</v>
      </c>
      <c r="BP11" s="679"/>
      <c r="BQ11" s="679"/>
      <c r="BR11" s="679"/>
      <c r="BS11" s="680">
        <v>194414</v>
      </c>
      <c r="BT11" s="680"/>
      <c r="BU11" s="680"/>
      <c r="BV11" s="680"/>
      <c r="BW11" s="680"/>
      <c r="BX11" s="680"/>
      <c r="BY11" s="680"/>
      <c r="BZ11" s="680"/>
      <c r="CA11" s="680"/>
      <c r="CB11" s="751"/>
      <c r="CD11" s="693" t="s">
        <v>248</v>
      </c>
      <c r="CE11" s="690"/>
      <c r="CF11" s="690"/>
      <c r="CG11" s="690"/>
      <c r="CH11" s="690"/>
      <c r="CI11" s="690"/>
      <c r="CJ11" s="690"/>
      <c r="CK11" s="690"/>
      <c r="CL11" s="690"/>
      <c r="CM11" s="690"/>
      <c r="CN11" s="690"/>
      <c r="CO11" s="690"/>
      <c r="CP11" s="690"/>
      <c r="CQ11" s="691"/>
      <c r="CR11" s="665">
        <v>1908219</v>
      </c>
      <c r="CS11" s="675"/>
      <c r="CT11" s="675"/>
      <c r="CU11" s="675"/>
      <c r="CV11" s="675"/>
      <c r="CW11" s="675"/>
      <c r="CX11" s="675"/>
      <c r="CY11" s="676"/>
      <c r="CZ11" s="679">
        <v>3.5</v>
      </c>
      <c r="DA11" s="679"/>
      <c r="DB11" s="679"/>
      <c r="DC11" s="679"/>
      <c r="DD11" s="671">
        <v>990413</v>
      </c>
      <c r="DE11" s="675"/>
      <c r="DF11" s="675"/>
      <c r="DG11" s="675"/>
      <c r="DH11" s="675"/>
      <c r="DI11" s="675"/>
      <c r="DJ11" s="675"/>
      <c r="DK11" s="675"/>
      <c r="DL11" s="675"/>
      <c r="DM11" s="675"/>
      <c r="DN11" s="675"/>
      <c r="DO11" s="675"/>
      <c r="DP11" s="676"/>
      <c r="DQ11" s="671">
        <v>792681</v>
      </c>
      <c r="DR11" s="675"/>
      <c r="DS11" s="675"/>
      <c r="DT11" s="675"/>
      <c r="DU11" s="675"/>
      <c r="DV11" s="675"/>
      <c r="DW11" s="675"/>
      <c r="DX11" s="675"/>
      <c r="DY11" s="675"/>
      <c r="DZ11" s="675"/>
      <c r="EA11" s="675"/>
      <c r="EB11" s="675"/>
      <c r="EC11" s="692"/>
    </row>
    <row r="12" spans="2:143" ht="11.25" customHeight="1" x14ac:dyDescent="0.15">
      <c r="B12" s="646" t="s">
        <v>249</v>
      </c>
      <c r="C12" s="647"/>
      <c r="D12" s="647"/>
      <c r="E12" s="647"/>
      <c r="F12" s="647"/>
      <c r="G12" s="647"/>
      <c r="H12" s="647"/>
      <c r="I12" s="647"/>
      <c r="J12" s="647"/>
      <c r="K12" s="647"/>
      <c r="L12" s="647"/>
      <c r="M12" s="647"/>
      <c r="N12" s="647"/>
      <c r="O12" s="647"/>
      <c r="P12" s="647"/>
      <c r="Q12" s="648"/>
      <c r="R12" s="665">
        <v>69524</v>
      </c>
      <c r="S12" s="675"/>
      <c r="T12" s="675"/>
      <c r="U12" s="675"/>
      <c r="V12" s="675"/>
      <c r="W12" s="675"/>
      <c r="X12" s="675"/>
      <c r="Y12" s="676"/>
      <c r="Z12" s="679">
        <v>0.1</v>
      </c>
      <c r="AA12" s="679"/>
      <c r="AB12" s="679"/>
      <c r="AC12" s="679"/>
      <c r="AD12" s="680">
        <v>69524</v>
      </c>
      <c r="AE12" s="680"/>
      <c r="AF12" s="680"/>
      <c r="AG12" s="680"/>
      <c r="AH12" s="680"/>
      <c r="AI12" s="680"/>
      <c r="AJ12" s="680"/>
      <c r="AK12" s="680"/>
      <c r="AL12" s="668">
        <v>0.3</v>
      </c>
      <c r="AM12" s="677"/>
      <c r="AN12" s="677"/>
      <c r="AO12" s="681"/>
      <c r="AP12" s="646" t="s">
        <v>250</v>
      </c>
      <c r="AQ12" s="647"/>
      <c r="AR12" s="647"/>
      <c r="AS12" s="647"/>
      <c r="AT12" s="647"/>
      <c r="AU12" s="647"/>
      <c r="AV12" s="647"/>
      <c r="AW12" s="647"/>
      <c r="AX12" s="647"/>
      <c r="AY12" s="647"/>
      <c r="AZ12" s="647"/>
      <c r="BA12" s="647"/>
      <c r="BB12" s="647"/>
      <c r="BC12" s="647"/>
      <c r="BD12" s="647"/>
      <c r="BE12" s="647"/>
      <c r="BF12" s="648"/>
      <c r="BG12" s="665">
        <v>6571418</v>
      </c>
      <c r="BH12" s="675"/>
      <c r="BI12" s="675"/>
      <c r="BJ12" s="675"/>
      <c r="BK12" s="675"/>
      <c r="BL12" s="675"/>
      <c r="BM12" s="675"/>
      <c r="BN12" s="676"/>
      <c r="BO12" s="679">
        <v>42.9</v>
      </c>
      <c r="BP12" s="679"/>
      <c r="BQ12" s="679"/>
      <c r="BR12" s="679"/>
      <c r="BS12" s="680" t="s">
        <v>129</v>
      </c>
      <c r="BT12" s="680"/>
      <c r="BU12" s="680"/>
      <c r="BV12" s="680"/>
      <c r="BW12" s="680"/>
      <c r="BX12" s="680"/>
      <c r="BY12" s="680"/>
      <c r="BZ12" s="680"/>
      <c r="CA12" s="680"/>
      <c r="CB12" s="751"/>
      <c r="CD12" s="693" t="s">
        <v>251</v>
      </c>
      <c r="CE12" s="690"/>
      <c r="CF12" s="690"/>
      <c r="CG12" s="690"/>
      <c r="CH12" s="690"/>
      <c r="CI12" s="690"/>
      <c r="CJ12" s="690"/>
      <c r="CK12" s="690"/>
      <c r="CL12" s="690"/>
      <c r="CM12" s="690"/>
      <c r="CN12" s="690"/>
      <c r="CO12" s="690"/>
      <c r="CP12" s="690"/>
      <c r="CQ12" s="691"/>
      <c r="CR12" s="665">
        <v>1822159</v>
      </c>
      <c r="CS12" s="675"/>
      <c r="CT12" s="675"/>
      <c r="CU12" s="675"/>
      <c r="CV12" s="675"/>
      <c r="CW12" s="675"/>
      <c r="CX12" s="675"/>
      <c r="CY12" s="676"/>
      <c r="CZ12" s="679">
        <v>3.4</v>
      </c>
      <c r="DA12" s="679"/>
      <c r="DB12" s="679"/>
      <c r="DC12" s="679"/>
      <c r="DD12" s="671">
        <v>193639</v>
      </c>
      <c r="DE12" s="675"/>
      <c r="DF12" s="675"/>
      <c r="DG12" s="675"/>
      <c r="DH12" s="675"/>
      <c r="DI12" s="675"/>
      <c r="DJ12" s="675"/>
      <c r="DK12" s="675"/>
      <c r="DL12" s="675"/>
      <c r="DM12" s="675"/>
      <c r="DN12" s="675"/>
      <c r="DO12" s="675"/>
      <c r="DP12" s="676"/>
      <c r="DQ12" s="671">
        <v>1090730</v>
      </c>
      <c r="DR12" s="675"/>
      <c r="DS12" s="675"/>
      <c r="DT12" s="675"/>
      <c r="DU12" s="675"/>
      <c r="DV12" s="675"/>
      <c r="DW12" s="675"/>
      <c r="DX12" s="675"/>
      <c r="DY12" s="675"/>
      <c r="DZ12" s="675"/>
      <c r="EA12" s="675"/>
      <c r="EB12" s="675"/>
      <c r="EC12" s="692"/>
    </row>
    <row r="13" spans="2:143" ht="11.25" customHeight="1" x14ac:dyDescent="0.15">
      <c r="B13" s="646" t="s">
        <v>252</v>
      </c>
      <c r="C13" s="647"/>
      <c r="D13" s="647"/>
      <c r="E13" s="647"/>
      <c r="F13" s="647"/>
      <c r="G13" s="647"/>
      <c r="H13" s="647"/>
      <c r="I13" s="647"/>
      <c r="J13" s="647"/>
      <c r="K13" s="647"/>
      <c r="L13" s="647"/>
      <c r="M13" s="647"/>
      <c r="N13" s="647"/>
      <c r="O13" s="647"/>
      <c r="P13" s="647"/>
      <c r="Q13" s="648"/>
      <c r="R13" s="665" t="s">
        <v>129</v>
      </c>
      <c r="S13" s="675"/>
      <c r="T13" s="675"/>
      <c r="U13" s="675"/>
      <c r="V13" s="675"/>
      <c r="W13" s="675"/>
      <c r="X13" s="675"/>
      <c r="Y13" s="676"/>
      <c r="Z13" s="679" t="s">
        <v>129</v>
      </c>
      <c r="AA13" s="679"/>
      <c r="AB13" s="679"/>
      <c r="AC13" s="679"/>
      <c r="AD13" s="680" t="s">
        <v>129</v>
      </c>
      <c r="AE13" s="680"/>
      <c r="AF13" s="680"/>
      <c r="AG13" s="680"/>
      <c r="AH13" s="680"/>
      <c r="AI13" s="680"/>
      <c r="AJ13" s="680"/>
      <c r="AK13" s="680"/>
      <c r="AL13" s="668" t="s">
        <v>129</v>
      </c>
      <c r="AM13" s="677"/>
      <c r="AN13" s="677"/>
      <c r="AO13" s="681"/>
      <c r="AP13" s="646" t="s">
        <v>253</v>
      </c>
      <c r="AQ13" s="647"/>
      <c r="AR13" s="647"/>
      <c r="AS13" s="647"/>
      <c r="AT13" s="647"/>
      <c r="AU13" s="647"/>
      <c r="AV13" s="647"/>
      <c r="AW13" s="647"/>
      <c r="AX13" s="647"/>
      <c r="AY13" s="647"/>
      <c r="AZ13" s="647"/>
      <c r="BA13" s="647"/>
      <c r="BB13" s="647"/>
      <c r="BC13" s="647"/>
      <c r="BD13" s="647"/>
      <c r="BE13" s="647"/>
      <c r="BF13" s="648"/>
      <c r="BG13" s="665">
        <v>6554102</v>
      </c>
      <c r="BH13" s="675"/>
      <c r="BI13" s="675"/>
      <c r="BJ13" s="675"/>
      <c r="BK13" s="675"/>
      <c r="BL13" s="675"/>
      <c r="BM13" s="675"/>
      <c r="BN13" s="676"/>
      <c r="BO13" s="679">
        <v>42.8</v>
      </c>
      <c r="BP13" s="679"/>
      <c r="BQ13" s="679"/>
      <c r="BR13" s="679"/>
      <c r="BS13" s="680" t="s">
        <v>129</v>
      </c>
      <c r="BT13" s="680"/>
      <c r="BU13" s="680"/>
      <c r="BV13" s="680"/>
      <c r="BW13" s="680"/>
      <c r="BX13" s="680"/>
      <c r="BY13" s="680"/>
      <c r="BZ13" s="680"/>
      <c r="CA13" s="680"/>
      <c r="CB13" s="751"/>
      <c r="CD13" s="693" t="s">
        <v>254</v>
      </c>
      <c r="CE13" s="690"/>
      <c r="CF13" s="690"/>
      <c r="CG13" s="690"/>
      <c r="CH13" s="690"/>
      <c r="CI13" s="690"/>
      <c r="CJ13" s="690"/>
      <c r="CK13" s="690"/>
      <c r="CL13" s="690"/>
      <c r="CM13" s="690"/>
      <c r="CN13" s="690"/>
      <c r="CO13" s="690"/>
      <c r="CP13" s="690"/>
      <c r="CQ13" s="691"/>
      <c r="CR13" s="665">
        <v>7276031</v>
      </c>
      <c r="CS13" s="675"/>
      <c r="CT13" s="675"/>
      <c r="CU13" s="675"/>
      <c r="CV13" s="675"/>
      <c r="CW13" s="675"/>
      <c r="CX13" s="675"/>
      <c r="CY13" s="676"/>
      <c r="CZ13" s="679">
        <v>13.4</v>
      </c>
      <c r="DA13" s="679"/>
      <c r="DB13" s="679"/>
      <c r="DC13" s="679"/>
      <c r="DD13" s="671">
        <v>3933161</v>
      </c>
      <c r="DE13" s="675"/>
      <c r="DF13" s="675"/>
      <c r="DG13" s="675"/>
      <c r="DH13" s="675"/>
      <c r="DI13" s="675"/>
      <c r="DJ13" s="675"/>
      <c r="DK13" s="675"/>
      <c r="DL13" s="675"/>
      <c r="DM13" s="675"/>
      <c r="DN13" s="675"/>
      <c r="DO13" s="675"/>
      <c r="DP13" s="676"/>
      <c r="DQ13" s="671">
        <v>3891657</v>
      </c>
      <c r="DR13" s="675"/>
      <c r="DS13" s="675"/>
      <c r="DT13" s="675"/>
      <c r="DU13" s="675"/>
      <c r="DV13" s="675"/>
      <c r="DW13" s="675"/>
      <c r="DX13" s="675"/>
      <c r="DY13" s="675"/>
      <c r="DZ13" s="675"/>
      <c r="EA13" s="675"/>
      <c r="EB13" s="675"/>
      <c r="EC13" s="692"/>
    </row>
    <row r="14" spans="2:143" ht="11.25" customHeight="1" x14ac:dyDescent="0.15">
      <c r="B14" s="646" t="s">
        <v>255</v>
      </c>
      <c r="C14" s="647"/>
      <c r="D14" s="647"/>
      <c r="E14" s="647"/>
      <c r="F14" s="647"/>
      <c r="G14" s="647"/>
      <c r="H14" s="647"/>
      <c r="I14" s="647"/>
      <c r="J14" s="647"/>
      <c r="K14" s="647"/>
      <c r="L14" s="647"/>
      <c r="M14" s="647"/>
      <c r="N14" s="647"/>
      <c r="O14" s="647"/>
      <c r="P14" s="647"/>
      <c r="Q14" s="648"/>
      <c r="R14" s="665" t="s">
        <v>129</v>
      </c>
      <c r="S14" s="675"/>
      <c r="T14" s="675"/>
      <c r="U14" s="675"/>
      <c r="V14" s="675"/>
      <c r="W14" s="675"/>
      <c r="X14" s="675"/>
      <c r="Y14" s="676"/>
      <c r="Z14" s="679" t="s">
        <v>129</v>
      </c>
      <c r="AA14" s="679"/>
      <c r="AB14" s="679"/>
      <c r="AC14" s="679"/>
      <c r="AD14" s="680" t="s">
        <v>129</v>
      </c>
      <c r="AE14" s="680"/>
      <c r="AF14" s="680"/>
      <c r="AG14" s="680"/>
      <c r="AH14" s="680"/>
      <c r="AI14" s="680"/>
      <c r="AJ14" s="680"/>
      <c r="AK14" s="680"/>
      <c r="AL14" s="668" t="s">
        <v>129</v>
      </c>
      <c r="AM14" s="677"/>
      <c r="AN14" s="677"/>
      <c r="AO14" s="681"/>
      <c r="AP14" s="646" t="s">
        <v>256</v>
      </c>
      <c r="AQ14" s="647"/>
      <c r="AR14" s="647"/>
      <c r="AS14" s="647"/>
      <c r="AT14" s="647"/>
      <c r="AU14" s="647"/>
      <c r="AV14" s="647"/>
      <c r="AW14" s="647"/>
      <c r="AX14" s="647"/>
      <c r="AY14" s="647"/>
      <c r="AZ14" s="647"/>
      <c r="BA14" s="647"/>
      <c r="BB14" s="647"/>
      <c r="BC14" s="647"/>
      <c r="BD14" s="647"/>
      <c r="BE14" s="647"/>
      <c r="BF14" s="648"/>
      <c r="BG14" s="665">
        <v>313638</v>
      </c>
      <c r="BH14" s="675"/>
      <c r="BI14" s="675"/>
      <c r="BJ14" s="675"/>
      <c r="BK14" s="675"/>
      <c r="BL14" s="675"/>
      <c r="BM14" s="675"/>
      <c r="BN14" s="676"/>
      <c r="BO14" s="679">
        <v>2</v>
      </c>
      <c r="BP14" s="679"/>
      <c r="BQ14" s="679"/>
      <c r="BR14" s="679"/>
      <c r="BS14" s="680" t="s">
        <v>129</v>
      </c>
      <c r="BT14" s="680"/>
      <c r="BU14" s="680"/>
      <c r="BV14" s="680"/>
      <c r="BW14" s="680"/>
      <c r="BX14" s="680"/>
      <c r="BY14" s="680"/>
      <c r="BZ14" s="680"/>
      <c r="CA14" s="680"/>
      <c r="CB14" s="751"/>
      <c r="CD14" s="693" t="s">
        <v>257</v>
      </c>
      <c r="CE14" s="690"/>
      <c r="CF14" s="690"/>
      <c r="CG14" s="690"/>
      <c r="CH14" s="690"/>
      <c r="CI14" s="690"/>
      <c r="CJ14" s="690"/>
      <c r="CK14" s="690"/>
      <c r="CL14" s="690"/>
      <c r="CM14" s="690"/>
      <c r="CN14" s="690"/>
      <c r="CO14" s="690"/>
      <c r="CP14" s="690"/>
      <c r="CQ14" s="691"/>
      <c r="CR14" s="665">
        <v>1282310</v>
      </c>
      <c r="CS14" s="675"/>
      <c r="CT14" s="675"/>
      <c r="CU14" s="675"/>
      <c r="CV14" s="675"/>
      <c r="CW14" s="675"/>
      <c r="CX14" s="675"/>
      <c r="CY14" s="676"/>
      <c r="CZ14" s="679">
        <v>2.4</v>
      </c>
      <c r="DA14" s="679"/>
      <c r="DB14" s="679"/>
      <c r="DC14" s="679"/>
      <c r="DD14" s="671">
        <v>78902</v>
      </c>
      <c r="DE14" s="675"/>
      <c r="DF14" s="675"/>
      <c r="DG14" s="675"/>
      <c r="DH14" s="675"/>
      <c r="DI14" s="675"/>
      <c r="DJ14" s="675"/>
      <c r="DK14" s="675"/>
      <c r="DL14" s="675"/>
      <c r="DM14" s="675"/>
      <c r="DN14" s="675"/>
      <c r="DO14" s="675"/>
      <c r="DP14" s="676"/>
      <c r="DQ14" s="671">
        <v>1203729</v>
      </c>
      <c r="DR14" s="675"/>
      <c r="DS14" s="675"/>
      <c r="DT14" s="675"/>
      <c r="DU14" s="675"/>
      <c r="DV14" s="675"/>
      <c r="DW14" s="675"/>
      <c r="DX14" s="675"/>
      <c r="DY14" s="675"/>
      <c r="DZ14" s="675"/>
      <c r="EA14" s="675"/>
      <c r="EB14" s="675"/>
      <c r="EC14" s="692"/>
    </row>
    <row r="15" spans="2:143" ht="11.25" customHeight="1" x14ac:dyDescent="0.15">
      <c r="B15" s="646" t="s">
        <v>258</v>
      </c>
      <c r="C15" s="647"/>
      <c r="D15" s="647"/>
      <c r="E15" s="647"/>
      <c r="F15" s="647"/>
      <c r="G15" s="647"/>
      <c r="H15" s="647"/>
      <c r="I15" s="647"/>
      <c r="J15" s="647"/>
      <c r="K15" s="647"/>
      <c r="L15" s="647"/>
      <c r="M15" s="647"/>
      <c r="N15" s="647"/>
      <c r="O15" s="647"/>
      <c r="P15" s="647"/>
      <c r="Q15" s="648"/>
      <c r="R15" s="665" t="s">
        <v>129</v>
      </c>
      <c r="S15" s="675"/>
      <c r="T15" s="675"/>
      <c r="U15" s="675"/>
      <c r="V15" s="675"/>
      <c r="W15" s="675"/>
      <c r="X15" s="675"/>
      <c r="Y15" s="676"/>
      <c r="Z15" s="679" t="s">
        <v>129</v>
      </c>
      <c r="AA15" s="679"/>
      <c r="AB15" s="679"/>
      <c r="AC15" s="679"/>
      <c r="AD15" s="680" t="s">
        <v>129</v>
      </c>
      <c r="AE15" s="680"/>
      <c r="AF15" s="680"/>
      <c r="AG15" s="680"/>
      <c r="AH15" s="680"/>
      <c r="AI15" s="680"/>
      <c r="AJ15" s="680"/>
      <c r="AK15" s="680"/>
      <c r="AL15" s="668" t="s">
        <v>129</v>
      </c>
      <c r="AM15" s="677"/>
      <c r="AN15" s="677"/>
      <c r="AO15" s="681"/>
      <c r="AP15" s="646" t="s">
        <v>259</v>
      </c>
      <c r="AQ15" s="647"/>
      <c r="AR15" s="647"/>
      <c r="AS15" s="647"/>
      <c r="AT15" s="647"/>
      <c r="AU15" s="647"/>
      <c r="AV15" s="647"/>
      <c r="AW15" s="647"/>
      <c r="AX15" s="647"/>
      <c r="AY15" s="647"/>
      <c r="AZ15" s="647"/>
      <c r="BA15" s="647"/>
      <c r="BB15" s="647"/>
      <c r="BC15" s="647"/>
      <c r="BD15" s="647"/>
      <c r="BE15" s="647"/>
      <c r="BF15" s="648"/>
      <c r="BG15" s="665">
        <v>664836</v>
      </c>
      <c r="BH15" s="675"/>
      <c r="BI15" s="675"/>
      <c r="BJ15" s="675"/>
      <c r="BK15" s="675"/>
      <c r="BL15" s="675"/>
      <c r="BM15" s="675"/>
      <c r="BN15" s="676"/>
      <c r="BO15" s="679">
        <v>4.3</v>
      </c>
      <c r="BP15" s="679"/>
      <c r="BQ15" s="679"/>
      <c r="BR15" s="679"/>
      <c r="BS15" s="680" t="s">
        <v>129</v>
      </c>
      <c r="BT15" s="680"/>
      <c r="BU15" s="680"/>
      <c r="BV15" s="680"/>
      <c r="BW15" s="680"/>
      <c r="BX15" s="680"/>
      <c r="BY15" s="680"/>
      <c r="BZ15" s="680"/>
      <c r="CA15" s="680"/>
      <c r="CB15" s="751"/>
      <c r="CD15" s="693" t="s">
        <v>260</v>
      </c>
      <c r="CE15" s="690"/>
      <c r="CF15" s="690"/>
      <c r="CG15" s="690"/>
      <c r="CH15" s="690"/>
      <c r="CI15" s="690"/>
      <c r="CJ15" s="690"/>
      <c r="CK15" s="690"/>
      <c r="CL15" s="690"/>
      <c r="CM15" s="690"/>
      <c r="CN15" s="690"/>
      <c r="CO15" s="690"/>
      <c r="CP15" s="690"/>
      <c r="CQ15" s="691"/>
      <c r="CR15" s="665">
        <v>7682980</v>
      </c>
      <c r="CS15" s="675"/>
      <c r="CT15" s="675"/>
      <c r="CU15" s="675"/>
      <c r="CV15" s="675"/>
      <c r="CW15" s="675"/>
      <c r="CX15" s="675"/>
      <c r="CY15" s="676"/>
      <c r="CZ15" s="679">
        <v>14.2</v>
      </c>
      <c r="DA15" s="679"/>
      <c r="DB15" s="679"/>
      <c r="DC15" s="679"/>
      <c r="DD15" s="671">
        <v>1697115</v>
      </c>
      <c r="DE15" s="675"/>
      <c r="DF15" s="675"/>
      <c r="DG15" s="675"/>
      <c r="DH15" s="675"/>
      <c r="DI15" s="675"/>
      <c r="DJ15" s="675"/>
      <c r="DK15" s="675"/>
      <c r="DL15" s="675"/>
      <c r="DM15" s="675"/>
      <c r="DN15" s="675"/>
      <c r="DO15" s="675"/>
      <c r="DP15" s="676"/>
      <c r="DQ15" s="671">
        <v>5449245</v>
      </c>
      <c r="DR15" s="675"/>
      <c r="DS15" s="675"/>
      <c r="DT15" s="675"/>
      <c r="DU15" s="675"/>
      <c r="DV15" s="675"/>
      <c r="DW15" s="675"/>
      <c r="DX15" s="675"/>
      <c r="DY15" s="675"/>
      <c r="DZ15" s="675"/>
      <c r="EA15" s="675"/>
      <c r="EB15" s="675"/>
      <c r="EC15" s="692"/>
    </row>
    <row r="16" spans="2:143" ht="11.25" customHeight="1" x14ac:dyDescent="0.15">
      <c r="B16" s="646" t="s">
        <v>261</v>
      </c>
      <c r="C16" s="647"/>
      <c r="D16" s="647"/>
      <c r="E16" s="647"/>
      <c r="F16" s="647"/>
      <c r="G16" s="647"/>
      <c r="H16" s="647"/>
      <c r="I16" s="647"/>
      <c r="J16" s="647"/>
      <c r="K16" s="647"/>
      <c r="L16" s="647"/>
      <c r="M16" s="647"/>
      <c r="N16" s="647"/>
      <c r="O16" s="647"/>
      <c r="P16" s="647"/>
      <c r="Q16" s="648"/>
      <c r="R16" s="665">
        <v>35782</v>
      </c>
      <c r="S16" s="675"/>
      <c r="T16" s="675"/>
      <c r="U16" s="675"/>
      <c r="V16" s="675"/>
      <c r="W16" s="675"/>
      <c r="X16" s="675"/>
      <c r="Y16" s="676"/>
      <c r="Z16" s="679">
        <v>0.1</v>
      </c>
      <c r="AA16" s="679"/>
      <c r="AB16" s="679"/>
      <c r="AC16" s="679"/>
      <c r="AD16" s="680">
        <v>35782</v>
      </c>
      <c r="AE16" s="680"/>
      <c r="AF16" s="680"/>
      <c r="AG16" s="680"/>
      <c r="AH16" s="680"/>
      <c r="AI16" s="680"/>
      <c r="AJ16" s="680"/>
      <c r="AK16" s="680"/>
      <c r="AL16" s="668">
        <v>0.1</v>
      </c>
      <c r="AM16" s="677"/>
      <c r="AN16" s="677"/>
      <c r="AO16" s="681"/>
      <c r="AP16" s="646" t="s">
        <v>262</v>
      </c>
      <c r="AQ16" s="647"/>
      <c r="AR16" s="647"/>
      <c r="AS16" s="647"/>
      <c r="AT16" s="647"/>
      <c r="AU16" s="647"/>
      <c r="AV16" s="647"/>
      <c r="AW16" s="647"/>
      <c r="AX16" s="647"/>
      <c r="AY16" s="647"/>
      <c r="AZ16" s="647"/>
      <c r="BA16" s="647"/>
      <c r="BB16" s="647"/>
      <c r="BC16" s="647"/>
      <c r="BD16" s="647"/>
      <c r="BE16" s="647"/>
      <c r="BF16" s="648"/>
      <c r="BG16" s="665" t="s">
        <v>129</v>
      </c>
      <c r="BH16" s="675"/>
      <c r="BI16" s="675"/>
      <c r="BJ16" s="675"/>
      <c r="BK16" s="675"/>
      <c r="BL16" s="675"/>
      <c r="BM16" s="675"/>
      <c r="BN16" s="676"/>
      <c r="BO16" s="679" t="s">
        <v>129</v>
      </c>
      <c r="BP16" s="679"/>
      <c r="BQ16" s="679"/>
      <c r="BR16" s="679"/>
      <c r="BS16" s="680" t="s">
        <v>129</v>
      </c>
      <c r="BT16" s="680"/>
      <c r="BU16" s="680"/>
      <c r="BV16" s="680"/>
      <c r="BW16" s="680"/>
      <c r="BX16" s="680"/>
      <c r="BY16" s="680"/>
      <c r="BZ16" s="680"/>
      <c r="CA16" s="680"/>
      <c r="CB16" s="751"/>
      <c r="CD16" s="693" t="s">
        <v>263</v>
      </c>
      <c r="CE16" s="690"/>
      <c r="CF16" s="690"/>
      <c r="CG16" s="690"/>
      <c r="CH16" s="690"/>
      <c r="CI16" s="690"/>
      <c r="CJ16" s="690"/>
      <c r="CK16" s="690"/>
      <c r="CL16" s="690"/>
      <c r="CM16" s="690"/>
      <c r="CN16" s="690"/>
      <c r="CO16" s="690"/>
      <c r="CP16" s="690"/>
      <c r="CQ16" s="691"/>
      <c r="CR16" s="665" t="s">
        <v>129</v>
      </c>
      <c r="CS16" s="675"/>
      <c r="CT16" s="675"/>
      <c r="CU16" s="675"/>
      <c r="CV16" s="675"/>
      <c r="CW16" s="675"/>
      <c r="CX16" s="675"/>
      <c r="CY16" s="676"/>
      <c r="CZ16" s="679" t="s">
        <v>129</v>
      </c>
      <c r="DA16" s="679"/>
      <c r="DB16" s="679"/>
      <c r="DC16" s="679"/>
      <c r="DD16" s="671" t="s">
        <v>129</v>
      </c>
      <c r="DE16" s="675"/>
      <c r="DF16" s="675"/>
      <c r="DG16" s="675"/>
      <c r="DH16" s="675"/>
      <c r="DI16" s="675"/>
      <c r="DJ16" s="675"/>
      <c r="DK16" s="675"/>
      <c r="DL16" s="675"/>
      <c r="DM16" s="675"/>
      <c r="DN16" s="675"/>
      <c r="DO16" s="675"/>
      <c r="DP16" s="676"/>
      <c r="DQ16" s="671" t="s">
        <v>129</v>
      </c>
      <c r="DR16" s="675"/>
      <c r="DS16" s="675"/>
      <c r="DT16" s="675"/>
      <c r="DU16" s="675"/>
      <c r="DV16" s="675"/>
      <c r="DW16" s="675"/>
      <c r="DX16" s="675"/>
      <c r="DY16" s="675"/>
      <c r="DZ16" s="675"/>
      <c r="EA16" s="675"/>
      <c r="EB16" s="675"/>
      <c r="EC16" s="692"/>
    </row>
    <row r="17" spans="2:133" ht="11.25" customHeight="1" x14ac:dyDescent="0.15">
      <c r="B17" s="646" t="s">
        <v>264</v>
      </c>
      <c r="C17" s="647"/>
      <c r="D17" s="647"/>
      <c r="E17" s="647"/>
      <c r="F17" s="647"/>
      <c r="G17" s="647"/>
      <c r="H17" s="647"/>
      <c r="I17" s="647"/>
      <c r="J17" s="647"/>
      <c r="K17" s="647"/>
      <c r="L17" s="647"/>
      <c r="M17" s="647"/>
      <c r="N17" s="647"/>
      <c r="O17" s="647"/>
      <c r="P17" s="647"/>
      <c r="Q17" s="648"/>
      <c r="R17" s="665">
        <v>270550</v>
      </c>
      <c r="S17" s="675"/>
      <c r="T17" s="675"/>
      <c r="U17" s="675"/>
      <c r="V17" s="675"/>
      <c r="W17" s="675"/>
      <c r="X17" s="675"/>
      <c r="Y17" s="676"/>
      <c r="Z17" s="679">
        <v>0.5</v>
      </c>
      <c r="AA17" s="679"/>
      <c r="AB17" s="679"/>
      <c r="AC17" s="679"/>
      <c r="AD17" s="680">
        <v>270550</v>
      </c>
      <c r="AE17" s="680"/>
      <c r="AF17" s="680"/>
      <c r="AG17" s="680"/>
      <c r="AH17" s="680"/>
      <c r="AI17" s="680"/>
      <c r="AJ17" s="680"/>
      <c r="AK17" s="680"/>
      <c r="AL17" s="668">
        <v>1</v>
      </c>
      <c r="AM17" s="677"/>
      <c r="AN17" s="677"/>
      <c r="AO17" s="681"/>
      <c r="AP17" s="646" t="s">
        <v>265</v>
      </c>
      <c r="AQ17" s="647"/>
      <c r="AR17" s="647"/>
      <c r="AS17" s="647"/>
      <c r="AT17" s="647"/>
      <c r="AU17" s="647"/>
      <c r="AV17" s="647"/>
      <c r="AW17" s="647"/>
      <c r="AX17" s="647"/>
      <c r="AY17" s="647"/>
      <c r="AZ17" s="647"/>
      <c r="BA17" s="647"/>
      <c r="BB17" s="647"/>
      <c r="BC17" s="647"/>
      <c r="BD17" s="647"/>
      <c r="BE17" s="647"/>
      <c r="BF17" s="648"/>
      <c r="BG17" s="665" t="s">
        <v>129</v>
      </c>
      <c r="BH17" s="675"/>
      <c r="BI17" s="675"/>
      <c r="BJ17" s="675"/>
      <c r="BK17" s="675"/>
      <c r="BL17" s="675"/>
      <c r="BM17" s="675"/>
      <c r="BN17" s="676"/>
      <c r="BO17" s="679" t="s">
        <v>129</v>
      </c>
      <c r="BP17" s="679"/>
      <c r="BQ17" s="679"/>
      <c r="BR17" s="679"/>
      <c r="BS17" s="680" t="s">
        <v>129</v>
      </c>
      <c r="BT17" s="680"/>
      <c r="BU17" s="680"/>
      <c r="BV17" s="680"/>
      <c r="BW17" s="680"/>
      <c r="BX17" s="680"/>
      <c r="BY17" s="680"/>
      <c r="BZ17" s="680"/>
      <c r="CA17" s="680"/>
      <c r="CB17" s="751"/>
      <c r="CD17" s="693" t="s">
        <v>266</v>
      </c>
      <c r="CE17" s="690"/>
      <c r="CF17" s="690"/>
      <c r="CG17" s="690"/>
      <c r="CH17" s="690"/>
      <c r="CI17" s="690"/>
      <c r="CJ17" s="690"/>
      <c r="CK17" s="690"/>
      <c r="CL17" s="690"/>
      <c r="CM17" s="690"/>
      <c r="CN17" s="690"/>
      <c r="CO17" s="690"/>
      <c r="CP17" s="690"/>
      <c r="CQ17" s="691"/>
      <c r="CR17" s="665">
        <v>6291470</v>
      </c>
      <c r="CS17" s="675"/>
      <c r="CT17" s="675"/>
      <c r="CU17" s="675"/>
      <c r="CV17" s="675"/>
      <c r="CW17" s="675"/>
      <c r="CX17" s="675"/>
      <c r="CY17" s="676"/>
      <c r="CZ17" s="679">
        <v>11.6</v>
      </c>
      <c r="DA17" s="679"/>
      <c r="DB17" s="679"/>
      <c r="DC17" s="679"/>
      <c r="DD17" s="671" t="s">
        <v>129</v>
      </c>
      <c r="DE17" s="675"/>
      <c r="DF17" s="675"/>
      <c r="DG17" s="675"/>
      <c r="DH17" s="675"/>
      <c r="DI17" s="675"/>
      <c r="DJ17" s="675"/>
      <c r="DK17" s="675"/>
      <c r="DL17" s="675"/>
      <c r="DM17" s="675"/>
      <c r="DN17" s="675"/>
      <c r="DO17" s="675"/>
      <c r="DP17" s="676"/>
      <c r="DQ17" s="671">
        <v>5695689</v>
      </c>
      <c r="DR17" s="675"/>
      <c r="DS17" s="675"/>
      <c r="DT17" s="675"/>
      <c r="DU17" s="675"/>
      <c r="DV17" s="675"/>
      <c r="DW17" s="675"/>
      <c r="DX17" s="675"/>
      <c r="DY17" s="675"/>
      <c r="DZ17" s="675"/>
      <c r="EA17" s="675"/>
      <c r="EB17" s="675"/>
      <c r="EC17" s="692"/>
    </row>
    <row r="18" spans="2:133" ht="11.25" customHeight="1" x14ac:dyDescent="0.15">
      <c r="B18" s="646" t="s">
        <v>267</v>
      </c>
      <c r="C18" s="647"/>
      <c r="D18" s="647"/>
      <c r="E18" s="647"/>
      <c r="F18" s="647"/>
      <c r="G18" s="647"/>
      <c r="H18" s="647"/>
      <c r="I18" s="647"/>
      <c r="J18" s="647"/>
      <c r="K18" s="647"/>
      <c r="L18" s="647"/>
      <c r="M18" s="647"/>
      <c r="N18" s="647"/>
      <c r="O18" s="647"/>
      <c r="P18" s="647"/>
      <c r="Q18" s="648"/>
      <c r="R18" s="665">
        <v>586878</v>
      </c>
      <c r="S18" s="675"/>
      <c r="T18" s="675"/>
      <c r="U18" s="675"/>
      <c r="V18" s="675"/>
      <c r="W18" s="675"/>
      <c r="X18" s="675"/>
      <c r="Y18" s="676"/>
      <c r="Z18" s="679">
        <v>1.1000000000000001</v>
      </c>
      <c r="AA18" s="679"/>
      <c r="AB18" s="679"/>
      <c r="AC18" s="679"/>
      <c r="AD18" s="680">
        <v>541836</v>
      </c>
      <c r="AE18" s="680"/>
      <c r="AF18" s="680"/>
      <c r="AG18" s="680"/>
      <c r="AH18" s="680"/>
      <c r="AI18" s="680"/>
      <c r="AJ18" s="680"/>
      <c r="AK18" s="680"/>
      <c r="AL18" s="668">
        <v>2</v>
      </c>
      <c r="AM18" s="677"/>
      <c r="AN18" s="677"/>
      <c r="AO18" s="681"/>
      <c r="AP18" s="646" t="s">
        <v>268</v>
      </c>
      <c r="AQ18" s="647"/>
      <c r="AR18" s="647"/>
      <c r="AS18" s="647"/>
      <c r="AT18" s="647"/>
      <c r="AU18" s="647"/>
      <c r="AV18" s="647"/>
      <c r="AW18" s="647"/>
      <c r="AX18" s="647"/>
      <c r="AY18" s="647"/>
      <c r="AZ18" s="647"/>
      <c r="BA18" s="647"/>
      <c r="BB18" s="647"/>
      <c r="BC18" s="647"/>
      <c r="BD18" s="647"/>
      <c r="BE18" s="647"/>
      <c r="BF18" s="648"/>
      <c r="BG18" s="665" t="s">
        <v>129</v>
      </c>
      <c r="BH18" s="675"/>
      <c r="BI18" s="675"/>
      <c r="BJ18" s="675"/>
      <c r="BK18" s="675"/>
      <c r="BL18" s="675"/>
      <c r="BM18" s="675"/>
      <c r="BN18" s="676"/>
      <c r="BO18" s="679" t="s">
        <v>129</v>
      </c>
      <c r="BP18" s="679"/>
      <c r="BQ18" s="679"/>
      <c r="BR18" s="679"/>
      <c r="BS18" s="680" t="s">
        <v>129</v>
      </c>
      <c r="BT18" s="680"/>
      <c r="BU18" s="680"/>
      <c r="BV18" s="680"/>
      <c r="BW18" s="680"/>
      <c r="BX18" s="680"/>
      <c r="BY18" s="680"/>
      <c r="BZ18" s="680"/>
      <c r="CA18" s="680"/>
      <c r="CB18" s="751"/>
      <c r="CD18" s="693" t="s">
        <v>269</v>
      </c>
      <c r="CE18" s="690"/>
      <c r="CF18" s="690"/>
      <c r="CG18" s="690"/>
      <c r="CH18" s="690"/>
      <c r="CI18" s="690"/>
      <c r="CJ18" s="690"/>
      <c r="CK18" s="690"/>
      <c r="CL18" s="690"/>
      <c r="CM18" s="690"/>
      <c r="CN18" s="690"/>
      <c r="CO18" s="690"/>
      <c r="CP18" s="690"/>
      <c r="CQ18" s="691"/>
      <c r="CR18" s="665" t="s">
        <v>129</v>
      </c>
      <c r="CS18" s="675"/>
      <c r="CT18" s="675"/>
      <c r="CU18" s="675"/>
      <c r="CV18" s="675"/>
      <c r="CW18" s="675"/>
      <c r="CX18" s="675"/>
      <c r="CY18" s="676"/>
      <c r="CZ18" s="679" t="s">
        <v>129</v>
      </c>
      <c r="DA18" s="679"/>
      <c r="DB18" s="679"/>
      <c r="DC18" s="679"/>
      <c r="DD18" s="671" t="s">
        <v>129</v>
      </c>
      <c r="DE18" s="675"/>
      <c r="DF18" s="675"/>
      <c r="DG18" s="675"/>
      <c r="DH18" s="675"/>
      <c r="DI18" s="675"/>
      <c r="DJ18" s="675"/>
      <c r="DK18" s="675"/>
      <c r="DL18" s="675"/>
      <c r="DM18" s="675"/>
      <c r="DN18" s="675"/>
      <c r="DO18" s="675"/>
      <c r="DP18" s="676"/>
      <c r="DQ18" s="671" t="s">
        <v>129</v>
      </c>
      <c r="DR18" s="675"/>
      <c r="DS18" s="675"/>
      <c r="DT18" s="675"/>
      <c r="DU18" s="675"/>
      <c r="DV18" s="675"/>
      <c r="DW18" s="675"/>
      <c r="DX18" s="675"/>
      <c r="DY18" s="675"/>
      <c r="DZ18" s="675"/>
      <c r="EA18" s="675"/>
      <c r="EB18" s="675"/>
      <c r="EC18" s="692"/>
    </row>
    <row r="19" spans="2:133" ht="11.25" customHeight="1" x14ac:dyDescent="0.15">
      <c r="B19" s="646" t="s">
        <v>270</v>
      </c>
      <c r="C19" s="647"/>
      <c r="D19" s="647"/>
      <c r="E19" s="647"/>
      <c r="F19" s="647"/>
      <c r="G19" s="647"/>
      <c r="H19" s="647"/>
      <c r="I19" s="647"/>
      <c r="J19" s="647"/>
      <c r="K19" s="647"/>
      <c r="L19" s="647"/>
      <c r="M19" s="647"/>
      <c r="N19" s="647"/>
      <c r="O19" s="647"/>
      <c r="P19" s="647"/>
      <c r="Q19" s="648"/>
      <c r="R19" s="665">
        <v>105316</v>
      </c>
      <c r="S19" s="675"/>
      <c r="T19" s="675"/>
      <c r="U19" s="675"/>
      <c r="V19" s="675"/>
      <c r="W19" s="675"/>
      <c r="X19" s="675"/>
      <c r="Y19" s="676"/>
      <c r="Z19" s="679">
        <v>0.2</v>
      </c>
      <c r="AA19" s="679"/>
      <c r="AB19" s="679"/>
      <c r="AC19" s="679"/>
      <c r="AD19" s="680">
        <v>105316</v>
      </c>
      <c r="AE19" s="680"/>
      <c r="AF19" s="680"/>
      <c r="AG19" s="680"/>
      <c r="AH19" s="680"/>
      <c r="AI19" s="680"/>
      <c r="AJ19" s="680"/>
      <c r="AK19" s="680"/>
      <c r="AL19" s="668">
        <v>0.4</v>
      </c>
      <c r="AM19" s="677"/>
      <c r="AN19" s="677"/>
      <c r="AO19" s="681"/>
      <c r="AP19" s="646" t="s">
        <v>271</v>
      </c>
      <c r="AQ19" s="647"/>
      <c r="AR19" s="647"/>
      <c r="AS19" s="647"/>
      <c r="AT19" s="647"/>
      <c r="AU19" s="647"/>
      <c r="AV19" s="647"/>
      <c r="AW19" s="647"/>
      <c r="AX19" s="647"/>
      <c r="AY19" s="647"/>
      <c r="AZ19" s="647"/>
      <c r="BA19" s="647"/>
      <c r="BB19" s="647"/>
      <c r="BC19" s="647"/>
      <c r="BD19" s="647"/>
      <c r="BE19" s="647"/>
      <c r="BF19" s="648"/>
      <c r="BG19" s="665">
        <v>915462</v>
      </c>
      <c r="BH19" s="675"/>
      <c r="BI19" s="675"/>
      <c r="BJ19" s="675"/>
      <c r="BK19" s="675"/>
      <c r="BL19" s="675"/>
      <c r="BM19" s="675"/>
      <c r="BN19" s="676"/>
      <c r="BO19" s="679">
        <v>6</v>
      </c>
      <c r="BP19" s="679"/>
      <c r="BQ19" s="679"/>
      <c r="BR19" s="679"/>
      <c r="BS19" s="680" t="s">
        <v>129</v>
      </c>
      <c r="BT19" s="680"/>
      <c r="BU19" s="680"/>
      <c r="BV19" s="680"/>
      <c r="BW19" s="680"/>
      <c r="BX19" s="680"/>
      <c r="BY19" s="680"/>
      <c r="BZ19" s="680"/>
      <c r="CA19" s="680"/>
      <c r="CB19" s="751"/>
      <c r="CD19" s="693" t="s">
        <v>272</v>
      </c>
      <c r="CE19" s="690"/>
      <c r="CF19" s="690"/>
      <c r="CG19" s="690"/>
      <c r="CH19" s="690"/>
      <c r="CI19" s="690"/>
      <c r="CJ19" s="690"/>
      <c r="CK19" s="690"/>
      <c r="CL19" s="690"/>
      <c r="CM19" s="690"/>
      <c r="CN19" s="690"/>
      <c r="CO19" s="690"/>
      <c r="CP19" s="690"/>
      <c r="CQ19" s="691"/>
      <c r="CR19" s="665" t="s">
        <v>129</v>
      </c>
      <c r="CS19" s="675"/>
      <c r="CT19" s="675"/>
      <c r="CU19" s="675"/>
      <c r="CV19" s="675"/>
      <c r="CW19" s="675"/>
      <c r="CX19" s="675"/>
      <c r="CY19" s="676"/>
      <c r="CZ19" s="679" t="s">
        <v>129</v>
      </c>
      <c r="DA19" s="679"/>
      <c r="DB19" s="679"/>
      <c r="DC19" s="679"/>
      <c r="DD19" s="671" t="s">
        <v>129</v>
      </c>
      <c r="DE19" s="675"/>
      <c r="DF19" s="675"/>
      <c r="DG19" s="675"/>
      <c r="DH19" s="675"/>
      <c r="DI19" s="675"/>
      <c r="DJ19" s="675"/>
      <c r="DK19" s="675"/>
      <c r="DL19" s="675"/>
      <c r="DM19" s="675"/>
      <c r="DN19" s="675"/>
      <c r="DO19" s="675"/>
      <c r="DP19" s="676"/>
      <c r="DQ19" s="671" t="s">
        <v>129</v>
      </c>
      <c r="DR19" s="675"/>
      <c r="DS19" s="675"/>
      <c r="DT19" s="675"/>
      <c r="DU19" s="675"/>
      <c r="DV19" s="675"/>
      <c r="DW19" s="675"/>
      <c r="DX19" s="675"/>
      <c r="DY19" s="675"/>
      <c r="DZ19" s="675"/>
      <c r="EA19" s="675"/>
      <c r="EB19" s="675"/>
      <c r="EC19" s="692"/>
    </row>
    <row r="20" spans="2:133" ht="11.25" customHeight="1" x14ac:dyDescent="0.15">
      <c r="B20" s="646" t="s">
        <v>273</v>
      </c>
      <c r="C20" s="647"/>
      <c r="D20" s="647"/>
      <c r="E20" s="647"/>
      <c r="F20" s="647"/>
      <c r="G20" s="647"/>
      <c r="H20" s="647"/>
      <c r="I20" s="647"/>
      <c r="J20" s="647"/>
      <c r="K20" s="647"/>
      <c r="L20" s="647"/>
      <c r="M20" s="647"/>
      <c r="N20" s="647"/>
      <c r="O20" s="647"/>
      <c r="P20" s="647"/>
      <c r="Q20" s="648"/>
      <c r="R20" s="665">
        <v>11135</v>
      </c>
      <c r="S20" s="675"/>
      <c r="T20" s="675"/>
      <c r="U20" s="675"/>
      <c r="V20" s="675"/>
      <c r="W20" s="675"/>
      <c r="X20" s="675"/>
      <c r="Y20" s="676"/>
      <c r="Z20" s="679">
        <v>0</v>
      </c>
      <c r="AA20" s="679"/>
      <c r="AB20" s="679"/>
      <c r="AC20" s="679"/>
      <c r="AD20" s="680">
        <v>11135</v>
      </c>
      <c r="AE20" s="680"/>
      <c r="AF20" s="680"/>
      <c r="AG20" s="680"/>
      <c r="AH20" s="680"/>
      <c r="AI20" s="680"/>
      <c r="AJ20" s="680"/>
      <c r="AK20" s="680"/>
      <c r="AL20" s="668">
        <v>0</v>
      </c>
      <c r="AM20" s="677"/>
      <c r="AN20" s="677"/>
      <c r="AO20" s="681"/>
      <c r="AP20" s="646" t="s">
        <v>274</v>
      </c>
      <c r="AQ20" s="647"/>
      <c r="AR20" s="647"/>
      <c r="AS20" s="647"/>
      <c r="AT20" s="647"/>
      <c r="AU20" s="647"/>
      <c r="AV20" s="647"/>
      <c r="AW20" s="647"/>
      <c r="AX20" s="647"/>
      <c r="AY20" s="647"/>
      <c r="AZ20" s="647"/>
      <c r="BA20" s="647"/>
      <c r="BB20" s="647"/>
      <c r="BC20" s="647"/>
      <c r="BD20" s="647"/>
      <c r="BE20" s="647"/>
      <c r="BF20" s="648"/>
      <c r="BG20" s="665">
        <v>915462</v>
      </c>
      <c r="BH20" s="675"/>
      <c r="BI20" s="675"/>
      <c r="BJ20" s="675"/>
      <c r="BK20" s="675"/>
      <c r="BL20" s="675"/>
      <c r="BM20" s="675"/>
      <c r="BN20" s="676"/>
      <c r="BO20" s="679">
        <v>6</v>
      </c>
      <c r="BP20" s="679"/>
      <c r="BQ20" s="679"/>
      <c r="BR20" s="679"/>
      <c r="BS20" s="680" t="s">
        <v>129</v>
      </c>
      <c r="BT20" s="680"/>
      <c r="BU20" s="680"/>
      <c r="BV20" s="680"/>
      <c r="BW20" s="680"/>
      <c r="BX20" s="680"/>
      <c r="BY20" s="680"/>
      <c r="BZ20" s="680"/>
      <c r="CA20" s="680"/>
      <c r="CB20" s="751"/>
      <c r="CD20" s="693" t="s">
        <v>275</v>
      </c>
      <c r="CE20" s="690"/>
      <c r="CF20" s="690"/>
      <c r="CG20" s="690"/>
      <c r="CH20" s="690"/>
      <c r="CI20" s="690"/>
      <c r="CJ20" s="690"/>
      <c r="CK20" s="690"/>
      <c r="CL20" s="690"/>
      <c r="CM20" s="690"/>
      <c r="CN20" s="690"/>
      <c r="CO20" s="690"/>
      <c r="CP20" s="690"/>
      <c r="CQ20" s="691"/>
      <c r="CR20" s="665">
        <v>54223034</v>
      </c>
      <c r="CS20" s="675"/>
      <c r="CT20" s="675"/>
      <c r="CU20" s="675"/>
      <c r="CV20" s="675"/>
      <c r="CW20" s="675"/>
      <c r="CX20" s="675"/>
      <c r="CY20" s="676"/>
      <c r="CZ20" s="679">
        <v>100</v>
      </c>
      <c r="DA20" s="679"/>
      <c r="DB20" s="679"/>
      <c r="DC20" s="679"/>
      <c r="DD20" s="671">
        <v>8546557</v>
      </c>
      <c r="DE20" s="675"/>
      <c r="DF20" s="675"/>
      <c r="DG20" s="675"/>
      <c r="DH20" s="675"/>
      <c r="DI20" s="675"/>
      <c r="DJ20" s="675"/>
      <c r="DK20" s="675"/>
      <c r="DL20" s="675"/>
      <c r="DM20" s="675"/>
      <c r="DN20" s="675"/>
      <c r="DO20" s="675"/>
      <c r="DP20" s="676"/>
      <c r="DQ20" s="671">
        <v>32252391</v>
      </c>
      <c r="DR20" s="675"/>
      <c r="DS20" s="675"/>
      <c r="DT20" s="675"/>
      <c r="DU20" s="675"/>
      <c r="DV20" s="675"/>
      <c r="DW20" s="675"/>
      <c r="DX20" s="675"/>
      <c r="DY20" s="675"/>
      <c r="DZ20" s="675"/>
      <c r="EA20" s="675"/>
      <c r="EB20" s="675"/>
      <c r="EC20" s="692"/>
    </row>
    <row r="21" spans="2:133" ht="11.25" customHeight="1" x14ac:dyDescent="0.15">
      <c r="B21" s="646" t="s">
        <v>276</v>
      </c>
      <c r="C21" s="647"/>
      <c r="D21" s="647"/>
      <c r="E21" s="647"/>
      <c r="F21" s="647"/>
      <c r="G21" s="647"/>
      <c r="H21" s="647"/>
      <c r="I21" s="647"/>
      <c r="J21" s="647"/>
      <c r="K21" s="647"/>
      <c r="L21" s="647"/>
      <c r="M21" s="647"/>
      <c r="N21" s="647"/>
      <c r="O21" s="647"/>
      <c r="P21" s="647"/>
      <c r="Q21" s="648"/>
      <c r="R21" s="665">
        <v>5817</v>
      </c>
      <c r="S21" s="675"/>
      <c r="T21" s="675"/>
      <c r="U21" s="675"/>
      <c r="V21" s="675"/>
      <c r="W21" s="675"/>
      <c r="X21" s="675"/>
      <c r="Y21" s="676"/>
      <c r="Z21" s="679">
        <v>0</v>
      </c>
      <c r="AA21" s="679"/>
      <c r="AB21" s="679"/>
      <c r="AC21" s="679"/>
      <c r="AD21" s="680">
        <v>5817</v>
      </c>
      <c r="AE21" s="680"/>
      <c r="AF21" s="680"/>
      <c r="AG21" s="680"/>
      <c r="AH21" s="680"/>
      <c r="AI21" s="680"/>
      <c r="AJ21" s="680"/>
      <c r="AK21" s="680"/>
      <c r="AL21" s="668">
        <v>0</v>
      </c>
      <c r="AM21" s="677"/>
      <c r="AN21" s="677"/>
      <c r="AO21" s="681"/>
      <c r="AP21" s="758" t="s">
        <v>277</v>
      </c>
      <c r="AQ21" s="763"/>
      <c r="AR21" s="763"/>
      <c r="AS21" s="763"/>
      <c r="AT21" s="763"/>
      <c r="AU21" s="763"/>
      <c r="AV21" s="763"/>
      <c r="AW21" s="763"/>
      <c r="AX21" s="763"/>
      <c r="AY21" s="763"/>
      <c r="AZ21" s="763"/>
      <c r="BA21" s="763"/>
      <c r="BB21" s="763"/>
      <c r="BC21" s="763"/>
      <c r="BD21" s="763"/>
      <c r="BE21" s="763"/>
      <c r="BF21" s="760"/>
      <c r="BG21" s="665">
        <v>16940</v>
      </c>
      <c r="BH21" s="675"/>
      <c r="BI21" s="675"/>
      <c r="BJ21" s="675"/>
      <c r="BK21" s="675"/>
      <c r="BL21" s="675"/>
      <c r="BM21" s="675"/>
      <c r="BN21" s="676"/>
      <c r="BO21" s="679">
        <v>0.1</v>
      </c>
      <c r="BP21" s="679"/>
      <c r="BQ21" s="679"/>
      <c r="BR21" s="679"/>
      <c r="BS21" s="680" t="s">
        <v>129</v>
      </c>
      <c r="BT21" s="680"/>
      <c r="BU21" s="680"/>
      <c r="BV21" s="680"/>
      <c r="BW21" s="680"/>
      <c r="BX21" s="680"/>
      <c r="BY21" s="680"/>
      <c r="BZ21" s="680"/>
      <c r="CA21" s="680"/>
      <c r="CB21" s="751"/>
      <c r="CD21" s="776"/>
      <c r="CE21" s="684"/>
      <c r="CF21" s="684"/>
      <c r="CG21" s="684"/>
      <c r="CH21" s="684"/>
      <c r="CI21" s="684"/>
      <c r="CJ21" s="684"/>
      <c r="CK21" s="684"/>
      <c r="CL21" s="684"/>
      <c r="CM21" s="684"/>
      <c r="CN21" s="684"/>
      <c r="CO21" s="684"/>
      <c r="CP21" s="684"/>
      <c r="CQ21" s="685"/>
      <c r="CR21" s="777"/>
      <c r="CS21" s="774"/>
      <c r="CT21" s="774"/>
      <c r="CU21" s="774"/>
      <c r="CV21" s="774"/>
      <c r="CW21" s="774"/>
      <c r="CX21" s="774"/>
      <c r="CY21" s="778"/>
      <c r="CZ21" s="779"/>
      <c r="DA21" s="779"/>
      <c r="DB21" s="779"/>
      <c r="DC21" s="779"/>
      <c r="DD21" s="773"/>
      <c r="DE21" s="774"/>
      <c r="DF21" s="774"/>
      <c r="DG21" s="774"/>
      <c r="DH21" s="774"/>
      <c r="DI21" s="774"/>
      <c r="DJ21" s="774"/>
      <c r="DK21" s="774"/>
      <c r="DL21" s="774"/>
      <c r="DM21" s="774"/>
      <c r="DN21" s="774"/>
      <c r="DO21" s="774"/>
      <c r="DP21" s="778"/>
      <c r="DQ21" s="773"/>
      <c r="DR21" s="774"/>
      <c r="DS21" s="774"/>
      <c r="DT21" s="774"/>
      <c r="DU21" s="774"/>
      <c r="DV21" s="774"/>
      <c r="DW21" s="774"/>
      <c r="DX21" s="774"/>
      <c r="DY21" s="774"/>
      <c r="DZ21" s="774"/>
      <c r="EA21" s="774"/>
      <c r="EB21" s="774"/>
      <c r="EC21" s="775"/>
    </row>
    <row r="22" spans="2:133" ht="11.25" customHeight="1" x14ac:dyDescent="0.15">
      <c r="B22" s="727" t="s">
        <v>278</v>
      </c>
      <c r="C22" s="728"/>
      <c r="D22" s="728"/>
      <c r="E22" s="728"/>
      <c r="F22" s="728"/>
      <c r="G22" s="728"/>
      <c r="H22" s="728"/>
      <c r="I22" s="728"/>
      <c r="J22" s="728"/>
      <c r="K22" s="728"/>
      <c r="L22" s="728"/>
      <c r="M22" s="728"/>
      <c r="N22" s="728"/>
      <c r="O22" s="728"/>
      <c r="P22" s="728"/>
      <c r="Q22" s="729"/>
      <c r="R22" s="665">
        <v>464610</v>
      </c>
      <c r="S22" s="675"/>
      <c r="T22" s="675"/>
      <c r="U22" s="675"/>
      <c r="V22" s="675"/>
      <c r="W22" s="675"/>
      <c r="X22" s="675"/>
      <c r="Y22" s="676"/>
      <c r="Z22" s="679">
        <v>0.8</v>
      </c>
      <c r="AA22" s="679"/>
      <c r="AB22" s="679"/>
      <c r="AC22" s="679"/>
      <c r="AD22" s="680">
        <v>419568</v>
      </c>
      <c r="AE22" s="680"/>
      <c r="AF22" s="680"/>
      <c r="AG22" s="680"/>
      <c r="AH22" s="680"/>
      <c r="AI22" s="680"/>
      <c r="AJ22" s="680"/>
      <c r="AK22" s="680"/>
      <c r="AL22" s="668">
        <v>1.6000000238418579</v>
      </c>
      <c r="AM22" s="677"/>
      <c r="AN22" s="677"/>
      <c r="AO22" s="681"/>
      <c r="AP22" s="758" t="s">
        <v>279</v>
      </c>
      <c r="AQ22" s="763"/>
      <c r="AR22" s="763"/>
      <c r="AS22" s="763"/>
      <c r="AT22" s="763"/>
      <c r="AU22" s="763"/>
      <c r="AV22" s="763"/>
      <c r="AW22" s="763"/>
      <c r="AX22" s="763"/>
      <c r="AY22" s="763"/>
      <c r="AZ22" s="763"/>
      <c r="BA22" s="763"/>
      <c r="BB22" s="763"/>
      <c r="BC22" s="763"/>
      <c r="BD22" s="763"/>
      <c r="BE22" s="763"/>
      <c r="BF22" s="760"/>
      <c r="BG22" s="665" t="s">
        <v>129</v>
      </c>
      <c r="BH22" s="675"/>
      <c r="BI22" s="675"/>
      <c r="BJ22" s="675"/>
      <c r="BK22" s="675"/>
      <c r="BL22" s="675"/>
      <c r="BM22" s="675"/>
      <c r="BN22" s="676"/>
      <c r="BO22" s="679" t="s">
        <v>129</v>
      </c>
      <c r="BP22" s="679"/>
      <c r="BQ22" s="679"/>
      <c r="BR22" s="679"/>
      <c r="BS22" s="680" t="s">
        <v>129</v>
      </c>
      <c r="BT22" s="680"/>
      <c r="BU22" s="680"/>
      <c r="BV22" s="680"/>
      <c r="BW22" s="680"/>
      <c r="BX22" s="680"/>
      <c r="BY22" s="680"/>
      <c r="BZ22" s="680"/>
      <c r="CA22" s="680"/>
      <c r="CB22" s="751"/>
      <c r="CD22" s="767" t="s">
        <v>280</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15">
      <c r="B23" s="646" t="s">
        <v>281</v>
      </c>
      <c r="C23" s="647"/>
      <c r="D23" s="647"/>
      <c r="E23" s="647"/>
      <c r="F23" s="647"/>
      <c r="G23" s="647"/>
      <c r="H23" s="647"/>
      <c r="I23" s="647"/>
      <c r="J23" s="647"/>
      <c r="K23" s="647"/>
      <c r="L23" s="647"/>
      <c r="M23" s="647"/>
      <c r="N23" s="647"/>
      <c r="O23" s="647"/>
      <c r="P23" s="647"/>
      <c r="Q23" s="648"/>
      <c r="R23" s="665">
        <v>8326964</v>
      </c>
      <c r="S23" s="675"/>
      <c r="T23" s="675"/>
      <c r="U23" s="675"/>
      <c r="V23" s="675"/>
      <c r="W23" s="675"/>
      <c r="X23" s="675"/>
      <c r="Y23" s="676"/>
      <c r="Z23" s="679">
        <v>15</v>
      </c>
      <c r="AA23" s="679"/>
      <c r="AB23" s="679"/>
      <c r="AC23" s="679"/>
      <c r="AD23" s="680">
        <v>7605524</v>
      </c>
      <c r="AE23" s="680"/>
      <c r="AF23" s="680"/>
      <c r="AG23" s="680"/>
      <c r="AH23" s="680"/>
      <c r="AI23" s="680"/>
      <c r="AJ23" s="680"/>
      <c r="AK23" s="680"/>
      <c r="AL23" s="668">
        <v>28.6</v>
      </c>
      <c r="AM23" s="677"/>
      <c r="AN23" s="677"/>
      <c r="AO23" s="681"/>
      <c r="AP23" s="758" t="s">
        <v>282</v>
      </c>
      <c r="AQ23" s="763"/>
      <c r="AR23" s="763"/>
      <c r="AS23" s="763"/>
      <c r="AT23" s="763"/>
      <c r="AU23" s="763"/>
      <c r="AV23" s="763"/>
      <c r="AW23" s="763"/>
      <c r="AX23" s="763"/>
      <c r="AY23" s="763"/>
      <c r="AZ23" s="763"/>
      <c r="BA23" s="763"/>
      <c r="BB23" s="763"/>
      <c r="BC23" s="763"/>
      <c r="BD23" s="763"/>
      <c r="BE23" s="763"/>
      <c r="BF23" s="760"/>
      <c r="BG23" s="665">
        <v>898522</v>
      </c>
      <c r="BH23" s="675"/>
      <c r="BI23" s="675"/>
      <c r="BJ23" s="675"/>
      <c r="BK23" s="675"/>
      <c r="BL23" s="675"/>
      <c r="BM23" s="675"/>
      <c r="BN23" s="676"/>
      <c r="BO23" s="679">
        <v>5.9</v>
      </c>
      <c r="BP23" s="679"/>
      <c r="BQ23" s="679"/>
      <c r="BR23" s="679"/>
      <c r="BS23" s="680" t="s">
        <v>129</v>
      </c>
      <c r="BT23" s="680"/>
      <c r="BU23" s="680"/>
      <c r="BV23" s="680"/>
      <c r="BW23" s="680"/>
      <c r="BX23" s="680"/>
      <c r="BY23" s="680"/>
      <c r="BZ23" s="680"/>
      <c r="CA23" s="680"/>
      <c r="CB23" s="751"/>
      <c r="CD23" s="767" t="s">
        <v>222</v>
      </c>
      <c r="CE23" s="768"/>
      <c r="CF23" s="768"/>
      <c r="CG23" s="768"/>
      <c r="CH23" s="768"/>
      <c r="CI23" s="768"/>
      <c r="CJ23" s="768"/>
      <c r="CK23" s="768"/>
      <c r="CL23" s="768"/>
      <c r="CM23" s="768"/>
      <c r="CN23" s="768"/>
      <c r="CO23" s="768"/>
      <c r="CP23" s="768"/>
      <c r="CQ23" s="769"/>
      <c r="CR23" s="767" t="s">
        <v>283</v>
      </c>
      <c r="CS23" s="768"/>
      <c r="CT23" s="768"/>
      <c r="CU23" s="768"/>
      <c r="CV23" s="768"/>
      <c r="CW23" s="768"/>
      <c r="CX23" s="768"/>
      <c r="CY23" s="769"/>
      <c r="CZ23" s="767" t="s">
        <v>284</v>
      </c>
      <c r="DA23" s="768"/>
      <c r="DB23" s="768"/>
      <c r="DC23" s="769"/>
      <c r="DD23" s="767" t="s">
        <v>285</v>
      </c>
      <c r="DE23" s="768"/>
      <c r="DF23" s="768"/>
      <c r="DG23" s="768"/>
      <c r="DH23" s="768"/>
      <c r="DI23" s="768"/>
      <c r="DJ23" s="768"/>
      <c r="DK23" s="769"/>
      <c r="DL23" s="770" t="s">
        <v>286</v>
      </c>
      <c r="DM23" s="771"/>
      <c r="DN23" s="771"/>
      <c r="DO23" s="771"/>
      <c r="DP23" s="771"/>
      <c r="DQ23" s="771"/>
      <c r="DR23" s="771"/>
      <c r="DS23" s="771"/>
      <c r="DT23" s="771"/>
      <c r="DU23" s="771"/>
      <c r="DV23" s="772"/>
      <c r="DW23" s="767" t="s">
        <v>287</v>
      </c>
      <c r="DX23" s="768"/>
      <c r="DY23" s="768"/>
      <c r="DZ23" s="768"/>
      <c r="EA23" s="768"/>
      <c r="EB23" s="768"/>
      <c r="EC23" s="769"/>
    </row>
    <row r="24" spans="2:133" ht="11.25" customHeight="1" x14ac:dyDescent="0.15">
      <c r="B24" s="646" t="s">
        <v>288</v>
      </c>
      <c r="C24" s="647"/>
      <c r="D24" s="647"/>
      <c r="E24" s="647"/>
      <c r="F24" s="647"/>
      <c r="G24" s="647"/>
      <c r="H24" s="647"/>
      <c r="I24" s="647"/>
      <c r="J24" s="647"/>
      <c r="K24" s="647"/>
      <c r="L24" s="647"/>
      <c r="M24" s="647"/>
      <c r="N24" s="647"/>
      <c r="O24" s="647"/>
      <c r="P24" s="647"/>
      <c r="Q24" s="648"/>
      <c r="R24" s="665">
        <v>7605524</v>
      </c>
      <c r="S24" s="675"/>
      <c r="T24" s="675"/>
      <c r="U24" s="675"/>
      <c r="V24" s="675"/>
      <c r="W24" s="675"/>
      <c r="X24" s="675"/>
      <c r="Y24" s="676"/>
      <c r="Z24" s="679">
        <v>13.7</v>
      </c>
      <c r="AA24" s="679"/>
      <c r="AB24" s="679"/>
      <c r="AC24" s="679"/>
      <c r="AD24" s="680">
        <v>7605524</v>
      </c>
      <c r="AE24" s="680"/>
      <c r="AF24" s="680"/>
      <c r="AG24" s="680"/>
      <c r="AH24" s="680"/>
      <c r="AI24" s="680"/>
      <c r="AJ24" s="680"/>
      <c r="AK24" s="680"/>
      <c r="AL24" s="668">
        <v>28.6</v>
      </c>
      <c r="AM24" s="677"/>
      <c r="AN24" s="677"/>
      <c r="AO24" s="681"/>
      <c r="AP24" s="758" t="s">
        <v>289</v>
      </c>
      <c r="AQ24" s="763"/>
      <c r="AR24" s="763"/>
      <c r="AS24" s="763"/>
      <c r="AT24" s="763"/>
      <c r="AU24" s="763"/>
      <c r="AV24" s="763"/>
      <c r="AW24" s="763"/>
      <c r="AX24" s="763"/>
      <c r="AY24" s="763"/>
      <c r="AZ24" s="763"/>
      <c r="BA24" s="763"/>
      <c r="BB24" s="763"/>
      <c r="BC24" s="763"/>
      <c r="BD24" s="763"/>
      <c r="BE24" s="763"/>
      <c r="BF24" s="760"/>
      <c r="BG24" s="665" t="s">
        <v>129</v>
      </c>
      <c r="BH24" s="675"/>
      <c r="BI24" s="675"/>
      <c r="BJ24" s="675"/>
      <c r="BK24" s="675"/>
      <c r="BL24" s="675"/>
      <c r="BM24" s="675"/>
      <c r="BN24" s="676"/>
      <c r="BO24" s="679" t="s">
        <v>129</v>
      </c>
      <c r="BP24" s="679"/>
      <c r="BQ24" s="679"/>
      <c r="BR24" s="679"/>
      <c r="BS24" s="680" t="s">
        <v>129</v>
      </c>
      <c r="BT24" s="680"/>
      <c r="BU24" s="680"/>
      <c r="BV24" s="680"/>
      <c r="BW24" s="680"/>
      <c r="BX24" s="680"/>
      <c r="BY24" s="680"/>
      <c r="BZ24" s="680"/>
      <c r="CA24" s="680"/>
      <c r="CB24" s="751"/>
      <c r="CD24" s="724" t="s">
        <v>290</v>
      </c>
      <c r="CE24" s="725"/>
      <c r="CF24" s="725"/>
      <c r="CG24" s="725"/>
      <c r="CH24" s="725"/>
      <c r="CI24" s="725"/>
      <c r="CJ24" s="725"/>
      <c r="CK24" s="725"/>
      <c r="CL24" s="725"/>
      <c r="CM24" s="725"/>
      <c r="CN24" s="725"/>
      <c r="CO24" s="725"/>
      <c r="CP24" s="725"/>
      <c r="CQ24" s="726"/>
      <c r="CR24" s="721">
        <v>25547668</v>
      </c>
      <c r="CS24" s="722"/>
      <c r="CT24" s="722"/>
      <c r="CU24" s="722"/>
      <c r="CV24" s="722"/>
      <c r="CW24" s="722"/>
      <c r="CX24" s="722"/>
      <c r="CY24" s="765"/>
      <c r="CZ24" s="761">
        <v>47.1</v>
      </c>
      <c r="DA24" s="736"/>
      <c r="DB24" s="736"/>
      <c r="DC24" s="766"/>
      <c r="DD24" s="764">
        <v>14431594</v>
      </c>
      <c r="DE24" s="722"/>
      <c r="DF24" s="722"/>
      <c r="DG24" s="722"/>
      <c r="DH24" s="722"/>
      <c r="DI24" s="722"/>
      <c r="DJ24" s="722"/>
      <c r="DK24" s="765"/>
      <c r="DL24" s="764">
        <v>14209326</v>
      </c>
      <c r="DM24" s="722"/>
      <c r="DN24" s="722"/>
      <c r="DO24" s="722"/>
      <c r="DP24" s="722"/>
      <c r="DQ24" s="722"/>
      <c r="DR24" s="722"/>
      <c r="DS24" s="722"/>
      <c r="DT24" s="722"/>
      <c r="DU24" s="722"/>
      <c r="DV24" s="765"/>
      <c r="DW24" s="761">
        <v>49.3</v>
      </c>
      <c r="DX24" s="736"/>
      <c r="DY24" s="736"/>
      <c r="DZ24" s="736"/>
      <c r="EA24" s="736"/>
      <c r="EB24" s="736"/>
      <c r="EC24" s="762"/>
    </row>
    <row r="25" spans="2:133" ht="11.25" customHeight="1" x14ac:dyDescent="0.15">
      <c r="B25" s="646" t="s">
        <v>291</v>
      </c>
      <c r="C25" s="647"/>
      <c r="D25" s="647"/>
      <c r="E25" s="647"/>
      <c r="F25" s="647"/>
      <c r="G25" s="647"/>
      <c r="H25" s="647"/>
      <c r="I25" s="647"/>
      <c r="J25" s="647"/>
      <c r="K25" s="647"/>
      <c r="L25" s="647"/>
      <c r="M25" s="647"/>
      <c r="N25" s="647"/>
      <c r="O25" s="647"/>
      <c r="P25" s="647"/>
      <c r="Q25" s="648"/>
      <c r="R25" s="665">
        <v>721440</v>
      </c>
      <c r="S25" s="675"/>
      <c r="T25" s="675"/>
      <c r="U25" s="675"/>
      <c r="V25" s="675"/>
      <c r="W25" s="675"/>
      <c r="X25" s="675"/>
      <c r="Y25" s="676"/>
      <c r="Z25" s="679">
        <v>1.3</v>
      </c>
      <c r="AA25" s="679"/>
      <c r="AB25" s="679"/>
      <c r="AC25" s="679"/>
      <c r="AD25" s="680" t="s">
        <v>129</v>
      </c>
      <c r="AE25" s="680"/>
      <c r="AF25" s="680"/>
      <c r="AG25" s="680"/>
      <c r="AH25" s="680"/>
      <c r="AI25" s="680"/>
      <c r="AJ25" s="680"/>
      <c r="AK25" s="680"/>
      <c r="AL25" s="668" t="s">
        <v>129</v>
      </c>
      <c r="AM25" s="677"/>
      <c r="AN25" s="677"/>
      <c r="AO25" s="681"/>
      <c r="AP25" s="758" t="s">
        <v>292</v>
      </c>
      <c r="AQ25" s="763"/>
      <c r="AR25" s="763"/>
      <c r="AS25" s="763"/>
      <c r="AT25" s="763"/>
      <c r="AU25" s="763"/>
      <c r="AV25" s="763"/>
      <c r="AW25" s="763"/>
      <c r="AX25" s="763"/>
      <c r="AY25" s="763"/>
      <c r="AZ25" s="763"/>
      <c r="BA25" s="763"/>
      <c r="BB25" s="763"/>
      <c r="BC25" s="763"/>
      <c r="BD25" s="763"/>
      <c r="BE25" s="763"/>
      <c r="BF25" s="760"/>
      <c r="BG25" s="665" t="s">
        <v>129</v>
      </c>
      <c r="BH25" s="675"/>
      <c r="BI25" s="675"/>
      <c r="BJ25" s="675"/>
      <c r="BK25" s="675"/>
      <c r="BL25" s="675"/>
      <c r="BM25" s="675"/>
      <c r="BN25" s="676"/>
      <c r="BO25" s="679" t="s">
        <v>129</v>
      </c>
      <c r="BP25" s="679"/>
      <c r="BQ25" s="679"/>
      <c r="BR25" s="679"/>
      <c r="BS25" s="680" t="s">
        <v>129</v>
      </c>
      <c r="BT25" s="680"/>
      <c r="BU25" s="680"/>
      <c r="BV25" s="680"/>
      <c r="BW25" s="680"/>
      <c r="BX25" s="680"/>
      <c r="BY25" s="680"/>
      <c r="BZ25" s="680"/>
      <c r="CA25" s="680"/>
      <c r="CB25" s="751"/>
      <c r="CD25" s="693" t="s">
        <v>293</v>
      </c>
      <c r="CE25" s="690"/>
      <c r="CF25" s="690"/>
      <c r="CG25" s="690"/>
      <c r="CH25" s="690"/>
      <c r="CI25" s="690"/>
      <c r="CJ25" s="690"/>
      <c r="CK25" s="690"/>
      <c r="CL25" s="690"/>
      <c r="CM25" s="690"/>
      <c r="CN25" s="690"/>
      <c r="CO25" s="690"/>
      <c r="CP25" s="690"/>
      <c r="CQ25" s="691"/>
      <c r="CR25" s="665">
        <v>5847224</v>
      </c>
      <c r="CS25" s="666"/>
      <c r="CT25" s="666"/>
      <c r="CU25" s="666"/>
      <c r="CV25" s="666"/>
      <c r="CW25" s="666"/>
      <c r="CX25" s="666"/>
      <c r="CY25" s="667"/>
      <c r="CZ25" s="668">
        <v>10.8</v>
      </c>
      <c r="DA25" s="669"/>
      <c r="DB25" s="669"/>
      <c r="DC25" s="670"/>
      <c r="DD25" s="671">
        <v>5294293</v>
      </c>
      <c r="DE25" s="666"/>
      <c r="DF25" s="666"/>
      <c r="DG25" s="666"/>
      <c r="DH25" s="666"/>
      <c r="DI25" s="666"/>
      <c r="DJ25" s="666"/>
      <c r="DK25" s="667"/>
      <c r="DL25" s="671">
        <v>5203280</v>
      </c>
      <c r="DM25" s="666"/>
      <c r="DN25" s="666"/>
      <c r="DO25" s="666"/>
      <c r="DP25" s="666"/>
      <c r="DQ25" s="666"/>
      <c r="DR25" s="666"/>
      <c r="DS25" s="666"/>
      <c r="DT25" s="666"/>
      <c r="DU25" s="666"/>
      <c r="DV25" s="667"/>
      <c r="DW25" s="668">
        <v>18</v>
      </c>
      <c r="DX25" s="669"/>
      <c r="DY25" s="669"/>
      <c r="DZ25" s="669"/>
      <c r="EA25" s="669"/>
      <c r="EB25" s="669"/>
      <c r="EC25" s="706"/>
    </row>
    <row r="26" spans="2:133" ht="11.25" customHeight="1" x14ac:dyDescent="0.15">
      <c r="B26" s="646" t="s">
        <v>294</v>
      </c>
      <c r="C26" s="647"/>
      <c r="D26" s="647"/>
      <c r="E26" s="647"/>
      <c r="F26" s="647"/>
      <c r="G26" s="647"/>
      <c r="H26" s="647"/>
      <c r="I26" s="647"/>
      <c r="J26" s="647"/>
      <c r="K26" s="647"/>
      <c r="L26" s="647"/>
      <c r="M26" s="647"/>
      <c r="N26" s="647"/>
      <c r="O26" s="647"/>
      <c r="P26" s="647"/>
      <c r="Q26" s="648"/>
      <c r="R26" s="665" t="s">
        <v>129</v>
      </c>
      <c r="S26" s="675"/>
      <c r="T26" s="675"/>
      <c r="U26" s="675"/>
      <c r="V26" s="675"/>
      <c r="W26" s="675"/>
      <c r="X26" s="675"/>
      <c r="Y26" s="676"/>
      <c r="Z26" s="679" t="s">
        <v>129</v>
      </c>
      <c r="AA26" s="679"/>
      <c r="AB26" s="679"/>
      <c r="AC26" s="679"/>
      <c r="AD26" s="680" t="s">
        <v>129</v>
      </c>
      <c r="AE26" s="680"/>
      <c r="AF26" s="680"/>
      <c r="AG26" s="680"/>
      <c r="AH26" s="680"/>
      <c r="AI26" s="680"/>
      <c r="AJ26" s="680"/>
      <c r="AK26" s="680"/>
      <c r="AL26" s="668" t="s">
        <v>129</v>
      </c>
      <c r="AM26" s="677"/>
      <c r="AN26" s="677"/>
      <c r="AO26" s="681"/>
      <c r="AP26" s="758" t="s">
        <v>295</v>
      </c>
      <c r="AQ26" s="759"/>
      <c r="AR26" s="759"/>
      <c r="AS26" s="759"/>
      <c r="AT26" s="759"/>
      <c r="AU26" s="759"/>
      <c r="AV26" s="759"/>
      <c r="AW26" s="759"/>
      <c r="AX26" s="759"/>
      <c r="AY26" s="759"/>
      <c r="AZ26" s="759"/>
      <c r="BA26" s="759"/>
      <c r="BB26" s="759"/>
      <c r="BC26" s="759"/>
      <c r="BD26" s="759"/>
      <c r="BE26" s="759"/>
      <c r="BF26" s="760"/>
      <c r="BG26" s="665" t="s">
        <v>129</v>
      </c>
      <c r="BH26" s="675"/>
      <c r="BI26" s="675"/>
      <c r="BJ26" s="675"/>
      <c r="BK26" s="675"/>
      <c r="BL26" s="675"/>
      <c r="BM26" s="675"/>
      <c r="BN26" s="676"/>
      <c r="BO26" s="679" t="s">
        <v>129</v>
      </c>
      <c r="BP26" s="679"/>
      <c r="BQ26" s="679"/>
      <c r="BR26" s="679"/>
      <c r="BS26" s="680" t="s">
        <v>129</v>
      </c>
      <c r="BT26" s="680"/>
      <c r="BU26" s="680"/>
      <c r="BV26" s="680"/>
      <c r="BW26" s="680"/>
      <c r="BX26" s="680"/>
      <c r="BY26" s="680"/>
      <c r="BZ26" s="680"/>
      <c r="CA26" s="680"/>
      <c r="CB26" s="751"/>
      <c r="CD26" s="693" t="s">
        <v>296</v>
      </c>
      <c r="CE26" s="690"/>
      <c r="CF26" s="690"/>
      <c r="CG26" s="690"/>
      <c r="CH26" s="690"/>
      <c r="CI26" s="690"/>
      <c r="CJ26" s="690"/>
      <c r="CK26" s="690"/>
      <c r="CL26" s="690"/>
      <c r="CM26" s="690"/>
      <c r="CN26" s="690"/>
      <c r="CO26" s="690"/>
      <c r="CP26" s="690"/>
      <c r="CQ26" s="691"/>
      <c r="CR26" s="665">
        <v>3714916</v>
      </c>
      <c r="CS26" s="675"/>
      <c r="CT26" s="675"/>
      <c r="CU26" s="675"/>
      <c r="CV26" s="675"/>
      <c r="CW26" s="675"/>
      <c r="CX26" s="675"/>
      <c r="CY26" s="676"/>
      <c r="CZ26" s="668">
        <v>6.9</v>
      </c>
      <c r="DA26" s="669"/>
      <c r="DB26" s="669"/>
      <c r="DC26" s="670"/>
      <c r="DD26" s="671">
        <v>3316387</v>
      </c>
      <c r="DE26" s="675"/>
      <c r="DF26" s="675"/>
      <c r="DG26" s="675"/>
      <c r="DH26" s="675"/>
      <c r="DI26" s="675"/>
      <c r="DJ26" s="675"/>
      <c r="DK26" s="676"/>
      <c r="DL26" s="671" t="s">
        <v>129</v>
      </c>
      <c r="DM26" s="675"/>
      <c r="DN26" s="675"/>
      <c r="DO26" s="675"/>
      <c r="DP26" s="675"/>
      <c r="DQ26" s="675"/>
      <c r="DR26" s="675"/>
      <c r="DS26" s="675"/>
      <c r="DT26" s="675"/>
      <c r="DU26" s="675"/>
      <c r="DV26" s="676"/>
      <c r="DW26" s="668" t="s">
        <v>129</v>
      </c>
      <c r="DX26" s="669"/>
      <c r="DY26" s="669"/>
      <c r="DZ26" s="669"/>
      <c r="EA26" s="669"/>
      <c r="EB26" s="669"/>
      <c r="EC26" s="706"/>
    </row>
    <row r="27" spans="2:133" ht="11.25" customHeight="1" x14ac:dyDescent="0.15">
      <c r="B27" s="646" t="s">
        <v>297</v>
      </c>
      <c r="C27" s="647"/>
      <c r="D27" s="647"/>
      <c r="E27" s="647"/>
      <c r="F27" s="647"/>
      <c r="G27" s="647"/>
      <c r="H27" s="647"/>
      <c r="I27" s="647"/>
      <c r="J27" s="647"/>
      <c r="K27" s="647"/>
      <c r="L27" s="647"/>
      <c r="M27" s="647"/>
      <c r="N27" s="647"/>
      <c r="O27" s="647"/>
      <c r="P27" s="647"/>
      <c r="Q27" s="648"/>
      <c r="R27" s="665">
        <v>27848717</v>
      </c>
      <c r="S27" s="675"/>
      <c r="T27" s="675"/>
      <c r="U27" s="675"/>
      <c r="V27" s="675"/>
      <c r="W27" s="675"/>
      <c r="X27" s="675"/>
      <c r="Y27" s="676"/>
      <c r="Z27" s="679">
        <v>50.2</v>
      </c>
      <c r="AA27" s="679"/>
      <c r="AB27" s="679"/>
      <c r="AC27" s="679"/>
      <c r="AD27" s="680">
        <v>26183713</v>
      </c>
      <c r="AE27" s="680"/>
      <c r="AF27" s="680"/>
      <c r="AG27" s="680"/>
      <c r="AH27" s="680"/>
      <c r="AI27" s="680"/>
      <c r="AJ27" s="680"/>
      <c r="AK27" s="680"/>
      <c r="AL27" s="668">
        <v>98.5</v>
      </c>
      <c r="AM27" s="677"/>
      <c r="AN27" s="677"/>
      <c r="AO27" s="681"/>
      <c r="AP27" s="646" t="s">
        <v>298</v>
      </c>
      <c r="AQ27" s="647"/>
      <c r="AR27" s="647"/>
      <c r="AS27" s="647"/>
      <c r="AT27" s="647"/>
      <c r="AU27" s="647"/>
      <c r="AV27" s="647"/>
      <c r="AW27" s="647"/>
      <c r="AX27" s="647"/>
      <c r="AY27" s="647"/>
      <c r="AZ27" s="647"/>
      <c r="BA27" s="647"/>
      <c r="BB27" s="647"/>
      <c r="BC27" s="647"/>
      <c r="BD27" s="647"/>
      <c r="BE27" s="647"/>
      <c r="BF27" s="648"/>
      <c r="BG27" s="665">
        <v>15311976</v>
      </c>
      <c r="BH27" s="675"/>
      <c r="BI27" s="675"/>
      <c r="BJ27" s="675"/>
      <c r="BK27" s="675"/>
      <c r="BL27" s="675"/>
      <c r="BM27" s="675"/>
      <c r="BN27" s="676"/>
      <c r="BO27" s="679">
        <v>100</v>
      </c>
      <c r="BP27" s="679"/>
      <c r="BQ27" s="679"/>
      <c r="BR27" s="679"/>
      <c r="BS27" s="680">
        <v>194414</v>
      </c>
      <c r="BT27" s="680"/>
      <c r="BU27" s="680"/>
      <c r="BV27" s="680"/>
      <c r="BW27" s="680"/>
      <c r="BX27" s="680"/>
      <c r="BY27" s="680"/>
      <c r="BZ27" s="680"/>
      <c r="CA27" s="680"/>
      <c r="CB27" s="751"/>
      <c r="CD27" s="693" t="s">
        <v>299</v>
      </c>
      <c r="CE27" s="690"/>
      <c r="CF27" s="690"/>
      <c r="CG27" s="690"/>
      <c r="CH27" s="690"/>
      <c r="CI27" s="690"/>
      <c r="CJ27" s="690"/>
      <c r="CK27" s="690"/>
      <c r="CL27" s="690"/>
      <c r="CM27" s="690"/>
      <c r="CN27" s="690"/>
      <c r="CO27" s="690"/>
      <c r="CP27" s="690"/>
      <c r="CQ27" s="691"/>
      <c r="CR27" s="665">
        <v>13409007</v>
      </c>
      <c r="CS27" s="666"/>
      <c r="CT27" s="666"/>
      <c r="CU27" s="666"/>
      <c r="CV27" s="666"/>
      <c r="CW27" s="666"/>
      <c r="CX27" s="666"/>
      <c r="CY27" s="667"/>
      <c r="CZ27" s="668">
        <v>24.7</v>
      </c>
      <c r="DA27" s="669"/>
      <c r="DB27" s="669"/>
      <c r="DC27" s="670"/>
      <c r="DD27" s="671">
        <v>3441645</v>
      </c>
      <c r="DE27" s="666"/>
      <c r="DF27" s="666"/>
      <c r="DG27" s="666"/>
      <c r="DH27" s="666"/>
      <c r="DI27" s="666"/>
      <c r="DJ27" s="666"/>
      <c r="DK27" s="667"/>
      <c r="DL27" s="671">
        <v>3421890</v>
      </c>
      <c r="DM27" s="666"/>
      <c r="DN27" s="666"/>
      <c r="DO27" s="666"/>
      <c r="DP27" s="666"/>
      <c r="DQ27" s="666"/>
      <c r="DR27" s="666"/>
      <c r="DS27" s="666"/>
      <c r="DT27" s="666"/>
      <c r="DU27" s="666"/>
      <c r="DV27" s="667"/>
      <c r="DW27" s="668">
        <v>11.9</v>
      </c>
      <c r="DX27" s="669"/>
      <c r="DY27" s="669"/>
      <c r="DZ27" s="669"/>
      <c r="EA27" s="669"/>
      <c r="EB27" s="669"/>
      <c r="EC27" s="706"/>
    </row>
    <row r="28" spans="2:133" ht="11.25" customHeight="1" x14ac:dyDescent="0.15">
      <c r="B28" s="646" t="s">
        <v>300</v>
      </c>
      <c r="C28" s="647"/>
      <c r="D28" s="647"/>
      <c r="E28" s="647"/>
      <c r="F28" s="647"/>
      <c r="G28" s="647"/>
      <c r="H28" s="647"/>
      <c r="I28" s="647"/>
      <c r="J28" s="647"/>
      <c r="K28" s="647"/>
      <c r="L28" s="647"/>
      <c r="M28" s="647"/>
      <c r="N28" s="647"/>
      <c r="O28" s="647"/>
      <c r="P28" s="647"/>
      <c r="Q28" s="648"/>
      <c r="R28" s="665">
        <v>11851</v>
      </c>
      <c r="S28" s="675"/>
      <c r="T28" s="675"/>
      <c r="U28" s="675"/>
      <c r="V28" s="675"/>
      <c r="W28" s="675"/>
      <c r="X28" s="675"/>
      <c r="Y28" s="676"/>
      <c r="Z28" s="679">
        <v>0</v>
      </c>
      <c r="AA28" s="679"/>
      <c r="AB28" s="679"/>
      <c r="AC28" s="679"/>
      <c r="AD28" s="680">
        <v>11851</v>
      </c>
      <c r="AE28" s="680"/>
      <c r="AF28" s="680"/>
      <c r="AG28" s="680"/>
      <c r="AH28" s="680"/>
      <c r="AI28" s="680"/>
      <c r="AJ28" s="680"/>
      <c r="AK28" s="680"/>
      <c r="AL28" s="668">
        <v>0</v>
      </c>
      <c r="AM28" s="677"/>
      <c r="AN28" s="677"/>
      <c r="AO28" s="681"/>
      <c r="AP28" s="646"/>
      <c r="AQ28" s="647"/>
      <c r="AR28" s="647"/>
      <c r="AS28" s="647"/>
      <c r="AT28" s="647"/>
      <c r="AU28" s="647"/>
      <c r="AV28" s="647"/>
      <c r="AW28" s="647"/>
      <c r="AX28" s="647"/>
      <c r="AY28" s="647"/>
      <c r="AZ28" s="647"/>
      <c r="BA28" s="647"/>
      <c r="BB28" s="647"/>
      <c r="BC28" s="647"/>
      <c r="BD28" s="647"/>
      <c r="BE28" s="647"/>
      <c r="BF28" s="648"/>
      <c r="BG28" s="665"/>
      <c r="BH28" s="675"/>
      <c r="BI28" s="675"/>
      <c r="BJ28" s="675"/>
      <c r="BK28" s="675"/>
      <c r="BL28" s="675"/>
      <c r="BM28" s="675"/>
      <c r="BN28" s="676"/>
      <c r="BO28" s="679"/>
      <c r="BP28" s="679"/>
      <c r="BQ28" s="679"/>
      <c r="BR28" s="679"/>
      <c r="BS28" s="671"/>
      <c r="BT28" s="675"/>
      <c r="BU28" s="675"/>
      <c r="BV28" s="675"/>
      <c r="BW28" s="675"/>
      <c r="BX28" s="675"/>
      <c r="BY28" s="675"/>
      <c r="BZ28" s="675"/>
      <c r="CA28" s="675"/>
      <c r="CB28" s="692"/>
      <c r="CD28" s="693" t="s">
        <v>301</v>
      </c>
      <c r="CE28" s="690"/>
      <c r="CF28" s="690"/>
      <c r="CG28" s="690"/>
      <c r="CH28" s="690"/>
      <c r="CI28" s="690"/>
      <c r="CJ28" s="690"/>
      <c r="CK28" s="690"/>
      <c r="CL28" s="690"/>
      <c r="CM28" s="690"/>
      <c r="CN28" s="690"/>
      <c r="CO28" s="690"/>
      <c r="CP28" s="690"/>
      <c r="CQ28" s="691"/>
      <c r="CR28" s="665">
        <v>6291437</v>
      </c>
      <c r="CS28" s="675"/>
      <c r="CT28" s="675"/>
      <c r="CU28" s="675"/>
      <c r="CV28" s="675"/>
      <c r="CW28" s="675"/>
      <c r="CX28" s="675"/>
      <c r="CY28" s="676"/>
      <c r="CZ28" s="668">
        <v>11.6</v>
      </c>
      <c r="DA28" s="669"/>
      <c r="DB28" s="669"/>
      <c r="DC28" s="670"/>
      <c r="DD28" s="671">
        <v>5695656</v>
      </c>
      <c r="DE28" s="675"/>
      <c r="DF28" s="675"/>
      <c r="DG28" s="675"/>
      <c r="DH28" s="675"/>
      <c r="DI28" s="675"/>
      <c r="DJ28" s="675"/>
      <c r="DK28" s="676"/>
      <c r="DL28" s="671">
        <v>5584156</v>
      </c>
      <c r="DM28" s="675"/>
      <c r="DN28" s="675"/>
      <c r="DO28" s="675"/>
      <c r="DP28" s="675"/>
      <c r="DQ28" s="675"/>
      <c r="DR28" s="675"/>
      <c r="DS28" s="675"/>
      <c r="DT28" s="675"/>
      <c r="DU28" s="675"/>
      <c r="DV28" s="676"/>
      <c r="DW28" s="668">
        <v>19.399999999999999</v>
      </c>
      <c r="DX28" s="669"/>
      <c r="DY28" s="669"/>
      <c r="DZ28" s="669"/>
      <c r="EA28" s="669"/>
      <c r="EB28" s="669"/>
      <c r="EC28" s="706"/>
    </row>
    <row r="29" spans="2:133" ht="11.25" customHeight="1" x14ac:dyDescent="0.15">
      <c r="B29" s="646" t="s">
        <v>302</v>
      </c>
      <c r="C29" s="647"/>
      <c r="D29" s="647"/>
      <c r="E29" s="647"/>
      <c r="F29" s="647"/>
      <c r="G29" s="647"/>
      <c r="H29" s="647"/>
      <c r="I29" s="647"/>
      <c r="J29" s="647"/>
      <c r="K29" s="647"/>
      <c r="L29" s="647"/>
      <c r="M29" s="647"/>
      <c r="N29" s="647"/>
      <c r="O29" s="647"/>
      <c r="P29" s="647"/>
      <c r="Q29" s="648"/>
      <c r="R29" s="665">
        <v>107327</v>
      </c>
      <c r="S29" s="675"/>
      <c r="T29" s="675"/>
      <c r="U29" s="675"/>
      <c r="V29" s="675"/>
      <c r="W29" s="675"/>
      <c r="X29" s="675"/>
      <c r="Y29" s="676"/>
      <c r="Z29" s="679">
        <v>0.2</v>
      </c>
      <c r="AA29" s="679"/>
      <c r="AB29" s="679"/>
      <c r="AC29" s="679"/>
      <c r="AD29" s="680" t="s">
        <v>129</v>
      </c>
      <c r="AE29" s="680"/>
      <c r="AF29" s="680"/>
      <c r="AG29" s="680"/>
      <c r="AH29" s="680"/>
      <c r="AI29" s="680"/>
      <c r="AJ29" s="680"/>
      <c r="AK29" s="680"/>
      <c r="AL29" s="668" t="s">
        <v>129</v>
      </c>
      <c r="AM29" s="677"/>
      <c r="AN29" s="677"/>
      <c r="AO29" s="681"/>
      <c r="AP29" s="649"/>
      <c r="AQ29" s="650"/>
      <c r="AR29" s="650"/>
      <c r="AS29" s="650"/>
      <c r="AT29" s="650"/>
      <c r="AU29" s="650"/>
      <c r="AV29" s="650"/>
      <c r="AW29" s="650"/>
      <c r="AX29" s="650"/>
      <c r="AY29" s="650"/>
      <c r="AZ29" s="650"/>
      <c r="BA29" s="650"/>
      <c r="BB29" s="650"/>
      <c r="BC29" s="650"/>
      <c r="BD29" s="650"/>
      <c r="BE29" s="650"/>
      <c r="BF29" s="651"/>
      <c r="BG29" s="665"/>
      <c r="BH29" s="675"/>
      <c r="BI29" s="675"/>
      <c r="BJ29" s="675"/>
      <c r="BK29" s="675"/>
      <c r="BL29" s="675"/>
      <c r="BM29" s="675"/>
      <c r="BN29" s="676"/>
      <c r="BO29" s="679"/>
      <c r="BP29" s="679"/>
      <c r="BQ29" s="679"/>
      <c r="BR29" s="679"/>
      <c r="BS29" s="680"/>
      <c r="BT29" s="680"/>
      <c r="BU29" s="680"/>
      <c r="BV29" s="680"/>
      <c r="BW29" s="680"/>
      <c r="BX29" s="680"/>
      <c r="BY29" s="680"/>
      <c r="BZ29" s="680"/>
      <c r="CA29" s="680"/>
      <c r="CB29" s="751"/>
      <c r="CD29" s="752" t="s">
        <v>303</v>
      </c>
      <c r="CE29" s="753"/>
      <c r="CF29" s="693" t="s">
        <v>70</v>
      </c>
      <c r="CG29" s="690"/>
      <c r="CH29" s="690"/>
      <c r="CI29" s="690"/>
      <c r="CJ29" s="690"/>
      <c r="CK29" s="690"/>
      <c r="CL29" s="690"/>
      <c r="CM29" s="690"/>
      <c r="CN29" s="690"/>
      <c r="CO29" s="690"/>
      <c r="CP29" s="690"/>
      <c r="CQ29" s="691"/>
      <c r="CR29" s="665">
        <v>6291433</v>
      </c>
      <c r="CS29" s="666"/>
      <c r="CT29" s="666"/>
      <c r="CU29" s="666"/>
      <c r="CV29" s="666"/>
      <c r="CW29" s="666"/>
      <c r="CX29" s="666"/>
      <c r="CY29" s="667"/>
      <c r="CZ29" s="668">
        <v>11.6</v>
      </c>
      <c r="DA29" s="669"/>
      <c r="DB29" s="669"/>
      <c r="DC29" s="670"/>
      <c r="DD29" s="671">
        <v>5695652</v>
      </c>
      <c r="DE29" s="666"/>
      <c r="DF29" s="666"/>
      <c r="DG29" s="666"/>
      <c r="DH29" s="666"/>
      <c r="DI29" s="666"/>
      <c r="DJ29" s="666"/>
      <c r="DK29" s="667"/>
      <c r="DL29" s="671">
        <v>5584152</v>
      </c>
      <c r="DM29" s="666"/>
      <c r="DN29" s="666"/>
      <c r="DO29" s="666"/>
      <c r="DP29" s="666"/>
      <c r="DQ29" s="666"/>
      <c r="DR29" s="666"/>
      <c r="DS29" s="666"/>
      <c r="DT29" s="666"/>
      <c r="DU29" s="666"/>
      <c r="DV29" s="667"/>
      <c r="DW29" s="668">
        <v>19.399999999999999</v>
      </c>
      <c r="DX29" s="669"/>
      <c r="DY29" s="669"/>
      <c r="DZ29" s="669"/>
      <c r="EA29" s="669"/>
      <c r="EB29" s="669"/>
      <c r="EC29" s="706"/>
    </row>
    <row r="30" spans="2:133" ht="11.25" customHeight="1" x14ac:dyDescent="0.15">
      <c r="B30" s="646" t="s">
        <v>304</v>
      </c>
      <c r="C30" s="647"/>
      <c r="D30" s="647"/>
      <c r="E30" s="647"/>
      <c r="F30" s="647"/>
      <c r="G30" s="647"/>
      <c r="H30" s="647"/>
      <c r="I30" s="647"/>
      <c r="J30" s="647"/>
      <c r="K30" s="647"/>
      <c r="L30" s="647"/>
      <c r="M30" s="647"/>
      <c r="N30" s="647"/>
      <c r="O30" s="647"/>
      <c r="P30" s="647"/>
      <c r="Q30" s="648"/>
      <c r="R30" s="665">
        <v>357730</v>
      </c>
      <c r="S30" s="675"/>
      <c r="T30" s="675"/>
      <c r="U30" s="675"/>
      <c r="V30" s="675"/>
      <c r="W30" s="675"/>
      <c r="X30" s="675"/>
      <c r="Y30" s="676"/>
      <c r="Z30" s="679">
        <v>0.6</v>
      </c>
      <c r="AA30" s="679"/>
      <c r="AB30" s="679"/>
      <c r="AC30" s="679"/>
      <c r="AD30" s="680">
        <v>53220</v>
      </c>
      <c r="AE30" s="680"/>
      <c r="AF30" s="680"/>
      <c r="AG30" s="680"/>
      <c r="AH30" s="680"/>
      <c r="AI30" s="680"/>
      <c r="AJ30" s="680"/>
      <c r="AK30" s="680"/>
      <c r="AL30" s="668">
        <v>0.2</v>
      </c>
      <c r="AM30" s="677"/>
      <c r="AN30" s="677"/>
      <c r="AO30" s="681"/>
      <c r="AP30" s="718" t="s">
        <v>222</v>
      </c>
      <c r="AQ30" s="719"/>
      <c r="AR30" s="719"/>
      <c r="AS30" s="719"/>
      <c r="AT30" s="719"/>
      <c r="AU30" s="719"/>
      <c r="AV30" s="719"/>
      <c r="AW30" s="719"/>
      <c r="AX30" s="719"/>
      <c r="AY30" s="719"/>
      <c r="AZ30" s="719"/>
      <c r="BA30" s="719"/>
      <c r="BB30" s="719"/>
      <c r="BC30" s="719"/>
      <c r="BD30" s="719"/>
      <c r="BE30" s="719"/>
      <c r="BF30" s="720"/>
      <c r="BG30" s="718" t="s">
        <v>305</v>
      </c>
      <c r="BH30" s="749"/>
      <c r="BI30" s="749"/>
      <c r="BJ30" s="749"/>
      <c r="BK30" s="749"/>
      <c r="BL30" s="749"/>
      <c r="BM30" s="749"/>
      <c r="BN30" s="749"/>
      <c r="BO30" s="749"/>
      <c r="BP30" s="749"/>
      <c r="BQ30" s="750"/>
      <c r="BR30" s="718" t="s">
        <v>306</v>
      </c>
      <c r="BS30" s="749"/>
      <c r="BT30" s="749"/>
      <c r="BU30" s="749"/>
      <c r="BV30" s="749"/>
      <c r="BW30" s="749"/>
      <c r="BX30" s="749"/>
      <c r="BY30" s="749"/>
      <c r="BZ30" s="749"/>
      <c r="CA30" s="749"/>
      <c r="CB30" s="750"/>
      <c r="CD30" s="754"/>
      <c r="CE30" s="755"/>
      <c r="CF30" s="693" t="s">
        <v>307</v>
      </c>
      <c r="CG30" s="690"/>
      <c r="CH30" s="690"/>
      <c r="CI30" s="690"/>
      <c r="CJ30" s="690"/>
      <c r="CK30" s="690"/>
      <c r="CL30" s="690"/>
      <c r="CM30" s="690"/>
      <c r="CN30" s="690"/>
      <c r="CO30" s="690"/>
      <c r="CP30" s="690"/>
      <c r="CQ30" s="691"/>
      <c r="CR30" s="665">
        <v>6012652</v>
      </c>
      <c r="CS30" s="675"/>
      <c r="CT30" s="675"/>
      <c r="CU30" s="675"/>
      <c r="CV30" s="675"/>
      <c r="CW30" s="675"/>
      <c r="CX30" s="675"/>
      <c r="CY30" s="676"/>
      <c r="CZ30" s="668">
        <v>11.1</v>
      </c>
      <c r="DA30" s="669"/>
      <c r="DB30" s="669"/>
      <c r="DC30" s="670"/>
      <c r="DD30" s="671">
        <v>5428022</v>
      </c>
      <c r="DE30" s="675"/>
      <c r="DF30" s="675"/>
      <c r="DG30" s="675"/>
      <c r="DH30" s="675"/>
      <c r="DI30" s="675"/>
      <c r="DJ30" s="675"/>
      <c r="DK30" s="676"/>
      <c r="DL30" s="671">
        <v>5316522</v>
      </c>
      <c r="DM30" s="675"/>
      <c r="DN30" s="675"/>
      <c r="DO30" s="675"/>
      <c r="DP30" s="675"/>
      <c r="DQ30" s="675"/>
      <c r="DR30" s="675"/>
      <c r="DS30" s="675"/>
      <c r="DT30" s="675"/>
      <c r="DU30" s="675"/>
      <c r="DV30" s="676"/>
      <c r="DW30" s="668">
        <v>18.399999999999999</v>
      </c>
      <c r="DX30" s="669"/>
      <c r="DY30" s="669"/>
      <c r="DZ30" s="669"/>
      <c r="EA30" s="669"/>
      <c r="EB30" s="669"/>
      <c r="EC30" s="706"/>
    </row>
    <row r="31" spans="2:133" ht="11.25" customHeight="1" x14ac:dyDescent="0.15">
      <c r="B31" s="646" t="s">
        <v>308</v>
      </c>
      <c r="C31" s="647"/>
      <c r="D31" s="647"/>
      <c r="E31" s="647"/>
      <c r="F31" s="647"/>
      <c r="G31" s="647"/>
      <c r="H31" s="647"/>
      <c r="I31" s="647"/>
      <c r="J31" s="647"/>
      <c r="K31" s="647"/>
      <c r="L31" s="647"/>
      <c r="M31" s="647"/>
      <c r="N31" s="647"/>
      <c r="O31" s="647"/>
      <c r="P31" s="647"/>
      <c r="Q31" s="648"/>
      <c r="R31" s="665">
        <v>201132</v>
      </c>
      <c r="S31" s="675"/>
      <c r="T31" s="675"/>
      <c r="U31" s="675"/>
      <c r="V31" s="675"/>
      <c r="W31" s="675"/>
      <c r="X31" s="675"/>
      <c r="Y31" s="676"/>
      <c r="Z31" s="679">
        <v>0.4</v>
      </c>
      <c r="AA31" s="679"/>
      <c r="AB31" s="679"/>
      <c r="AC31" s="679"/>
      <c r="AD31" s="680" t="s">
        <v>129</v>
      </c>
      <c r="AE31" s="680"/>
      <c r="AF31" s="680"/>
      <c r="AG31" s="680"/>
      <c r="AH31" s="680"/>
      <c r="AI31" s="680"/>
      <c r="AJ31" s="680"/>
      <c r="AK31" s="680"/>
      <c r="AL31" s="668" t="s">
        <v>129</v>
      </c>
      <c r="AM31" s="677"/>
      <c r="AN31" s="677"/>
      <c r="AO31" s="681"/>
      <c r="AP31" s="738" t="s">
        <v>309</v>
      </c>
      <c r="AQ31" s="739"/>
      <c r="AR31" s="739"/>
      <c r="AS31" s="739"/>
      <c r="AT31" s="744" t="s">
        <v>310</v>
      </c>
      <c r="AU31" s="361"/>
      <c r="AV31" s="361"/>
      <c r="AW31" s="361"/>
      <c r="AX31" s="731" t="s">
        <v>188</v>
      </c>
      <c r="AY31" s="732"/>
      <c r="AZ31" s="732"/>
      <c r="BA31" s="732"/>
      <c r="BB31" s="732"/>
      <c r="BC31" s="732"/>
      <c r="BD31" s="732"/>
      <c r="BE31" s="732"/>
      <c r="BF31" s="733"/>
      <c r="BG31" s="734">
        <v>99.2</v>
      </c>
      <c r="BH31" s="735"/>
      <c r="BI31" s="735"/>
      <c r="BJ31" s="735"/>
      <c r="BK31" s="735"/>
      <c r="BL31" s="735"/>
      <c r="BM31" s="736">
        <v>96.5</v>
      </c>
      <c r="BN31" s="735"/>
      <c r="BO31" s="735"/>
      <c r="BP31" s="735"/>
      <c r="BQ31" s="737"/>
      <c r="BR31" s="734">
        <v>98.2</v>
      </c>
      <c r="BS31" s="735"/>
      <c r="BT31" s="735"/>
      <c r="BU31" s="735"/>
      <c r="BV31" s="735"/>
      <c r="BW31" s="735"/>
      <c r="BX31" s="736">
        <v>95.7</v>
      </c>
      <c r="BY31" s="735"/>
      <c r="BZ31" s="735"/>
      <c r="CA31" s="735"/>
      <c r="CB31" s="737"/>
      <c r="CD31" s="754"/>
      <c r="CE31" s="755"/>
      <c r="CF31" s="693" t="s">
        <v>311</v>
      </c>
      <c r="CG31" s="690"/>
      <c r="CH31" s="690"/>
      <c r="CI31" s="690"/>
      <c r="CJ31" s="690"/>
      <c r="CK31" s="690"/>
      <c r="CL31" s="690"/>
      <c r="CM31" s="690"/>
      <c r="CN31" s="690"/>
      <c r="CO31" s="690"/>
      <c r="CP31" s="690"/>
      <c r="CQ31" s="691"/>
      <c r="CR31" s="665">
        <v>278781</v>
      </c>
      <c r="CS31" s="666"/>
      <c r="CT31" s="666"/>
      <c r="CU31" s="666"/>
      <c r="CV31" s="666"/>
      <c r="CW31" s="666"/>
      <c r="CX31" s="666"/>
      <c r="CY31" s="667"/>
      <c r="CZ31" s="668">
        <v>0.5</v>
      </c>
      <c r="DA31" s="669"/>
      <c r="DB31" s="669"/>
      <c r="DC31" s="670"/>
      <c r="DD31" s="671">
        <v>267630</v>
      </c>
      <c r="DE31" s="666"/>
      <c r="DF31" s="666"/>
      <c r="DG31" s="666"/>
      <c r="DH31" s="666"/>
      <c r="DI31" s="666"/>
      <c r="DJ31" s="666"/>
      <c r="DK31" s="667"/>
      <c r="DL31" s="671">
        <v>267630</v>
      </c>
      <c r="DM31" s="666"/>
      <c r="DN31" s="666"/>
      <c r="DO31" s="666"/>
      <c r="DP31" s="666"/>
      <c r="DQ31" s="666"/>
      <c r="DR31" s="666"/>
      <c r="DS31" s="666"/>
      <c r="DT31" s="666"/>
      <c r="DU31" s="666"/>
      <c r="DV31" s="667"/>
      <c r="DW31" s="668">
        <v>0.9</v>
      </c>
      <c r="DX31" s="669"/>
      <c r="DY31" s="669"/>
      <c r="DZ31" s="669"/>
      <c r="EA31" s="669"/>
      <c r="EB31" s="669"/>
      <c r="EC31" s="706"/>
    </row>
    <row r="32" spans="2:133" ht="11.25" customHeight="1" x14ac:dyDescent="0.15">
      <c r="B32" s="646" t="s">
        <v>312</v>
      </c>
      <c r="C32" s="647"/>
      <c r="D32" s="647"/>
      <c r="E32" s="647"/>
      <c r="F32" s="647"/>
      <c r="G32" s="647"/>
      <c r="H32" s="647"/>
      <c r="I32" s="647"/>
      <c r="J32" s="647"/>
      <c r="K32" s="647"/>
      <c r="L32" s="647"/>
      <c r="M32" s="647"/>
      <c r="N32" s="647"/>
      <c r="O32" s="647"/>
      <c r="P32" s="647"/>
      <c r="Q32" s="648"/>
      <c r="R32" s="665">
        <v>12995374</v>
      </c>
      <c r="S32" s="675"/>
      <c r="T32" s="675"/>
      <c r="U32" s="675"/>
      <c r="V32" s="675"/>
      <c r="W32" s="675"/>
      <c r="X32" s="675"/>
      <c r="Y32" s="676"/>
      <c r="Z32" s="679">
        <v>23.4</v>
      </c>
      <c r="AA32" s="679"/>
      <c r="AB32" s="679"/>
      <c r="AC32" s="679"/>
      <c r="AD32" s="680" t="s">
        <v>129</v>
      </c>
      <c r="AE32" s="680"/>
      <c r="AF32" s="680"/>
      <c r="AG32" s="680"/>
      <c r="AH32" s="680"/>
      <c r="AI32" s="680"/>
      <c r="AJ32" s="680"/>
      <c r="AK32" s="680"/>
      <c r="AL32" s="668" t="s">
        <v>129</v>
      </c>
      <c r="AM32" s="677"/>
      <c r="AN32" s="677"/>
      <c r="AO32" s="681"/>
      <c r="AP32" s="740"/>
      <c r="AQ32" s="741"/>
      <c r="AR32" s="741"/>
      <c r="AS32" s="741"/>
      <c r="AT32" s="745"/>
      <c r="AU32" s="362" t="s">
        <v>313</v>
      </c>
      <c r="AV32" s="362"/>
      <c r="AW32" s="362"/>
      <c r="AX32" s="646" t="s">
        <v>314</v>
      </c>
      <c r="AY32" s="647"/>
      <c r="AZ32" s="647"/>
      <c r="BA32" s="647"/>
      <c r="BB32" s="647"/>
      <c r="BC32" s="647"/>
      <c r="BD32" s="647"/>
      <c r="BE32" s="647"/>
      <c r="BF32" s="648"/>
      <c r="BG32" s="747">
        <v>99.3</v>
      </c>
      <c r="BH32" s="666"/>
      <c r="BI32" s="666"/>
      <c r="BJ32" s="666"/>
      <c r="BK32" s="666"/>
      <c r="BL32" s="666"/>
      <c r="BM32" s="677">
        <v>97</v>
      </c>
      <c r="BN32" s="748"/>
      <c r="BO32" s="748"/>
      <c r="BP32" s="748"/>
      <c r="BQ32" s="689"/>
      <c r="BR32" s="747">
        <v>99</v>
      </c>
      <c r="BS32" s="666"/>
      <c r="BT32" s="666"/>
      <c r="BU32" s="666"/>
      <c r="BV32" s="666"/>
      <c r="BW32" s="666"/>
      <c r="BX32" s="677">
        <v>96.7</v>
      </c>
      <c r="BY32" s="748"/>
      <c r="BZ32" s="748"/>
      <c r="CA32" s="748"/>
      <c r="CB32" s="689"/>
      <c r="CD32" s="756"/>
      <c r="CE32" s="757"/>
      <c r="CF32" s="693" t="s">
        <v>315</v>
      </c>
      <c r="CG32" s="690"/>
      <c r="CH32" s="690"/>
      <c r="CI32" s="690"/>
      <c r="CJ32" s="690"/>
      <c r="CK32" s="690"/>
      <c r="CL32" s="690"/>
      <c r="CM32" s="690"/>
      <c r="CN32" s="690"/>
      <c r="CO32" s="690"/>
      <c r="CP32" s="690"/>
      <c r="CQ32" s="691"/>
      <c r="CR32" s="665">
        <v>4</v>
      </c>
      <c r="CS32" s="675"/>
      <c r="CT32" s="675"/>
      <c r="CU32" s="675"/>
      <c r="CV32" s="675"/>
      <c r="CW32" s="675"/>
      <c r="CX32" s="675"/>
      <c r="CY32" s="676"/>
      <c r="CZ32" s="668">
        <v>0</v>
      </c>
      <c r="DA32" s="669"/>
      <c r="DB32" s="669"/>
      <c r="DC32" s="670"/>
      <c r="DD32" s="671">
        <v>4</v>
      </c>
      <c r="DE32" s="675"/>
      <c r="DF32" s="675"/>
      <c r="DG32" s="675"/>
      <c r="DH32" s="675"/>
      <c r="DI32" s="675"/>
      <c r="DJ32" s="675"/>
      <c r="DK32" s="676"/>
      <c r="DL32" s="671">
        <v>4</v>
      </c>
      <c r="DM32" s="675"/>
      <c r="DN32" s="675"/>
      <c r="DO32" s="675"/>
      <c r="DP32" s="675"/>
      <c r="DQ32" s="675"/>
      <c r="DR32" s="675"/>
      <c r="DS32" s="675"/>
      <c r="DT32" s="675"/>
      <c r="DU32" s="675"/>
      <c r="DV32" s="676"/>
      <c r="DW32" s="668">
        <v>0</v>
      </c>
      <c r="DX32" s="669"/>
      <c r="DY32" s="669"/>
      <c r="DZ32" s="669"/>
      <c r="EA32" s="669"/>
      <c r="EB32" s="669"/>
      <c r="EC32" s="706"/>
    </row>
    <row r="33" spans="2:133" ht="11.25" customHeight="1" x14ac:dyDescent="0.15">
      <c r="B33" s="727" t="s">
        <v>316</v>
      </c>
      <c r="C33" s="728"/>
      <c r="D33" s="728"/>
      <c r="E33" s="728"/>
      <c r="F33" s="728"/>
      <c r="G33" s="728"/>
      <c r="H33" s="728"/>
      <c r="I33" s="728"/>
      <c r="J33" s="728"/>
      <c r="K33" s="728"/>
      <c r="L33" s="728"/>
      <c r="M33" s="728"/>
      <c r="N33" s="728"/>
      <c r="O33" s="728"/>
      <c r="P33" s="728"/>
      <c r="Q33" s="729"/>
      <c r="R33" s="665">
        <v>294610</v>
      </c>
      <c r="S33" s="675"/>
      <c r="T33" s="675"/>
      <c r="U33" s="675"/>
      <c r="V33" s="675"/>
      <c r="W33" s="675"/>
      <c r="X33" s="675"/>
      <c r="Y33" s="676"/>
      <c r="Z33" s="679">
        <v>0.5</v>
      </c>
      <c r="AA33" s="679"/>
      <c r="AB33" s="679"/>
      <c r="AC33" s="679"/>
      <c r="AD33" s="680">
        <v>294610</v>
      </c>
      <c r="AE33" s="680"/>
      <c r="AF33" s="680"/>
      <c r="AG33" s="680"/>
      <c r="AH33" s="680"/>
      <c r="AI33" s="680"/>
      <c r="AJ33" s="680"/>
      <c r="AK33" s="680"/>
      <c r="AL33" s="668">
        <v>1.1000000000000001</v>
      </c>
      <c r="AM33" s="677"/>
      <c r="AN33" s="677"/>
      <c r="AO33" s="681"/>
      <c r="AP33" s="742"/>
      <c r="AQ33" s="743"/>
      <c r="AR33" s="743"/>
      <c r="AS33" s="743"/>
      <c r="AT33" s="746"/>
      <c r="AU33" s="363"/>
      <c r="AV33" s="363"/>
      <c r="AW33" s="363"/>
      <c r="AX33" s="649" t="s">
        <v>317</v>
      </c>
      <c r="AY33" s="650"/>
      <c r="AZ33" s="650"/>
      <c r="BA33" s="650"/>
      <c r="BB33" s="650"/>
      <c r="BC33" s="650"/>
      <c r="BD33" s="650"/>
      <c r="BE33" s="650"/>
      <c r="BF33" s="651"/>
      <c r="BG33" s="730">
        <v>99.1</v>
      </c>
      <c r="BH33" s="653"/>
      <c r="BI33" s="653"/>
      <c r="BJ33" s="653"/>
      <c r="BK33" s="653"/>
      <c r="BL33" s="653"/>
      <c r="BM33" s="697">
        <v>95.9</v>
      </c>
      <c r="BN33" s="653"/>
      <c r="BO33" s="653"/>
      <c r="BP33" s="653"/>
      <c r="BQ33" s="683"/>
      <c r="BR33" s="730">
        <v>97.4</v>
      </c>
      <c r="BS33" s="653"/>
      <c r="BT33" s="653"/>
      <c r="BU33" s="653"/>
      <c r="BV33" s="653"/>
      <c r="BW33" s="653"/>
      <c r="BX33" s="697">
        <v>94.7</v>
      </c>
      <c r="BY33" s="653"/>
      <c r="BZ33" s="653"/>
      <c r="CA33" s="653"/>
      <c r="CB33" s="683"/>
      <c r="CD33" s="693" t="s">
        <v>318</v>
      </c>
      <c r="CE33" s="690"/>
      <c r="CF33" s="690"/>
      <c r="CG33" s="690"/>
      <c r="CH33" s="690"/>
      <c r="CI33" s="690"/>
      <c r="CJ33" s="690"/>
      <c r="CK33" s="690"/>
      <c r="CL33" s="690"/>
      <c r="CM33" s="690"/>
      <c r="CN33" s="690"/>
      <c r="CO33" s="690"/>
      <c r="CP33" s="690"/>
      <c r="CQ33" s="691"/>
      <c r="CR33" s="665">
        <v>20128809</v>
      </c>
      <c r="CS33" s="666"/>
      <c r="CT33" s="666"/>
      <c r="CU33" s="666"/>
      <c r="CV33" s="666"/>
      <c r="CW33" s="666"/>
      <c r="CX33" s="666"/>
      <c r="CY33" s="667"/>
      <c r="CZ33" s="668">
        <v>37.1</v>
      </c>
      <c r="DA33" s="669"/>
      <c r="DB33" s="669"/>
      <c r="DC33" s="670"/>
      <c r="DD33" s="671">
        <v>15997547</v>
      </c>
      <c r="DE33" s="666"/>
      <c r="DF33" s="666"/>
      <c r="DG33" s="666"/>
      <c r="DH33" s="666"/>
      <c r="DI33" s="666"/>
      <c r="DJ33" s="666"/>
      <c r="DK33" s="667"/>
      <c r="DL33" s="671">
        <v>11392967</v>
      </c>
      <c r="DM33" s="666"/>
      <c r="DN33" s="666"/>
      <c r="DO33" s="666"/>
      <c r="DP33" s="666"/>
      <c r="DQ33" s="666"/>
      <c r="DR33" s="666"/>
      <c r="DS33" s="666"/>
      <c r="DT33" s="666"/>
      <c r="DU33" s="666"/>
      <c r="DV33" s="667"/>
      <c r="DW33" s="668">
        <v>39.5</v>
      </c>
      <c r="DX33" s="669"/>
      <c r="DY33" s="669"/>
      <c r="DZ33" s="669"/>
      <c r="EA33" s="669"/>
      <c r="EB33" s="669"/>
      <c r="EC33" s="706"/>
    </row>
    <row r="34" spans="2:133" ht="11.25" customHeight="1" x14ac:dyDescent="0.15">
      <c r="B34" s="646" t="s">
        <v>319</v>
      </c>
      <c r="C34" s="647"/>
      <c r="D34" s="647"/>
      <c r="E34" s="647"/>
      <c r="F34" s="647"/>
      <c r="G34" s="647"/>
      <c r="H34" s="647"/>
      <c r="I34" s="647"/>
      <c r="J34" s="647"/>
      <c r="K34" s="647"/>
      <c r="L34" s="647"/>
      <c r="M34" s="647"/>
      <c r="N34" s="647"/>
      <c r="O34" s="647"/>
      <c r="P34" s="647"/>
      <c r="Q34" s="648"/>
      <c r="R34" s="665">
        <v>3910185</v>
      </c>
      <c r="S34" s="675"/>
      <c r="T34" s="675"/>
      <c r="U34" s="675"/>
      <c r="V34" s="675"/>
      <c r="W34" s="675"/>
      <c r="X34" s="675"/>
      <c r="Y34" s="676"/>
      <c r="Z34" s="679">
        <v>7.1</v>
      </c>
      <c r="AA34" s="679"/>
      <c r="AB34" s="679"/>
      <c r="AC34" s="679"/>
      <c r="AD34" s="680" t="s">
        <v>129</v>
      </c>
      <c r="AE34" s="680"/>
      <c r="AF34" s="680"/>
      <c r="AG34" s="680"/>
      <c r="AH34" s="680"/>
      <c r="AI34" s="680"/>
      <c r="AJ34" s="680"/>
      <c r="AK34" s="680"/>
      <c r="AL34" s="668" t="s">
        <v>129</v>
      </c>
      <c r="AM34" s="677"/>
      <c r="AN34" s="677"/>
      <c r="AO34" s="681"/>
      <c r="AP34" s="216"/>
      <c r="AQ34" s="217"/>
      <c r="AR34" s="362"/>
      <c r="AS34" s="361"/>
      <c r="AT34" s="361"/>
      <c r="AU34" s="361"/>
      <c r="AV34" s="361"/>
      <c r="AW34" s="361"/>
      <c r="AX34" s="361"/>
      <c r="AY34" s="361"/>
      <c r="AZ34" s="361"/>
      <c r="BA34" s="361"/>
      <c r="BB34" s="361"/>
      <c r="BC34" s="361"/>
      <c r="BD34" s="361"/>
      <c r="BE34" s="361"/>
      <c r="BF34" s="361"/>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3" t="s">
        <v>320</v>
      </c>
      <c r="CE34" s="690"/>
      <c r="CF34" s="690"/>
      <c r="CG34" s="690"/>
      <c r="CH34" s="690"/>
      <c r="CI34" s="690"/>
      <c r="CJ34" s="690"/>
      <c r="CK34" s="690"/>
      <c r="CL34" s="690"/>
      <c r="CM34" s="690"/>
      <c r="CN34" s="690"/>
      <c r="CO34" s="690"/>
      <c r="CP34" s="690"/>
      <c r="CQ34" s="691"/>
      <c r="CR34" s="665">
        <v>6551903</v>
      </c>
      <c r="CS34" s="675"/>
      <c r="CT34" s="675"/>
      <c r="CU34" s="675"/>
      <c r="CV34" s="675"/>
      <c r="CW34" s="675"/>
      <c r="CX34" s="675"/>
      <c r="CY34" s="676"/>
      <c r="CZ34" s="668">
        <v>12.1</v>
      </c>
      <c r="DA34" s="669"/>
      <c r="DB34" s="669"/>
      <c r="DC34" s="670"/>
      <c r="DD34" s="671">
        <v>4497444</v>
      </c>
      <c r="DE34" s="675"/>
      <c r="DF34" s="675"/>
      <c r="DG34" s="675"/>
      <c r="DH34" s="675"/>
      <c r="DI34" s="675"/>
      <c r="DJ34" s="675"/>
      <c r="DK34" s="676"/>
      <c r="DL34" s="671">
        <v>3766096</v>
      </c>
      <c r="DM34" s="675"/>
      <c r="DN34" s="675"/>
      <c r="DO34" s="675"/>
      <c r="DP34" s="675"/>
      <c r="DQ34" s="675"/>
      <c r="DR34" s="675"/>
      <c r="DS34" s="675"/>
      <c r="DT34" s="675"/>
      <c r="DU34" s="675"/>
      <c r="DV34" s="676"/>
      <c r="DW34" s="668">
        <v>13.1</v>
      </c>
      <c r="DX34" s="669"/>
      <c r="DY34" s="669"/>
      <c r="DZ34" s="669"/>
      <c r="EA34" s="669"/>
      <c r="EB34" s="669"/>
      <c r="EC34" s="706"/>
    </row>
    <row r="35" spans="2:133" ht="11.25" customHeight="1" x14ac:dyDescent="0.15">
      <c r="B35" s="646" t="s">
        <v>321</v>
      </c>
      <c r="C35" s="647"/>
      <c r="D35" s="647"/>
      <c r="E35" s="647"/>
      <c r="F35" s="647"/>
      <c r="G35" s="647"/>
      <c r="H35" s="647"/>
      <c r="I35" s="647"/>
      <c r="J35" s="647"/>
      <c r="K35" s="647"/>
      <c r="L35" s="647"/>
      <c r="M35" s="647"/>
      <c r="N35" s="647"/>
      <c r="O35" s="647"/>
      <c r="P35" s="647"/>
      <c r="Q35" s="648"/>
      <c r="R35" s="665">
        <v>85624</v>
      </c>
      <c r="S35" s="675"/>
      <c r="T35" s="675"/>
      <c r="U35" s="675"/>
      <c r="V35" s="675"/>
      <c r="W35" s="675"/>
      <c r="X35" s="675"/>
      <c r="Y35" s="676"/>
      <c r="Z35" s="679">
        <v>0.2</v>
      </c>
      <c r="AA35" s="679"/>
      <c r="AB35" s="679"/>
      <c r="AC35" s="679"/>
      <c r="AD35" s="680">
        <v>28366</v>
      </c>
      <c r="AE35" s="680"/>
      <c r="AF35" s="680"/>
      <c r="AG35" s="680"/>
      <c r="AH35" s="680"/>
      <c r="AI35" s="680"/>
      <c r="AJ35" s="680"/>
      <c r="AK35" s="680"/>
      <c r="AL35" s="668">
        <v>0.1</v>
      </c>
      <c r="AM35" s="677"/>
      <c r="AN35" s="677"/>
      <c r="AO35" s="681"/>
      <c r="AP35" s="218"/>
      <c r="AQ35" s="718" t="s">
        <v>322</v>
      </c>
      <c r="AR35" s="719"/>
      <c r="AS35" s="719"/>
      <c r="AT35" s="719"/>
      <c r="AU35" s="719"/>
      <c r="AV35" s="719"/>
      <c r="AW35" s="719"/>
      <c r="AX35" s="719"/>
      <c r="AY35" s="719"/>
      <c r="AZ35" s="719"/>
      <c r="BA35" s="719"/>
      <c r="BB35" s="719"/>
      <c r="BC35" s="719"/>
      <c r="BD35" s="719"/>
      <c r="BE35" s="719"/>
      <c r="BF35" s="720"/>
      <c r="BG35" s="718" t="s">
        <v>323</v>
      </c>
      <c r="BH35" s="719"/>
      <c r="BI35" s="719"/>
      <c r="BJ35" s="719"/>
      <c r="BK35" s="719"/>
      <c r="BL35" s="719"/>
      <c r="BM35" s="719"/>
      <c r="BN35" s="719"/>
      <c r="BO35" s="719"/>
      <c r="BP35" s="719"/>
      <c r="BQ35" s="719"/>
      <c r="BR35" s="719"/>
      <c r="BS35" s="719"/>
      <c r="BT35" s="719"/>
      <c r="BU35" s="719"/>
      <c r="BV35" s="719"/>
      <c r="BW35" s="719"/>
      <c r="BX35" s="719"/>
      <c r="BY35" s="719"/>
      <c r="BZ35" s="719"/>
      <c r="CA35" s="719"/>
      <c r="CB35" s="720"/>
      <c r="CD35" s="693" t="s">
        <v>324</v>
      </c>
      <c r="CE35" s="690"/>
      <c r="CF35" s="690"/>
      <c r="CG35" s="690"/>
      <c r="CH35" s="690"/>
      <c r="CI35" s="690"/>
      <c r="CJ35" s="690"/>
      <c r="CK35" s="690"/>
      <c r="CL35" s="690"/>
      <c r="CM35" s="690"/>
      <c r="CN35" s="690"/>
      <c r="CO35" s="690"/>
      <c r="CP35" s="690"/>
      <c r="CQ35" s="691"/>
      <c r="CR35" s="665">
        <v>508564</v>
      </c>
      <c r="CS35" s="666"/>
      <c r="CT35" s="666"/>
      <c r="CU35" s="666"/>
      <c r="CV35" s="666"/>
      <c r="CW35" s="666"/>
      <c r="CX35" s="666"/>
      <c r="CY35" s="667"/>
      <c r="CZ35" s="668">
        <v>0.9</v>
      </c>
      <c r="DA35" s="669"/>
      <c r="DB35" s="669"/>
      <c r="DC35" s="670"/>
      <c r="DD35" s="671">
        <v>429157</v>
      </c>
      <c r="DE35" s="666"/>
      <c r="DF35" s="666"/>
      <c r="DG35" s="666"/>
      <c r="DH35" s="666"/>
      <c r="DI35" s="666"/>
      <c r="DJ35" s="666"/>
      <c r="DK35" s="667"/>
      <c r="DL35" s="671">
        <v>349920</v>
      </c>
      <c r="DM35" s="666"/>
      <c r="DN35" s="666"/>
      <c r="DO35" s="666"/>
      <c r="DP35" s="666"/>
      <c r="DQ35" s="666"/>
      <c r="DR35" s="666"/>
      <c r="DS35" s="666"/>
      <c r="DT35" s="666"/>
      <c r="DU35" s="666"/>
      <c r="DV35" s="667"/>
      <c r="DW35" s="668">
        <v>1.2</v>
      </c>
      <c r="DX35" s="669"/>
      <c r="DY35" s="669"/>
      <c r="DZ35" s="669"/>
      <c r="EA35" s="669"/>
      <c r="EB35" s="669"/>
      <c r="EC35" s="706"/>
    </row>
    <row r="36" spans="2:133" ht="11.25" customHeight="1" x14ac:dyDescent="0.15">
      <c r="B36" s="646" t="s">
        <v>325</v>
      </c>
      <c r="C36" s="647"/>
      <c r="D36" s="647"/>
      <c r="E36" s="647"/>
      <c r="F36" s="647"/>
      <c r="G36" s="647"/>
      <c r="H36" s="647"/>
      <c r="I36" s="647"/>
      <c r="J36" s="647"/>
      <c r="K36" s="647"/>
      <c r="L36" s="647"/>
      <c r="M36" s="647"/>
      <c r="N36" s="647"/>
      <c r="O36" s="647"/>
      <c r="P36" s="647"/>
      <c r="Q36" s="648"/>
      <c r="R36" s="665">
        <v>350726</v>
      </c>
      <c r="S36" s="675"/>
      <c r="T36" s="675"/>
      <c r="U36" s="675"/>
      <c r="V36" s="675"/>
      <c r="W36" s="675"/>
      <c r="X36" s="675"/>
      <c r="Y36" s="676"/>
      <c r="Z36" s="679">
        <v>0.6</v>
      </c>
      <c r="AA36" s="679"/>
      <c r="AB36" s="679"/>
      <c r="AC36" s="679"/>
      <c r="AD36" s="680" t="s">
        <v>129</v>
      </c>
      <c r="AE36" s="680"/>
      <c r="AF36" s="680"/>
      <c r="AG36" s="680"/>
      <c r="AH36" s="680"/>
      <c r="AI36" s="680"/>
      <c r="AJ36" s="680"/>
      <c r="AK36" s="680"/>
      <c r="AL36" s="668" t="s">
        <v>129</v>
      </c>
      <c r="AM36" s="677"/>
      <c r="AN36" s="677"/>
      <c r="AO36" s="681"/>
      <c r="AP36" s="218"/>
      <c r="AQ36" s="715" t="s">
        <v>326</v>
      </c>
      <c r="AR36" s="716"/>
      <c r="AS36" s="716"/>
      <c r="AT36" s="716"/>
      <c r="AU36" s="716"/>
      <c r="AV36" s="716"/>
      <c r="AW36" s="716"/>
      <c r="AX36" s="716"/>
      <c r="AY36" s="717"/>
      <c r="AZ36" s="721">
        <v>6543862</v>
      </c>
      <c r="BA36" s="722"/>
      <c r="BB36" s="722"/>
      <c r="BC36" s="722"/>
      <c r="BD36" s="722"/>
      <c r="BE36" s="722"/>
      <c r="BF36" s="723"/>
      <c r="BG36" s="724" t="s">
        <v>327</v>
      </c>
      <c r="BH36" s="725"/>
      <c r="BI36" s="725"/>
      <c r="BJ36" s="725"/>
      <c r="BK36" s="725"/>
      <c r="BL36" s="725"/>
      <c r="BM36" s="725"/>
      <c r="BN36" s="725"/>
      <c r="BO36" s="725"/>
      <c r="BP36" s="725"/>
      <c r="BQ36" s="725"/>
      <c r="BR36" s="725"/>
      <c r="BS36" s="725"/>
      <c r="BT36" s="725"/>
      <c r="BU36" s="726"/>
      <c r="BV36" s="721">
        <v>64499</v>
      </c>
      <c r="BW36" s="722"/>
      <c r="BX36" s="722"/>
      <c r="BY36" s="722"/>
      <c r="BZ36" s="722"/>
      <c r="CA36" s="722"/>
      <c r="CB36" s="723"/>
      <c r="CD36" s="693" t="s">
        <v>328</v>
      </c>
      <c r="CE36" s="690"/>
      <c r="CF36" s="690"/>
      <c r="CG36" s="690"/>
      <c r="CH36" s="690"/>
      <c r="CI36" s="690"/>
      <c r="CJ36" s="690"/>
      <c r="CK36" s="690"/>
      <c r="CL36" s="690"/>
      <c r="CM36" s="690"/>
      <c r="CN36" s="690"/>
      <c r="CO36" s="690"/>
      <c r="CP36" s="690"/>
      <c r="CQ36" s="691"/>
      <c r="CR36" s="665">
        <v>7525420</v>
      </c>
      <c r="CS36" s="675"/>
      <c r="CT36" s="675"/>
      <c r="CU36" s="675"/>
      <c r="CV36" s="675"/>
      <c r="CW36" s="675"/>
      <c r="CX36" s="675"/>
      <c r="CY36" s="676"/>
      <c r="CZ36" s="668">
        <v>13.9</v>
      </c>
      <c r="DA36" s="669"/>
      <c r="DB36" s="669"/>
      <c r="DC36" s="670"/>
      <c r="DD36" s="671">
        <v>6787406</v>
      </c>
      <c r="DE36" s="675"/>
      <c r="DF36" s="675"/>
      <c r="DG36" s="675"/>
      <c r="DH36" s="675"/>
      <c r="DI36" s="675"/>
      <c r="DJ36" s="675"/>
      <c r="DK36" s="676"/>
      <c r="DL36" s="671">
        <v>4385277</v>
      </c>
      <c r="DM36" s="675"/>
      <c r="DN36" s="675"/>
      <c r="DO36" s="675"/>
      <c r="DP36" s="675"/>
      <c r="DQ36" s="675"/>
      <c r="DR36" s="675"/>
      <c r="DS36" s="675"/>
      <c r="DT36" s="675"/>
      <c r="DU36" s="675"/>
      <c r="DV36" s="676"/>
      <c r="DW36" s="668">
        <v>15.2</v>
      </c>
      <c r="DX36" s="669"/>
      <c r="DY36" s="669"/>
      <c r="DZ36" s="669"/>
      <c r="EA36" s="669"/>
      <c r="EB36" s="669"/>
      <c r="EC36" s="706"/>
    </row>
    <row r="37" spans="2:133" ht="11.25" customHeight="1" x14ac:dyDescent="0.15">
      <c r="B37" s="646" t="s">
        <v>329</v>
      </c>
      <c r="C37" s="647"/>
      <c r="D37" s="647"/>
      <c r="E37" s="647"/>
      <c r="F37" s="647"/>
      <c r="G37" s="647"/>
      <c r="H37" s="647"/>
      <c r="I37" s="647"/>
      <c r="J37" s="647"/>
      <c r="K37" s="647"/>
      <c r="L37" s="647"/>
      <c r="M37" s="647"/>
      <c r="N37" s="647"/>
      <c r="O37" s="647"/>
      <c r="P37" s="647"/>
      <c r="Q37" s="648"/>
      <c r="R37" s="665">
        <v>1280977</v>
      </c>
      <c r="S37" s="675"/>
      <c r="T37" s="675"/>
      <c r="U37" s="675"/>
      <c r="V37" s="675"/>
      <c r="W37" s="675"/>
      <c r="X37" s="675"/>
      <c r="Y37" s="676"/>
      <c r="Z37" s="679">
        <v>2.2999999999999998</v>
      </c>
      <c r="AA37" s="679"/>
      <c r="AB37" s="679"/>
      <c r="AC37" s="679"/>
      <c r="AD37" s="680" t="s">
        <v>129</v>
      </c>
      <c r="AE37" s="680"/>
      <c r="AF37" s="680"/>
      <c r="AG37" s="680"/>
      <c r="AH37" s="680"/>
      <c r="AI37" s="680"/>
      <c r="AJ37" s="680"/>
      <c r="AK37" s="680"/>
      <c r="AL37" s="668" t="s">
        <v>129</v>
      </c>
      <c r="AM37" s="677"/>
      <c r="AN37" s="677"/>
      <c r="AO37" s="681"/>
      <c r="AQ37" s="686" t="s">
        <v>330</v>
      </c>
      <c r="AR37" s="687"/>
      <c r="AS37" s="687"/>
      <c r="AT37" s="687"/>
      <c r="AU37" s="687"/>
      <c r="AV37" s="687"/>
      <c r="AW37" s="687"/>
      <c r="AX37" s="687"/>
      <c r="AY37" s="688"/>
      <c r="AZ37" s="665">
        <v>2210173</v>
      </c>
      <c r="BA37" s="675"/>
      <c r="BB37" s="675"/>
      <c r="BC37" s="675"/>
      <c r="BD37" s="666"/>
      <c r="BE37" s="666"/>
      <c r="BF37" s="689"/>
      <c r="BG37" s="693" t="s">
        <v>331</v>
      </c>
      <c r="BH37" s="690"/>
      <c r="BI37" s="690"/>
      <c r="BJ37" s="690"/>
      <c r="BK37" s="690"/>
      <c r="BL37" s="690"/>
      <c r="BM37" s="690"/>
      <c r="BN37" s="690"/>
      <c r="BO37" s="690"/>
      <c r="BP37" s="690"/>
      <c r="BQ37" s="690"/>
      <c r="BR37" s="690"/>
      <c r="BS37" s="690"/>
      <c r="BT37" s="690"/>
      <c r="BU37" s="691"/>
      <c r="BV37" s="665">
        <v>41761</v>
      </c>
      <c r="BW37" s="675"/>
      <c r="BX37" s="675"/>
      <c r="BY37" s="675"/>
      <c r="BZ37" s="675"/>
      <c r="CA37" s="675"/>
      <c r="CB37" s="692"/>
      <c r="CD37" s="693" t="s">
        <v>332</v>
      </c>
      <c r="CE37" s="690"/>
      <c r="CF37" s="690"/>
      <c r="CG37" s="690"/>
      <c r="CH37" s="690"/>
      <c r="CI37" s="690"/>
      <c r="CJ37" s="690"/>
      <c r="CK37" s="690"/>
      <c r="CL37" s="690"/>
      <c r="CM37" s="690"/>
      <c r="CN37" s="690"/>
      <c r="CO37" s="690"/>
      <c r="CP37" s="690"/>
      <c r="CQ37" s="691"/>
      <c r="CR37" s="665">
        <v>136367</v>
      </c>
      <c r="CS37" s="666"/>
      <c r="CT37" s="666"/>
      <c r="CU37" s="666"/>
      <c r="CV37" s="666"/>
      <c r="CW37" s="666"/>
      <c r="CX37" s="666"/>
      <c r="CY37" s="667"/>
      <c r="CZ37" s="668">
        <v>0.3</v>
      </c>
      <c r="DA37" s="669"/>
      <c r="DB37" s="669"/>
      <c r="DC37" s="670"/>
      <c r="DD37" s="671">
        <v>136367</v>
      </c>
      <c r="DE37" s="666"/>
      <c r="DF37" s="666"/>
      <c r="DG37" s="666"/>
      <c r="DH37" s="666"/>
      <c r="DI37" s="666"/>
      <c r="DJ37" s="666"/>
      <c r="DK37" s="667"/>
      <c r="DL37" s="671">
        <v>110892</v>
      </c>
      <c r="DM37" s="666"/>
      <c r="DN37" s="666"/>
      <c r="DO37" s="666"/>
      <c r="DP37" s="666"/>
      <c r="DQ37" s="666"/>
      <c r="DR37" s="666"/>
      <c r="DS37" s="666"/>
      <c r="DT37" s="666"/>
      <c r="DU37" s="666"/>
      <c r="DV37" s="667"/>
      <c r="DW37" s="668">
        <v>0.4</v>
      </c>
      <c r="DX37" s="669"/>
      <c r="DY37" s="669"/>
      <c r="DZ37" s="669"/>
      <c r="EA37" s="669"/>
      <c r="EB37" s="669"/>
      <c r="EC37" s="706"/>
    </row>
    <row r="38" spans="2:133" ht="11.25" customHeight="1" x14ac:dyDescent="0.15">
      <c r="B38" s="646" t="s">
        <v>333</v>
      </c>
      <c r="C38" s="647"/>
      <c r="D38" s="647"/>
      <c r="E38" s="647"/>
      <c r="F38" s="647"/>
      <c r="G38" s="647"/>
      <c r="H38" s="647"/>
      <c r="I38" s="647"/>
      <c r="J38" s="647"/>
      <c r="K38" s="647"/>
      <c r="L38" s="647"/>
      <c r="M38" s="647"/>
      <c r="N38" s="647"/>
      <c r="O38" s="647"/>
      <c r="P38" s="647"/>
      <c r="Q38" s="648"/>
      <c r="R38" s="665">
        <v>551000</v>
      </c>
      <c r="S38" s="675"/>
      <c r="T38" s="675"/>
      <c r="U38" s="675"/>
      <c r="V38" s="675"/>
      <c r="W38" s="675"/>
      <c r="X38" s="675"/>
      <c r="Y38" s="676"/>
      <c r="Z38" s="679">
        <v>1</v>
      </c>
      <c r="AA38" s="679"/>
      <c r="AB38" s="679"/>
      <c r="AC38" s="679"/>
      <c r="AD38" s="680" t="s">
        <v>129</v>
      </c>
      <c r="AE38" s="680"/>
      <c r="AF38" s="680"/>
      <c r="AG38" s="680"/>
      <c r="AH38" s="680"/>
      <c r="AI38" s="680"/>
      <c r="AJ38" s="680"/>
      <c r="AK38" s="680"/>
      <c r="AL38" s="668" t="s">
        <v>129</v>
      </c>
      <c r="AM38" s="677"/>
      <c r="AN38" s="677"/>
      <c r="AO38" s="681"/>
      <c r="AQ38" s="686" t="s">
        <v>334</v>
      </c>
      <c r="AR38" s="687"/>
      <c r="AS38" s="687"/>
      <c r="AT38" s="687"/>
      <c r="AU38" s="687"/>
      <c r="AV38" s="687"/>
      <c r="AW38" s="687"/>
      <c r="AX38" s="687"/>
      <c r="AY38" s="688"/>
      <c r="AZ38" s="665">
        <v>653362</v>
      </c>
      <c r="BA38" s="675"/>
      <c r="BB38" s="675"/>
      <c r="BC38" s="675"/>
      <c r="BD38" s="666"/>
      <c r="BE38" s="666"/>
      <c r="BF38" s="689"/>
      <c r="BG38" s="693" t="s">
        <v>335</v>
      </c>
      <c r="BH38" s="690"/>
      <c r="BI38" s="690"/>
      <c r="BJ38" s="690"/>
      <c r="BK38" s="690"/>
      <c r="BL38" s="690"/>
      <c r="BM38" s="690"/>
      <c r="BN38" s="690"/>
      <c r="BO38" s="690"/>
      <c r="BP38" s="690"/>
      <c r="BQ38" s="690"/>
      <c r="BR38" s="690"/>
      <c r="BS38" s="690"/>
      <c r="BT38" s="690"/>
      <c r="BU38" s="691"/>
      <c r="BV38" s="665">
        <v>12102</v>
      </c>
      <c r="BW38" s="675"/>
      <c r="BX38" s="675"/>
      <c r="BY38" s="675"/>
      <c r="BZ38" s="675"/>
      <c r="CA38" s="675"/>
      <c r="CB38" s="692"/>
      <c r="CD38" s="693" t="s">
        <v>336</v>
      </c>
      <c r="CE38" s="690"/>
      <c r="CF38" s="690"/>
      <c r="CG38" s="690"/>
      <c r="CH38" s="690"/>
      <c r="CI38" s="690"/>
      <c r="CJ38" s="690"/>
      <c r="CK38" s="690"/>
      <c r="CL38" s="690"/>
      <c r="CM38" s="690"/>
      <c r="CN38" s="690"/>
      <c r="CO38" s="690"/>
      <c r="CP38" s="690"/>
      <c r="CQ38" s="691"/>
      <c r="CR38" s="665">
        <v>3611784</v>
      </c>
      <c r="CS38" s="675"/>
      <c r="CT38" s="675"/>
      <c r="CU38" s="675"/>
      <c r="CV38" s="675"/>
      <c r="CW38" s="675"/>
      <c r="CX38" s="675"/>
      <c r="CY38" s="676"/>
      <c r="CZ38" s="668">
        <v>6.7</v>
      </c>
      <c r="DA38" s="669"/>
      <c r="DB38" s="669"/>
      <c r="DC38" s="670"/>
      <c r="DD38" s="671">
        <v>2931379</v>
      </c>
      <c r="DE38" s="675"/>
      <c r="DF38" s="675"/>
      <c r="DG38" s="675"/>
      <c r="DH38" s="675"/>
      <c r="DI38" s="675"/>
      <c r="DJ38" s="675"/>
      <c r="DK38" s="676"/>
      <c r="DL38" s="671">
        <v>2881887</v>
      </c>
      <c r="DM38" s="675"/>
      <c r="DN38" s="675"/>
      <c r="DO38" s="675"/>
      <c r="DP38" s="675"/>
      <c r="DQ38" s="675"/>
      <c r="DR38" s="675"/>
      <c r="DS38" s="675"/>
      <c r="DT38" s="675"/>
      <c r="DU38" s="675"/>
      <c r="DV38" s="676"/>
      <c r="DW38" s="668">
        <v>10</v>
      </c>
      <c r="DX38" s="669"/>
      <c r="DY38" s="669"/>
      <c r="DZ38" s="669"/>
      <c r="EA38" s="669"/>
      <c r="EB38" s="669"/>
      <c r="EC38" s="706"/>
    </row>
    <row r="39" spans="2:133" ht="11.25" customHeight="1" x14ac:dyDescent="0.15">
      <c r="B39" s="646" t="s">
        <v>337</v>
      </c>
      <c r="C39" s="647"/>
      <c r="D39" s="647"/>
      <c r="E39" s="647"/>
      <c r="F39" s="647"/>
      <c r="G39" s="647"/>
      <c r="H39" s="647"/>
      <c r="I39" s="647"/>
      <c r="J39" s="647"/>
      <c r="K39" s="647"/>
      <c r="L39" s="647"/>
      <c r="M39" s="647"/>
      <c r="N39" s="647"/>
      <c r="O39" s="647"/>
      <c r="P39" s="647"/>
      <c r="Q39" s="648"/>
      <c r="R39" s="665">
        <v>1372332</v>
      </c>
      <c r="S39" s="675"/>
      <c r="T39" s="675"/>
      <c r="U39" s="675"/>
      <c r="V39" s="675"/>
      <c r="W39" s="675"/>
      <c r="X39" s="675"/>
      <c r="Y39" s="676"/>
      <c r="Z39" s="679">
        <v>2.5</v>
      </c>
      <c r="AA39" s="679"/>
      <c r="AB39" s="679"/>
      <c r="AC39" s="679"/>
      <c r="AD39" s="680">
        <v>6</v>
      </c>
      <c r="AE39" s="680"/>
      <c r="AF39" s="680"/>
      <c r="AG39" s="680"/>
      <c r="AH39" s="680"/>
      <c r="AI39" s="680"/>
      <c r="AJ39" s="680"/>
      <c r="AK39" s="680"/>
      <c r="AL39" s="668">
        <v>0</v>
      </c>
      <c r="AM39" s="677"/>
      <c r="AN39" s="677"/>
      <c r="AO39" s="681"/>
      <c r="AQ39" s="686" t="s">
        <v>338</v>
      </c>
      <c r="AR39" s="687"/>
      <c r="AS39" s="687"/>
      <c r="AT39" s="687"/>
      <c r="AU39" s="687"/>
      <c r="AV39" s="687"/>
      <c r="AW39" s="687"/>
      <c r="AX39" s="687"/>
      <c r="AY39" s="688"/>
      <c r="AZ39" s="665">
        <v>47839</v>
      </c>
      <c r="BA39" s="675"/>
      <c r="BB39" s="675"/>
      <c r="BC39" s="675"/>
      <c r="BD39" s="666"/>
      <c r="BE39" s="666"/>
      <c r="BF39" s="689"/>
      <c r="BG39" s="693" t="s">
        <v>339</v>
      </c>
      <c r="BH39" s="690"/>
      <c r="BI39" s="690"/>
      <c r="BJ39" s="690"/>
      <c r="BK39" s="690"/>
      <c r="BL39" s="690"/>
      <c r="BM39" s="690"/>
      <c r="BN39" s="690"/>
      <c r="BO39" s="690"/>
      <c r="BP39" s="690"/>
      <c r="BQ39" s="690"/>
      <c r="BR39" s="690"/>
      <c r="BS39" s="690"/>
      <c r="BT39" s="690"/>
      <c r="BU39" s="691"/>
      <c r="BV39" s="665">
        <v>18275</v>
      </c>
      <c r="BW39" s="675"/>
      <c r="BX39" s="675"/>
      <c r="BY39" s="675"/>
      <c r="BZ39" s="675"/>
      <c r="CA39" s="675"/>
      <c r="CB39" s="692"/>
      <c r="CD39" s="693" t="s">
        <v>340</v>
      </c>
      <c r="CE39" s="690"/>
      <c r="CF39" s="690"/>
      <c r="CG39" s="690"/>
      <c r="CH39" s="690"/>
      <c r="CI39" s="690"/>
      <c r="CJ39" s="690"/>
      <c r="CK39" s="690"/>
      <c r="CL39" s="690"/>
      <c r="CM39" s="690"/>
      <c r="CN39" s="690"/>
      <c r="CO39" s="690"/>
      <c r="CP39" s="690"/>
      <c r="CQ39" s="691"/>
      <c r="CR39" s="665">
        <v>1380431</v>
      </c>
      <c r="CS39" s="666"/>
      <c r="CT39" s="666"/>
      <c r="CU39" s="666"/>
      <c r="CV39" s="666"/>
      <c r="CW39" s="666"/>
      <c r="CX39" s="666"/>
      <c r="CY39" s="667"/>
      <c r="CZ39" s="668">
        <v>2.5</v>
      </c>
      <c r="DA39" s="669"/>
      <c r="DB39" s="669"/>
      <c r="DC39" s="670"/>
      <c r="DD39" s="671">
        <v>1309313</v>
      </c>
      <c r="DE39" s="666"/>
      <c r="DF39" s="666"/>
      <c r="DG39" s="666"/>
      <c r="DH39" s="666"/>
      <c r="DI39" s="666"/>
      <c r="DJ39" s="666"/>
      <c r="DK39" s="667"/>
      <c r="DL39" s="671" t="s">
        <v>129</v>
      </c>
      <c r="DM39" s="666"/>
      <c r="DN39" s="666"/>
      <c r="DO39" s="666"/>
      <c r="DP39" s="666"/>
      <c r="DQ39" s="666"/>
      <c r="DR39" s="666"/>
      <c r="DS39" s="666"/>
      <c r="DT39" s="666"/>
      <c r="DU39" s="666"/>
      <c r="DV39" s="667"/>
      <c r="DW39" s="668" t="s">
        <v>129</v>
      </c>
      <c r="DX39" s="669"/>
      <c r="DY39" s="669"/>
      <c r="DZ39" s="669"/>
      <c r="EA39" s="669"/>
      <c r="EB39" s="669"/>
      <c r="EC39" s="706"/>
    </row>
    <row r="40" spans="2:133" ht="11.25" customHeight="1" x14ac:dyDescent="0.15">
      <c r="B40" s="646" t="s">
        <v>341</v>
      </c>
      <c r="C40" s="647"/>
      <c r="D40" s="647"/>
      <c r="E40" s="647"/>
      <c r="F40" s="647"/>
      <c r="G40" s="647"/>
      <c r="H40" s="647"/>
      <c r="I40" s="647"/>
      <c r="J40" s="647"/>
      <c r="K40" s="647"/>
      <c r="L40" s="647"/>
      <c r="M40" s="647"/>
      <c r="N40" s="647"/>
      <c r="O40" s="647"/>
      <c r="P40" s="647"/>
      <c r="Q40" s="648"/>
      <c r="R40" s="665">
        <v>6086050</v>
      </c>
      <c r="S40" s="675"/>
      <c r="T40" s="675"/>
      <c r="U40" s="675"/>
      <c r="V40" s="675"/>
      <c r="W40" s="675"/>
      <c r="X40" s="675"/>
      <c r="Y40" s="676"/>
      <c r="Z40" s="679">
        <v>11</v>
      </c>
      <c r="AA40" s="679"/>
      <c r="AB40" s="679"/>
      <c r="AC40" s="679"/>
      <c r="AD40" s="680" t="s">
        <v>129</v>
      </c>
      <c r="AE40" s="680"/>
      <c r="AF40" s="680"/>
      <c r="AG40" s="680"/>
      <c r="AH40" s="680"/>
      <c r="AI40" s="680"/>
      <c r="AJ40" s="680"/>
      <c r="AK40" s="680"/>
      <c r="AL40" s="668" t="s">
        <v>129</v>
      </c>
      <c r="AM40" s="677"/>
      <c r="AN40" s="677"/>
      <c r="AO40" s="681"/>
      <c r="AQ40" s="686" t="s">
        <v>342</v>
      </c>
      <c r="AR40" s="687"/>
      <c r="AS40" s="687"/>
      <c r="AT40" s="687"/>
      <c r="AU40" s="687"/>
      <c r="AV40" s="687"/>
      <c r="AW40" s="687"/>
      <c r="AX40" s="687"/>
      <c r="AY40" s="688"/>
      <c r="AZ40" s="665">
        <v>20704</v>
      </c>
      <c r="BA40" s="675"/>
      <c r="BB40" s="675"/>
      <c r="BC40" s="675"/>
      <c r="BD40" s="666"/>
      <c r="BE40" s="666"/>
      <c r="BF40" s="689"/>
      <c r="BG40" s="707" t="s">
        <v>343</v>
      </c>
      <c r="BH40" s="708"/>
      <c r="BI40" s="708"/>
      <c r="BJ40" s="708"/>
      <c r="BK40" s="708"/>
      <c r="BL40" s="364"/>
      <c r="BM40" s="690" t="s">
        <v>344</v>
      </c>
      <c r="BN40" s="690"/>
      <c r="BO40" s="690"/>
      <c r="BP40" s="690"/>
      <c r="BQ40" s="690"/>
      <c r="BR40" s="690"/>
      <c r="BS40" s="690"/>
      <c r="BT40" s="690"/>
      <c r="BU40" s="691"/>
      <c r="BV40" s="665">
        <v>110</v>
      </c>
      <c r="BW40" s="675"/>
      <c r="BX40" s="675"/>
      <c r="BY40" s="675"/>
      <c r="BZ40" s="675"/>
      <c r="CA40" s="675"/>
      <c r="CB40" s="692"/>
      <c r="CD40" s="693" t="s">
        <v>345</v>
      </c>
      <c r="CE40" s="690"/>
      <c r="CF40" s="690"/>
      <c r="CG40" s="690"/>
      <c r="CH40" s="690"/>
      <c r="CI40" s="690"/>
      <c r="CJ40" s="690"/>
      <c r="CK40" s="690"/>
      <c r="CL40" s="690"/>
      <c r="CM40" s="690"/>
      <c r="CN40" s="690"/>
      <c r="CO40" s="690"/>
      <c r="CP40" s="690"/>
      <c r="CQ40" s="691"/>
      <c r="CR40" s="665">
        <v>550707</v>
      </c>
      <c r="CS40" s="675"/>
      <c r="CT40" s="675"/>
      <c r="CU40" s="675"/>
      <c r="CV40" s="675"/>
      <c r="CW40" s="675"/>
      <c r="CX40" s="675"/>
      <c r="CY40" s="676"/>
      <c r="CZ40" s="668">
        <v>1</v>
      </c>
      <c r="DA40" s="669"/>
      <c r="DB40" s="669"/>
      <c r="DC40" s="670"/>
      <c r="DD40" s="671">
        <v>42848</v>
      </c>
      <c r="DE40" s="675"/>
      <c r="DF40" s="675"/>
      <c r="DG40" s="675"/>
      <c r="DH40" s="675"/>
      <c r="DI40" s="675"/>
      <c r="DJ40" s="675"/>
      <c r="DK40" s="676"/>
      <c r="DL40" s="671">
        <v>9787</v>
      </c>
      <c r="DM40" s="675"/>
      <c r="DN40" s="675"/>
      <c r="DO40" s="675"/>
      <c r="DP40" s="675"/>
      <c r="DQ40" s="675"/>
      <c r="DR40" s="675"/>
      <c r="DS40" s="675"/>
      <c r="DT40" s="675"/>
      <c r="DU40" s="675"/>
      <c r="DV40" s="676"/>
      <c r="DW40" s="668">
        <v>0</v>
      </c>
      <c r="DX40" s="669"/>
      <c r="DY40" s="669"/>
      <c r="DZ40" s="669"/>
      <c r="EA40" s="669"/>
      <c r="EB40" s="669"/>
      <c r="EC40" s="706"/>
    </row>
    <row r="41" spans="2:133" ht="11.25" customHeight="1" x14ac:dyDescent="0.15">
      <c r="B41" s="646" t="s">
        <v>346</v>
      </c>
      <c r="C41" s="647"/>
      <c r="D41" s="647"/>
      <c r="E41" s="647"/>
      <c r="F41" s="647"/>
      <c r="G41" s="647"/>
      <c r="H41" s="647"/>
      <c r="I41" s="647"/>
      <c r="J41" s="647"/>
      <c r="K41" s="647"/>
      <c r="L41" s="647"/>
      <c r="M41" s="647"/>
      <c r="N41" s="647"/>
      <c r="O41" s="647"/>
      <c r="P41" s="647"/>
      <c r="Q41" s="648"/>
      <c r="R41" s="665" t="s">
        <v>129</v>
      </c>
      <c r="S41" s="675"/>
      <c r="T41" s="675"/>
      <c r="U41" s="675"/>
      <c r="V41" s="675"/>
      <c r="W41" s="675"/>
      <c r="X41" s="675"/>
      <c r="Y41" s="676"/>
      <c r="Z41" s="679" t="s">
        <v>129</v>
      </c>
      <c r="AA41" s="679"/>
      <c r="AB41" s="679"/>
      <c r="AC41" s="679"/>
      <c r="AD41" s="680" t="s">
        <v>129</v>
      </c>
      <c r="AE41" s="680"/>
      <c r="AF41" s="680"/>
      <c r="AG41" s="680"/>
      <c r="AH41" s="680"/>
      <c r="AI41" s="680"/>
      <c r="AJ41" s="680"/>
      <c r="AK41" s="680"/>
      <c r="AL41" s="668" t="s">
        <v>129</v>
      </c>
      <c r="AM41" s="677"/>
      <c r="AN41" s="677"/>
      <c r="AO41" s="681"/>
      <c r="AQ41" s="686" t="s">
        <v>347</v>
      </c>
      <c r="AR41" s="687"/>
      <c r="AS41" s="687"/>
      <c r="AT41" s="687"/>
      <c r="AU41" s="687"/>
      <c r="AV41" s="687"/>
      <c r="AW41" s="687"/>
      <c r="AX41" s="687"/>
      <c r="AY41" s="688"/>
      <c r="AZ41" s="665">
        <v>705903</v>
      </c>
      <c r="BA41" s="675"/>
      <c r="BB41" s="675"/>
      <c r="BC41" s="675"/>
      <c r="BD41" s="666"/>
      <c r="BE41" s="666"/>
      <c r="BF41" s="689"/>
      <c r="BG41" s="707"/>
      <c r="BH41" s="708"/>
      <c r="BI41" s="708"/>
      <c r="BJ41" s="708"/>
      <c r="BK41" s="708"/>
      <c r="BL41" s="364"/>
      <c r="BM41" s="690" t="s">
        <v>348</v>
      </c>
      <c r="BN41" s="690"/>
      <c r="BO41" s="690"/>
      <c r="BP41" s="690"/>
      <c r="BQ41" s="690"/>
      <c r="BR41" s="690"/>
      <c r="BS41" s="690"/>
      <c r="BT41" s="690"/>
      <c r="BU41" s="691"/>
      <c r="BV41" s="665" t="s">
        <v>129</v>
      </c>
      <c r="BW41" s="675"/>
      <c r="BX41" s="675"/>
      <c r="BY41" s="675"/>
      <c r="BZ41" s="675"/>
      <c r="CA41" s="675"/>
      <c r="CB41" s="692"/>
      <c r="CD41" s="693" t="s">
        <v>349</v>
      </c>
      <c r="CE41" s="690"/>
      <c r="CF41" s="690"/>
      <c r="CG41" s="690"/>
      <c r="CH41" s="690"/>
      <c r="CI41" s="690"/>
      <c r="CJ41" s="690"/>
      <c r="CK41" s="690"/>
      <c r="CL41" s="690"/>
      <c r="CM41" s="690"/>
      <c r="CN41" s="690"/>
      <c r="CO41" s="690"/>
      <c r="CP41" s="690"/>
      <c r="CQ41" s="691"/>
      <c r="CR41" s="665" t="s">
        <v>129</v>
      </c>
      <c r="CS41" s="666"/>
      <c r="CT41" s="666"/>
      <c r="CU41" s="666"/>
      <c r="CV41" s="666"/>
      <c r="CW41" s="666"/>
      <c r="CX41" s="666"/>
      <c r="CY41" s="667"/>
      <c r="CZ41" s="668" t="s">
        <v>129</v>
      </c>
      <c r="DA41" s="669"/>
      <c r="DB41" s="669"/>
      <c r="DC41" s="670"/>
      <c r="DD41" s="671" t="s">
        <v>129</v>
      </c>
      <c r="DE41" s="666"/>
      <c r="DF41" s="666"/>
      <c r="DG41" s="666"/>
      <c r="DH41" s="666"/>
      <c r="DI41" s="666"/>
      <c r="DJ41" s="666"/>
      <c r="DK41" s="667"/>
      <c r="DL41" s="672"/>
      <c r="DM41" s="673"/>
      <c r="DN41" s="673"/>
      <c r="DO41" s="673"/>
      <c r="DP41" s="673"/>
      <c r="DQ41" s="673"/>
      <c r="DR41" s="673"/>
      <c r="DS41" s="673"/>
      <c r="DT41" s="673"/>
      <c r="DU41" s="673"/>
      <c r="DV41" s="674"/>
      <c r="DW41" s="642"/>
      <c r="DX41" s="643"/>
      <c r="DY41" s="643"/>
      <c r="DZ41" s="643"/>
      <c r="EA41" s="643"/>
      <c r="EB41" s="643"/>
      <c r="EC41" s="644"/>
    </row>
    <row r="42" spans="2:133" ht="11.25" customHeight="1" x14ac:dyDescent="0.15">
      <c r="B42" s="646" t="s">
        <v>350</v>
      </c>
      <c r="C42" s="647"/>
      <c r="D42" s="647"/>
      <c r="E42" s="647"/>
      <c r="F42" s="647"/>
      <c r="G42" s="647"/>
      <c r="H42" s="647"/>
      <c r="I42" s="647"/>
      <c r="J42" s="647"/>
      <c r="K42" s="647"/>
      <c r="L42" s="647"/>
      <c r="M42" s="647"/>
      <c r="N42" s="647"/>
      <c r="O42" s="647"/>
      <c r="P42" s="647"/>
      <c r="Q42" s="648"/>
      <c r="R42" s="665" t="s">
        <v>129</v>
      </c>
      <c r="S42" s="675"/>
      <c r="T42" s="675"/>
      <c r="U42" s="675"/>
      <c r="V42" s="675"/>
      <c r="W42" s="675"/>
      <c r="X42" s="675"/>
      <c r="Y42" s="676"/>
      <c r="Z42" s="679" t="s">
        <v>129</v>
      </c>
      <c r="AA42" s="679"/>
      <c r="AB42" s="679"/>
      <c r="AC42" s="679"/>
      <c r="AD42" s="680" t="s">
        <v>129</v>
      </c>
      <c r="AE42" s="680"/>
      <c r="AF42" s="680"/>
      <c r="AG42" s="680"/>
      <c r="AH42" s="680"/>
      <c r="AI42" s="680"/>
      <c r="AJ42" s="680"/>
      <c r="AK42" s="680"/>
      <c r="AL42" s="668" t="s">
        <v>129</v>
      </c>
      <c r="AM42" s="677"/>
      <c r="AN42" s="677"/>
      <c r="AO42" s="681"/>
      <c r="AQ42" s="712" t="s">
        <v>351</v>
      </c>
      <c r="AR42" s="713"/>
      <c r="AS42" s="713"/>
      <c r="AT42" s="713"/>
      <c r="AU42" s="713"/>
      <c r="AV42" s="713"/>
      <c r="AW42" s="713"/>
      <c r="AX42" s="713"/>
      <c r="AY42" s="714"/>
      <c r="AZ42" s="652">
        <v>2905881</v>
      </c>
      <c r="BA42" s="682"/>
      <c r="BB42" s="682"/>
      <c r="BC42" s="682"/>
      <c r="BD42" s="653"/>
      <c r="BE42" s="653"/>
      <c r="BF42" s="683"/>
      <c r="BG42" s="709"/>
      <c r="BH42" s="710"/>
      <c r="BI42" s="710"/>
      <c r="BJ42" s="710"/>
      <c r="BK42" s="710"/>
      <c r="BL42" s="365"/>
      <c r="BM42" s="684" t="s">
        <v>352</v>
      </c>
      <c r="BN42" s="684"/>
      <c r="BO42" s="684"/>
      <c r="BP42" s="684"/>
      <c r="BQ42" s="684"/>
      <c r="BR42" s="684"/>
      <c r="BS42" s="684"/>
      <c r="BT42" s="684"/>
      <c r="BU42" s="685"/>
      <c r="BV42" s="652">
        <v>388</v>
      </c>
      <c r="BW42" s="682"/>
      <c r="BX42" s="682"/>
      <c r="BY42" s="682"/>
      <c r="BZ42" s="682"/>
      <c r="CA42" s="682"/>
      <c r="CB42" s="711"/>
      <c r="CD42" s="646" t="s">
        <v>353</v>
      </c>
      <c r="CE42" s="647"/>
      <c r="CF42" s="647"/>
      <c r="CG42" s="647"/>
      <c r="CH42" s="647"/>
      <c r="CI42" s="647"/>
      <c r="CJ42" s="647"/>
      <c r="CK42" s="647"/>
      <c r="CL42" s="647"/>
      <c r="CM42" s="647"/>
      <c r="CN42" s="647"/>
      <c r="CO42" s="647"/>
      <c r="CP42" s="647"/>
      <c r="CQ42" s="648"/>
      <c r="CR42" s="665">
        <v>8546557</v>
      </c>
      <c r="CS42" s="666"/>
      <c r="CT42" s="666"/>
      <c r="CU42" s="666"/>
      <c r="CV42" s="666"/>
      <c r="CW42" s="666"/>
      <c r="CX42" s="666"/>
      <c r="CY42" s="667"/>
      <c r="CZ42" s="668">
        <v>15.8</v>
      </c>
      <c r="DA42" s="669"/>
      <c r="DB42" s="669"/>
      <c r="DC42" s="670"/>
      <c r="DD42" s="671">
        <v>1823250</v>
      </c>
      <c r="DE42" s="666"/>
      <c r="DF42" s="666"/>
      <c r="DG42" s="666"/>
      <c r="DH42" s="666"/>
      <c r="DI42" s="666"/>
      <c r="DJ42" s="666"/>
      <c r="DK42" s="667"/>
      <c r="DL42" s="672"/>
      <c r="DM42" s="673"/>
      <c r="DN42" s="673"/>
      <c r="DO42" s="673"/>
      <c r="DP42" s="673"/>
      <c r="DQ42" s="673"/>
      <c r="DR42" s="673"/>
      <c r="DS42" s="673"/>
      <c r="DT42" s="673"/>
      <c r="DU42" s="673"/>
      <c r="DV42" s="674"/>
      <c r="DW42" s="642"/>
      <c r="DX42" s="643"/>
      <c r="DY42" s="643"/>
      <c r="DZ42" s="643"/>
      <c r="EA42" s="643"/>
      <c r="EB42" s="643"/>
      <c r="EC42" s="644"/>
    </row>
    <row r="43" spans="2:133" ht="11.25" customHeight="1" x14ac:dyDescent="0.15">
      <c r="B43" s="646" t="s">
        <v>354</v>
      </c>
      <c r="C43" s="647"/>
      <c r="D43" s="647"/>
      <c r="E43" s="647"/>
      <c r="F43" s="647"/>
      <c r="G43" s="647"/>
      <c r="H43" s="647"/>
      <c r="I43" s="647"/>
      <c r="J43" s="647"/>
      <c r="K43" s="647"/>
      <c r="L43" s="647"/>
      <c r="M43" s="647"/>
      <c r="N43" s="647"/>
      <c r="O43" s="647"/>
      <c r="P43" s="647"/>
      <c r="Q43" s="648"/>
      <c r="R43" s="665">
        <v>2257300</v>
      </c>
      <c r="S43" s="675"/>
      <c r="T43" s="675"/>
      <c r="U43" s="675"/>
      <c r="V43" s="675"/>
      <c r="W43" s="675"/>
      <c r="X43" s="675"/>
      <c r="Y43" s="676"/>
      <c r="Z43" s="679">
        <v>4.0999999999999996</v>
      </c>
      <c r="AA43" s="679"/>
      <c r="AB43" s="679"/>
      <c r="AC43" s="679"/>
      <c r="AD43" s="680" t="s">
        <v>129</v>
      </c>
      <c r="AE43" s="680"/>
      <c r="AF43" s="680"/>
      <c r="AG43" s="680"/>
      <c r="AH43" s="680"/>
      <c r="AI43" s="680"/>
      <c r="AJ43" s="680"/>
      <c r="AK43" s="680"/>
      <c r="AL43" s="668" t="s">
        <v>129</v>
      </c>
      <c r="AM43" s="677"/>
      <c r="AN43" s="677"/>
      <c r="AO43" s="681"/>
      <c r="BV43" s="219"/>
      <c r="BW43" s="219"/>
      <c r="BX43" s="219"/>
      <c r="BY43" s="219"/>
      <c r="BZ43" s="219"/>
      <c r="CA43" s="219"/>
      <c r="CB43" s="219"/>
      <c r="CD43" s="646" t="s">
        <v>355</v>
      </c>
      <c r="CE43" s="647"/>
      <c r="CF43" s="647"/>
      <c r="CG43" s="647"/>
      <c r="CH43" s="647"/>
      <c r="CI43" s="647"/>
      <c r="CJ43" s="647"/>
      <c r="CK43" s="647"/>
      <c r="CL43" s="647"/>
      <c r="CM43" s="647"/>
      <c r="CN43" s="647"/>
      <c r="CO43" s="647"/>
      <c r="CP43" s="647"/>
      <c r="CQ43" s="648"/>
      <c r="CR43" s="665">
        <v>157740</v>
      </c>
      <c r="CS43" s="666"/>
      <c r="CT43" s="666"/>
      <c r="CU43" s="666"/>
      <c r="CV43" s="666"/>
      <c r="CW43" s="666"/>
      <c r="CX43" s="666"/>
      <c r="CY43" s="667"/>
      <c r="CZ43" s="668">
        <v>0.3</v>
      </c>
      <c r="DA43" s="669"/>
      <c r="DB43" s="669"/>
      <c r="DC43" s="670"/>
      <c r="DD43" s="671">
        <v>116683</v>
      </c>
      <c r="DE43" s="666"/>
      <c r="DF43" s="666"/>
      <c r="DG43" s="666"/>
      <c r="DH43" s="666"/>
      <c r="DI43" s="666"/>
      <c r="DJ43" s="666"/>
      <c r="DK43" s="667"/>
      <c r="DL43" s="672"/>
      <c r="DM43" s="673"/>
      <c r="DN43" s="673"/>
      <c r="DO43" s="673"/>
      <c r="DP43" s="673"/>
      <c r="DQ43" s="673"/>
      <c r="DR43" s="673"/>
      <c r="DS43" s="673"/>
      <c r="DT43" s="673"/>
      <c r="DU43" s="673"/>
      <c r="DV43" s="674"/>
      <c r="DW43" s="642"/>
      <c r="DX43" s="643"/>
      <c r="DY43" s="643"/>
      <c r="DZ43" s="643"/>
      <c r="EA43" s="643"/>
      <c r="EB43" s="643"/>
      <c r="EC43" s="644"/>
    </row>
    <row r="44" spans="2:133" ht="11.25" customHeight="1" x14ac:dyDescent="0.15">
      <c r="B44" s="649" t="s">
        <v>356</v>
      </c>
      <c r="C44" s="650"/>
      <c r="D44" s="650"/>
      <c r="E44" s="650"/>
      <c r="F44" s="650"/>
      <c r="G44" s="650"/>
      <c r="H44" s="650"/>
      <c r="I44" s="650"/>
      <c r="J44" s="650"/>
      <c r="K44" s="650"/>
      <c r="L44" s="650"/>
      <c r="M44" s="650"/>
      <c r="N44" s="650"/>
      <c r="O44" s="650"/>
      <c r="P44" s="650"/>
      <c r="Q44" s="651"/>
      <c r="R44" s="652">
        <v>55453635</v>
      </c>
      <c r="S44" s="682"/>
      <c r="T44" s="682"/>
      <c r="U44" s="682"/>
      <c r="V44" s="682"/>
      <c r="W44" s="682"/>
      <c r="X44" s="682"/>
      <c r="Y44" s="694"/>
      <c r="Z44" s="695">
        <v>100</v>
      </c>
      <c r="AA44" s="695"/>
      <c r="AB44" s="695"/>
      <c r="AC44" s="695"/>
      <c r="AD44" s="696">
        <v>26571766</v>
      </c>
      <c r="AE44" s="696"/>
      <c r="AF44" s="696"/>
      <c r="AG44" s="696"/>
      <c r="AH44" s="696"/>
      <c r="AI44" s="696"/>
      <c r="AJ44" s="696"/>
      <c r="AK44" s="696"/>
      <c r="AL44" s="655">
        <v>100</v>
      </c>
      <c r="AM44" s="697"/>
      <c r="AN44" s="697"/>
      <c r="AO44" s="698"/>
      <c r="CD44" s="699" t="s">
        <v>303</v>
      </c>
      <c r="CE44" s="700"/>
      <c r="CF44" s="646" t="s">
        <v>357</v>
      </c>
      <c r="CG44" s="647"/>
      <c r="CH44" s="647"/>
      <c r="CI44" s="647"/>
      <c r="CJ44" s="647"/>
      <c r="CK44" s="647"/>
      <c r="CL44" s="647"/>
      <c r="CM44" s="647"/>
      <c r="CN44" s="647"/>
      <c r="CO44" s="647"/>
      <c r="CP44" s="647"/>
      <c r="CQ44" s="648"/>
      <c r="CR44" s="665">
        <v>8546557</v>
      </c>
      <c r="CS44" s="675"/>
      <c r="CT44" s="675"/>
      <c r="CU44" s="675"/>
      <c r="CV44" s="675"/>
      <c r="CW44" s="675"/>
      <c r="CX44" s="675"/>
      <c r="CY44" s="676"/>
      <c r="CZ44" s="668">
        <v>15.8</v>
      </c>
      <c r="DA44" s="677"/>
      <c r="DB44" s="677"/>
      <c r="DC44" s="678"/>
      <c r="DD44" s="671">
        <v>1823250</v>
      </c>
      <c r="DE44" s="675"/>
      <c r="DF44" s="675"/>
      <c r="DG44" s="675"/>
      <c r="DH44" s="675"/>
      <c r="DI44" s="675"/>
      <c r="DJ44" s="675"/>
      <c r="DK44" s="676"/>
      <c r="DL44" s="672"/>
      <c r="DM44" s="673"/>
      <c r="DN44" s="673"/>
      <c r="DO44" s="673"/>
      <c r="DP44" s="673"/>
      <c r="DQ44" s="673"/>
      <c r="DR44" s="673"/>
      <c r="DS44" s="673"/>
      <c r="DT44" s="673"/>
      <c r="DU44" s="673"/>
      <c r="DV44" s="674"/>
      <c r="DW44" s="642"/>
      <c r="DX44" s="643"/>
      <c r="DY44" s="643"/>
      <c r="DZ44" s="643"/>
      <c r="EA44" s="643"/>
      <c r="EB44" s="643"/>
      <c r="EC44" s="644"/>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01"/>
      <c r="CE45" s="702"/>
      <c r="CF45" s="646" t="s">
        <v>358</v>
      </c>
      <c r="CG45" s="647"/>
      <c r="CH45" s="647"/>
      <c r="CI45" s="647"/>
      <c r="CJ45" s="647"/>
      <c r="CK45" s="647"/>
      <c r="CL45" s="647"/>
      <c r="CM45" s="647"/>
      <c r="CN45" s="647"/>
      <c r="CO45" s="647"/>
      <c r="CP45" s="647"/>
      <c r="CQ45" s="648"/>
      <c r="CR45" s="665">
        <v>4150688</v>
      </c>
      <c r="CS45" s="666"/>
      <c r="CT45" s="666"/>
      <c r="CU45" s="666"/>
      <c r="CV45" s="666"/>
      <c r="CW45" s="666"/>
      <c r="CX45" s="666"/>
      <c r="CY45" s="667"/>
      <c r="CZ45" s="668">
        <v>7.7</v>
      </c>
      <c r="DA45" s="669"/>
      <c r="DB45" s="669"/>
      <c r="DC45" s="670"/>
      <c r="DD45" s="671">
        <v>464833</v>
      </c>
      <c r="DE45" s="666"/>
      <c r="DF45" s="666"/>
      <c r="DG45" s="666"/>
      <c r="DH45" s="666"/>
      <c r="DI45" s="666"/>
      <c r="DJ45" s="666"/>
      <c r="DK45" s="667"/>
      <c r="DL45" s="672"/>
      <c r="DM45" s="673"/>
      <c r="DN45" s="673"/>
      <c r="DO45" s="673"/>
      <c r="DP45" s="673"/>
      <c r="DQ45" s="673"/>
      <c r="DR45" s="673"/>
      <c r="DS45" s="673"/>
      <c r="DT45" s="673"/>
      <c r="DU45" s="673"/>
      <c r="DV45" s="674"/>
      <c r="DW45" s="642"/>
      <c r="DX45" s="643"/>
      <c r="DY45" s="643"/>
      <c r="DZ45" s="643"/>
      <c r="EA45" s="643"/>
      <c r="EB45" s="643"/>
      <c r="EC45" s="644"/>
    </row>
    <row r="46" spans="2:133" ht="11.25" customHeight="1" x14ac:dyDescent="0.15">
      <c r="B46" s="221" t="s">
        <v>359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01"/>
      <c r="CE46" s="702"/>
      <c r="CF46" s="646" t="s">
        <v>360</v>
      </c>
      <c r="CG46" s="647"/>
      <c r="CH46" s="647"/>
      <c r="CI46" s="647"/>
      <c r="CJ46" s="647"/>
      <c r="CK46" s="647"/>
      <c r="CL46" s="647"/>
      <c r="CM46" s="647"/>
      <c r="CN46" s="647"/>
      <c r="CO46" s="647"/>
      <c r="CP46" s="647"/>
      <c r="CQ46" s="648"/>
      <c r="CR46" s="665">
        <v>4027596</v>
      </c>
      <c r="CS46" s="675"/>
      <c r="CT46" s="675"/>
      <c r="CU46" s="675"/>
      <c r="CV46" s="675"/>
      <c r="CW46" s="675"/>
      <c r="CX46" s="675"/>
      <c r="CY46" s="676"/>
      <c r="CZ46" s="668">
        <v>7.4</v>
      </c>
      <c r="DA46" s="677"/>
      <c r="DB46" s="677"/>
      <c r="DC46" s="678"/>
      <c r="DD46" s="671">
        <v>1304346</v>
      </c>
      <c r="DE46" s="675"/>
      <c r="DF46" s="675"/>
      <c r="DG46" s="675"/>
      <c r="DH46" s="675"/>
      <c r="DI46" s="675"/>
      <c r="DJ46" s="675"/>
      <c r="DK46" s="676"/>
      <c r="DL46" s="672"/>
      <c r="DM46" s="673"/>
      <c r="DN46" s="673"/>
      <c r="DO46" s="673"/>
      <c r="DP46" s="673"/>
      <c r="DQ46" s="673"/>
      <c r="DR46" s="673"/>
      <c r="DS46" s="673"/>
      <c r="DT46" s="673"/>
      <c r="DU46" s="673"/>
      <c r="DV46" s="674"/>
      <c r="DW46" s="642"/>
      <c r="DX46" s="643"/>
      <c r="DY46" s="643"/>
      <c r="DZ46" s="643"/>
      <c r="EA46" s="643"/>
      <c r="EB46" s="643"/>
      <c r="EC46" s="644"/>
    </row>
    <row r="47" spans="2:133" ht="11.25" customHeight="1" x14ac:dyDescent="0.15">
      <c r="B47" s="645" t="s">
        <v>361</v>
      </c>
      <c r="C47" s="645"/>
      <c r="D47" s="645"/>
      <c r="E47" s="645"/>
      <c r="F47" s="645"/>
      <c r="G47" s="645"/>
      <c r="H47" s="645"/>
      <c r="I47" s="645"/>
      <c r="J47" s="645"/>
      <c r="K47" s="645"/>
      <c r="L47" s="645"/>
      <c r="M47" s="645"/>
      <c r="N47" s="645"/>
      <c r="O47" s="645"/>
      <c r="P47" s="645"/>
      <c r="Q47" s="645"/>
      <c r="R47" s="645"/>
      <c r="S47" s="645"/>
      <c r="T47" s="645"/>
      <c r="U47" s="645"/>
      <c r="V47" s="645"/>
      <c r="W47" s="645"/>
      <c r="X47" s="645"/>
      <c r="Y47" s="645"/>
      <c r="Z47" s="645"/>
      <c r="AA47" s="645"/>
      <c r="AB47" s="645"/>
      <c r="AC47" s="645"/>
      <c r="AD47" s="645"/>
      <c r="AE47" s="645"/>
      <c r="AF47" s="645"/>
      <c r="AG47" s="645"/>
      <c r="AH47" s="645"/>
      <c r="AI47" s="645"/>
      <c r="AJ47" s="645"/>
      <c r="AK47" s="645"/>
      <c r="AL47" s="645"/>
      <c r="AM47" s="645"/>
      <c r="AN47" s="645"/>
      <c r="AO47" s="645"/>
      <c r="AP47" s="645"/>
      <c r="AQ47" s="645"/>
      <c r="AR47" s="645"/>
      <c r="AS47" s="645"/>
      <c r="AT47" s="645"/>
      <c r="AU47" s="645"/>
      <c r="AV47" s="645"/>
      <c r="AW47" s="645"/>
      <c r="AX47" s="645"/>
      <c r="AY47" s="645"/>
      <c r="AZ47" s="645"/>
      <c r="BA47" s="645"/>
      <c r="BB47" s="645"/>
      <c r="BC47" s="645"/>
      <c r="BD47" s="645"/>
      <c r="BE47" s="645"/>
      <c r="BF47" s="645"/>
      <c r="BG47" s="645"/>
      <c r="BH47" s="645"/>
      <c r="BI47" s="645"/>
      <c r="BJ47" s="645"/>
      <c r="BK47" s="645"/>
      <c r="BL47" s="645"/>
      <c r="BM47" s="645"/>
      <c r="BN47" s="645"/>
      <c r="BO47" s="645"/>
      <c r="BP47" s="645"/>
      <c r="BQ47" s="645"/>
      <c r="BR47" s="645"/>
      <c r="BS47" s="645"/>
      <c r="BT47" s="645"/>
      <c r="BU47" s="645"/>
      <c r="BV47" s="645"/>
      <c r="BW47" s="645"/>
      <c r="BX47" s="645"/>
      <c r="BY47" s="645"/>
      <c r="BZ47" s="645"/>
      <c r="CA47" s="645"/>
      <c r="CB47" s="645"/>
      <c r="CD47" s="701"/>
      <c r="CE47" s="702"/>
      <c r="CF47" s="646" t="s">
        <v>362</v>
      </c>
      <c r="CG47" s="647"/>
      <c r="CH47" s="647"/>
      <c r="CI47" s="647"/>
      <c r="CJ47" s="647"/>
      <c r="CK47" s="647"/>
      <c r="CL47" s="647"/>
      <c r="CM47" s="647"/>
      <c r="CN47" s="647"/>
      <c r="CO47" s="647"/>
      <c r="CP47" s="647"/>
      <c r="CQ47" s="648"/>
      <c r="CR47" s="665" t="s">
        <v>129</v>
      </c>
      <c r="CS47" s="666"/>
      <c r="CT47" s="666"/>
      <c r="CU47" s="666"/>
      <c r="CV47" s="666"/>
      <c r="CW47" s="666"/>
      <c r="CX47" s="666"/>
      <c r="CY47" s="667"/>
      <c r="CZ47" s="668" t="s">
        <v>129</v>
      </c>
      <c r="DA47" s="669"/>
      <c r="DB47" s="669"/>
      <c r="DC47" s="670"/>
      <c r="DD47" s="671" t="s">
        <v>129</v>
      </c>
      <c r="DE47" s="666"/>
      <c r="DF47" s="666"/>
      <c r="DG47" s="666"/>
      <c r="DH47" s="666"/>
      <c r="DI47" s="666"/>
      <c r="DJ47" s="666"/>
      <c r="DK47" s="667"/>
      <c r="DL47" s="672"/>
      <c r="DM47" s="673"/>
      <c r="DN47" s="673"/>
      <c r="DO47" s="673"/>
      <c r="DP47" s="673"/>
      <c r="DQ47" s="673"/>
      <c r="DR47" s="673"/>
      <c r="DS47" s="673"/>
      <c r="DT47" s="673"/>
      <c r="DU47" s="673"/>
      <c r="DV47" s="674"/>
      <c r="DW47" s="642"/>
      <c r="DX47" s="643"/>
      <c r="DY47" s="643"/>
      <c r="DZ47" s="643"/>
      <c r="EA47" s="643"/>
      <c r="EB47" s="643"/>
      <c r="EC47" s="644"/>
    </row>
    <row r="48" spans="2:133" ht="11.25" x14ac:dyDescent="0.15">
      <c r="B48" s="705" t="s">
        <v>363</v>
      </c>
      <c r="C48" s="705"/>
      <c r="D48" s="705"/>
      <c r="E48" s="705"/>
      <c r="F48" s="705"/>
      <c r="G48" s="705"/>
      <c r="H48" s="705"/>
      <c r="I48" s="705"/>
      <c r="J48" s="705"/>
      <c r="K48" s="705"/>
      <c r="L48" s="705"/>
      <c r="M48" s="705"/>
      <c r="N48" s="705"/>
      <c r="O48" s="705"/>
      <c r="P48" s="705"/>
      <c r="Q48" s="705"/>
      <c r="R48" s="705"/>
      <c r="S48" s="705"/>
      <c r="T48" s="705"/>
      <c r="U48" s="705"/>
      <c r="V48" s="705"/>
      <c r="W48" s="705"/>
      <c r="X48" s="705"/>
      <c r="Y48" s="705"/>
      <c r="Z48" s="705"/>
      <c r="AA48" s="705"/>
      <c r="AB48" s="705"/>
      <c r="AC48" s="705"/>
      <c r="AD48" s="705"/>
      <c r="AE48" s="705"/>
      <c r="AF48" s="705"/>
      <c r="AG48" s="705"/>
      <c r="AH48" s="705"/>
      <c r="AI48" s="705"/>
      <c r="AJ48" s="705"/>
      <c r="AK48" s="705"/>
      <c r="AL48" s="705"/>
      <c r="AM48" s="705"/>
      <c r="AN48" s="705"/>
      <c r="AO48" s="705"/>
      <c r="AP48" s="705"/>
      <c r="AQ48" s="705"/>
      <c r="AR48" s="705"/>
      <c r="AS48" s="705"/>
      <c r="AT48" s="705"/>
      <c r="AU48" s="705"/>
      <c r="AV48" s="705"/>
      <c r="AW48" s="705"/>
      <c r="AX48" s="705"/>
      <c r="AY48" s="705"/>
      <c r="AZ48" s="705"/>
      <c r="BA48" s="705"/>
      <c r="BB48" s="705"/>
      <c r="BC48" s="705"/>
      <c r="BD48" s="705"/>
      <c r="BE48" s="705"/>
      <c r="BF48" s="705"/>
      <c r="BG48" s="705"/>
      <c r="BH48" s="705"/>
      <c r="BI48" s="705"/>
      <c r="BJ48" s="705"/>
      <c r="BK48" s="705"/>
      <c r="BL48" s="705"/>
      <c r="BM48" s="705"/>
      <c r="BN48" s="705"/>
      <c r="BO48" s="705"/>
      <c r="BP48" s="705"/>
      <c r="BQ48" s="705"/>
      <c r="BR48" s="705"/>
      <c r="BS48" s="705"/>
      <c r="BT48" s="705"/>
      <c r="BU48" s="705"/>
      <c r="BV48" s="705"/>
      <c r="BW48" s="705"/>
      <c r="BX48" s="705"/>
      <c r="BY48" s="705"/>
      <c r="BZ48" s="705"/>
      <c r="CA48" s="705"/>
      <c r="CB48" s="705"/>
      <c r="CD48" s="703"/>
      <c r="CE48" s="704"/>
      <c r="CF48" s="646" t="s">
        <v>364</v>
      </c>
      <c r="CG48" s="647"/>
      <c r="CH48" s="647"/>
      <c r="CI48" s="647"/>
      <c r="CJ48" s="647"/>
      <c r="CK48" s="647"/>
      <c r="CL48" s="647"/>
      <c r="CM48" s="647"/>
      <c r="CN48" s="647"/>
      <c r="CO48" s="647"/>
      <c r="CP48" s="647"/>
      <c r="CQ48" s="648"/>
      <c r="CR48" s="665" t="s">
        <v>129</v>
      </c>
      <c r="CS48" s="675"/>
      <c r="CT48" s="675"/>
      <c r="CU48" s="675"/>
      <c r="CV48" s="675"/>
      <c r="CW48" s="675"/>
      <c r="CX48" s="675"/>
      <c r="CY48" s="676"/>
      <c r="CZ48" s="668" t="s">
        <v>129</v>
      </c>
      <c r="DA48" s="677"/>
      <c r="DB48" s="677"/>
      <c r="DC48" s="678"/>
      <c r="DD48" s="671" t="s">
        <v>129</v>
      </c>
      <c r="DE48" s="675"/>
      <c r="DF48" s="675"/>
      <c r="DG48" s="675"/>
      <c r="DH48" s="675"/>
      <c r="DI48" s="675"/>
      <c r="DJ48" s="675"/>
      <c r="DK48" s="676"/>
      <c r="DL48" s="672"/>
      <c r="DM48" s="673"/>
      <c r="DN48" s="673"/>
      <c r="DO48" s="673"/>
      <c r="DP48" s="673"/>
      <c r="DQ48" s="673"/>
      <c r="DR48" s="673"/>
      <c r="DS48" s="673"/>
      <c r="DT48" s="673"/>
      <c r="DU48" s="673"/>
      <c r="DV48" s="674"/>
      <c r="DW48" s="642"/>
      <c r="DX48" s="643"/>
      <c r="DY48" s="643"/>
      <c r="DZ48" s="643"/>
      <c r="EA48" s="643"/>
      <c r="EB48" s="643"/>
      <c r="EC48" s="644"/>
    </row>
    <row r="49" spans="2:133" ht="11.25" customHeight="1" x14ac:dyDescent="0.15">
      <c r="B49" s="367"/>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9" t="s">
        <v>365</v>
      </c>
      <c r="CE49" s="650"/>
      <c r="CF49" s="650"/>
      <c r="CG49" s="650"/>
      <c r="CH49" s="650"/>
      <c r="CI49" s="650"/>
      <c r="CJ49" s="650"/>
      <c r="CK49" s="650"/>
      <c r="CL49" s="650"/>
      <c r="CM49" s="650"/>
      <c r="CN49" s="650"/>
      <c r="CO49" s="650"/>
      <c r="CP49" s="650"/>
      <c r="CQ49" s="651"/>
      <c r="CR49" s="652">
        <v>54223034</v>
      </c>
      <c r="CS49" s="653"/>
      <c r="CT49" s="653"/>
      <c r="CU49" s="653"/>
      <c r="CV49" s="653"/>
      <c r="CW49" s="653"/>
      <c r="CX49" s="653"/>
      <c r="CY49" s="654"/>
      <c r="CZ49" s="655">
        <v>100</v>
      </c>
      <c r="DA49" s="656"/>
      <c r="DB49" s="656"/>
      <c r="DC49" s="657"/>
      <c r="DD49" s="658">
        <v>32252391</v>
      </c>
      <c r="DE49" s="653"/>
      <c r="DF49" s="653"/>
      <c r="DG49" s="653"/>
      <c r="DH49" s="653"/>
      <c r="DI49" s="653"/>
      <c r="DJ49" s="653"/>
      <c r="DK49" s="654"/>
      <c r="DL49" s="659"/>
      <c r="DM49" s="660"/>
      <c r="DN49" s="660"/>
      <c r="DO49" s="660"/>
      <c r="DP49" s="660"/>
      <c r="DQ49" s="660"/>
      <c r="DR49" s="660"/>
      <c r="DS49" s="660"/>
      <c r="DT49" s="660"/>
      <c r="DU49" s="660"/>
      <c r="DV49" s="661"/>
      <c r="DW49" s="662"/>
      <c r="DX49" s="663"/>
      <c r="DY49" s="663"/>
      <c r="DZ49" s="663"/>
      <c r="EA49" s="663"/>
      <c r="EB49" s="663"/>
      <c r="EC49" s="664"/>
    </row>
    <row r="50" spans="2:133" ht="11.25" hidden="1" x14ac:dyDescent="0.15">
      <c r="B50" s="366"/>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alR0yCnXuTCi1ASwI1/30QZL3GQT2VOsSeZZYUpjNn9XxIoSo0GRRXYKNjf3/wW22cS7zb6lDwSQJUe0aY+NNQ==" saltValue="Vj75kaI3ngtRgfK2qWbra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CD9:CQ9"/>
    <mergeCell ref="CR9:CY9"/>
    <mergeCell ref="CZ9:DC9"/>
    <mergeCell ref="DD9:DP9"/>
    <mergeCell ref="CD10:CQ10"/>
    <mergeCell ref="CR10:CY10"/>
    <mergeCell ref="CZ10:DC10"/>
    <mergeCell ref="DD10:DP10"/>
    <mergeCell ref="DQ9:EC9"/>
    <mergeCell ref="DQ10:EC10"/>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CD12:CQ12"/>
    <mergeCell ref="CR12:CY12"/>
    <mergeCell ref="CZ12:DC12"/>
    <mergeCell ref="DD12:DP12"/>
    <mergeCell ref="CD13:CQ13"/>
    <mergeCell ref="CR13:CY13"/>
    <mergeCell ref="CZ13:DC13"/>
    <mergeCell ref="DD13:DP13"/>
    <mergeCell ref="DQ12:EC12"/>
    <mergeCell ref="DQ13:EC13"/>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DQ17:EC17"/>
    <mergeCell ref="CR17:CY17"/>
    <mergeCell ref="AP17:BF17"/>
    <mergeCell ref="BG17:BN17"/>
    <mergeCell ref="BO17:BR17"/>
    <mergeCell ref="BS17:CB17"/>
    <mergeCell ref="CD17:CQ17"/>
    <mergeCell ref="CD15:CQ15"/>
    <mergeCell ref="CR15:CY15"/>
    <mergeCell ref="CZ15:DC15"/>
    <mergeCell ref="DD15:DP15"/>
    <mergeCell ref="CD16:CQ16"/>
    <mergeCell ref="CR16:CY16"/>
    <mergeCell ref="CZ16:DC16"/>
    <mergeCell ref="DD16:DP16"/>
    <mergeCell ref="DQ15:EC15"/>
    <mergeCell ref="DQ16:EC16"/>
    <mergeCell ref="CR18:CY18"/>
    <mergeCell ref="CZ18:DC18"/>
    <mergeCell ref="DD18:DP18"/>
    <mergeCell ref="CD19:CQ19"/>
    <mergeCell ref="B17:Q17"/>
    <mergeCell ref="R17:Y17"/>
    <mergeCell ref="Z17:AC17"/>
    <mergeCell ref="AD17:AK17"/>
    <mergeCell ref="AL17:AO17"/>
    <mergeCell ref="CZ17:DC17"/>
    <mergeCell ref="DD17:DP17"/>
    <mergeCell ref="AP18:BF18"/>
    <mergeCell ref="BO18:BR18"/>
    <mergeCell ref="BS18:CB18"/>
    <mergeCell ref="B19:Q19"/>
    <mergeCell ref="R19:Y19"/>
    <mergeCell ref="Z19:AC19"/>
    <mergeCell ref="AD19:AK19"/>
    <mergeCell ref="AL19:AO19"/>
    <mergeCell ref="AP19:BF19"/>
    <mergeCell ref="BG19:BN19"/>
    <mergeCell ref="BG18:BN18"/>
    <mergeCell ref="CR19:CY19"/>
    <mergeCell ref="CZ19:DC19"/>
    <mergeCell ref="DD19:DP19"/>
    <mergeCell ref="DQ18:EC18"/>
    <mergeCell ref="DQ19:EC19"/>
    <mergeCell ref="B21:Q21"/>
    <mergeCell ref="R21:Y21"/>
    <mergeCell ref="Z21:AC21"/>
    <mergeCell ref="AD21:AK21"/>
    <mergeCell ref="AL21:AO21"/>
    <mergeCell ref="AP21:BF21"/>
    <mergeCell ref="B20:Q20"/>
    <mergeCell ref="R20:Y20"/>
    <mergeCell ref="Z20:AC20"/>
    <mergeCell ref="AD20:AK20"/>
    <mergeCell ref="AL20:AO20"/>
    <mergeCell ref="BO19:BR19"/>
    <mergeCell ref="BS19:CB19"/>
    <mergeCell ref="DD21:DP21"/>
    <mergeCell ref="B18:Q18"/>
    <mergeCell ref="R18:Y18"/>
    <mergeCell ref="Z18:AC18"/>
    <mergeCell ref="AD18:AK18"/>
    <mergeCell ref="AL18:AO18"/>
    <mergeCell ref="CD18:CQ18"/>
    <mergeCell ref="DL24:DV24"/>
    <mergeCell ref="CD25:CQ25"/>
    <mergeCell ref="BO25:BR25"/>
    <mergeCell ref="BO24:BR24"/>
    <mergeCell ref="BS24:CB24"/>
    <mergeCell ref="BS25:CB25"/>
    <mergeCell ref="BG21:BN21"/>
    <mergeCell ref="AP20:BF20"/>
    <mergeCell ref="BG20:BN20"/>
    <mergeCell ref="BO20:BR20"/>
    <mergeCell ref="BS20:CB20"/>
    <mergeCell ref="CD20:CQ20"/>
    <mergeCell ref="AP22:BF22"/>
    <mergeCell ref="CZ20:DC20"/>
    <mergeCell ref="DD20:DP20"/>
    <mergeCell ref="DQ20:EC20"/>
    <mergeCell ref="CR20:CY20"/>
    <mergeCell ref="DQ21:EC21"/>
    <mergeCell ref="BO21:BR21"/>
    <mergeCell ref="BS21:CB21"/>
    <mergeCell ref="CD21:CQ21"/>
    <mergeCell ref="CR21:CY21"/>
    <mergeCell ref="CZ21:DC21"/>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BS23:CB23"/>
    <mergeCell ref="BG23:BN23"/>
    <mergeCell ref="BO23:BR23"/>
    <mergeCell ref="BG22:BN22"/>
    <mergeCell ref="BO22:BR22"/>
    <mergeCell ref="BS22:CB22"/>
    <mergeCell ref="B22:Q22"/>
    <mergeCell ref="R22:Y22"/>
    <mergeCell ref="Z22:AC22"/>
    <mergeCell ref="AD22:AK22"/>
    <mergeCell ref="AL22:AO22"/>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DL25:DV25"/>
    <mergeCell ref="DW25:EC25"/>
    <mergeCell ref="CR25:CY25"/>
    <mergeCell ref="CZ25:DC25"/>
    <mergeCell ref="DD25:DK25"/>
    <mergeCell ref="AP24:BF24"/>
    <mergeCell ref="AL24:AO24"/>
    <mergeCell ref="DW27:EC27"/>
    <mergeCell ref="DW26:EC26"/>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BG26:BN26"/>
    <mergeCell ref="BO26:BR26"/>
    <mergeCell ref="CD28:CQ28"/>
    <mergeCell ref="CR28:CY28"/>
    <mergeCell ref="CZ28:DC28"/>
    <mergeCell ref="DD28:DK28"/>
    <mergeCell ref="DL28:DV28"/>
    <mergeCell ref="CD27:CQ27"/>
    <mergeCell ref="CR27:CY27"/>
    <mergeCell ref="CZ27:DC27"/>
    <mergeCell ref="DD27:DK27"/>
    <mergeCell ref="DD26:DK26"/>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DW29:EC29"/>
    <mergeCell ref="CD29:CE32"/>
    <mergeCell ref="CF29:CQ29"/>
    <mergeCell ref="CR29:CY29"/>
    <mergeCell ref="CZ29:DC29"/>
    <mergeCell ref="B30:Q30"/>
    <mergeCell ref="R30:Y30"/>
    <mergeCell ref="Z30:AC30"/>
    <mergeCell ref="AD30:AK30"/>
    <mergeCell ref="AL30:AO30"/>
    <mergeCell ref="AP30:BF30"/>
    <mergeCell ref="BG30:BQ30"/>
    <mergeCell ref="BO29:BR29"/>
    <mergeCell ref="BS29:CB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CF32:CQ32"/>
    <mergeCell ref="AX31:BF31"/>
    <mergeCell ref="BG31:BL31"/>
    <mergeCell ref="BM31:BQ31"/>
    <mergeCell ref="BR31:BW31"/>
    <mergeCell ref="BX31:CB31"/>
    <mergeCell ref="CF31:CQ31"/>
    <mergeCell ref="CR32:CY32"/>
    <mergeCell ref="B32:Q32"/>
    <mergeCell ref="R32:Y32"/>
    <mergeCell ref="Z32:AC32"/>
    <mergeCell ref="AD32:AK32"/>
    <mergeCell ref="AL32:AO32"/>
    <mergeCell ref="DW34:EC34"/>
    <mergeCell ref="CR33:CY33"/>
    <mergeCell ref="CZ33:DC33"/>
    <mergeCell ref="DD33:DK33"/>
    <mergeCell ref="DL33:DV33"/>
    <mergeCell ref="DW32:EC32"/>
    <mergeCell ref="CZ32:DC32"/>
    <mergeCell ref="DD32:DK32"/>
    <mergeCell ref="DL32:DV32"/>
    <mergeCell ref="DW33:EC33"/>
    <mergeCell ref="CZ34:DC34"/>
    <mergeCell ref="DD34:DK34"/>
    <mergeCell ref="DL34:DV34"/>
    <mergeCell ref="CD33:CQ33"/>
    <mergeCell ref="B33:Q33"/>
    <mergeCell ref="R33:Y33"/>
    <mergeCell ref="Z33:AC33"/>
    <mergeCell ref="AD33:AK33"/>
    <mergeCell ref="AL33:AO33"/>
    <mergeCell ref="B35:Q35"/>
    <mergeCell ref="R35:Y35"/>
    <mergeCell ref="B34:Q34"/>
    <mergeCell ref="R34:Y34"/>
    <mergeCell ref="Z34:AC34"/>
    <mergeCell ref="AD34:AK34"/>
    <mergeCell ref="AL34:AO34"/>
    <mergeCell ref="AX33:BF33"/>
    <mergeCell ref="BG33:BL33"/>
    <mergeCell ref="BM33:BQ33"/>
    <mergeCell ref="BR33:BW33"/>
    <mergeCell ref="DL35:DV35"/>
    <mergeCell ref="CD35:CQ35"/>
    <mergeCell ref="CR35:CY35"/>
    <mergeCell ref="CZ35:DC35"/>
    <mergeCell ref="DD35:DK35"/>
    <mergeCell ref="AD35:AK35"/>
    <mergeCell ref="AL35:AO35"/>
    <mergeCell ref="AQ35:BF35"/>
    <mergeCell ref="CD34:CQ34"/>
    <mergeCell ref="CR34:CY34"/>
    <mergeCell ref="R38:Y38"/>
    <mergeCell ref="Z38:AC38"/>
    <mergeCell ref="AD38:AK38"/>
    <mergeCell ref="AL38:AO38"/>
    <mergeCell ref="BV36:CB36"/>
    <mergeCell ref="DW36:EC36"/>
    <mergeCell ref="AQ38:AY38"/>
    <mergeCell ref="AZ38:BF38"/>
    <mergeCell ref="BG38:BU38"/>
    <mergeCell ref="BV38:CB38"/>
    <mergeCell ref="CD38:CQ38"/>
    <mergeCell ref="CR38:CY38"/>
    <mergeCell ref="CZ38:DC38"/>
    <mergeCell ref="DD38:DK38"/>
    <mergeCell ref="AZ36:BF36"/>
    <mergeCell ref="BG36:BU36"/>
    <mergeCell ref="CD36:CQ36"/>
    <mergeCell ref="CR36:CY36"/>
    <mergeCell ref="CZ36:DC36"/>
    <mergeCell ref="DD36:DK36"/>
    <mergeCell ref="DL36:DV36"/>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Z37:BF37"/>
    <mergeCell ref="BG37:BU37"/>
    <mergeCell ref="BV37:CB37"/>
    <mergeCell ref="CD37:CQ37"/>
    <mergeCell ref="DD37:DK37"/>
    <mergeCell ref="DL37:DV37"/>
    <mergeCell ref="DW37:EC37"/>
    <mergeCell ref="BG35:CB35"/>
    <mergeCell ref="Z35:AC35"/>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BV39:CB39"/>
    <mergeCell ref="CD39:CQ39"/>
    <mergeCell ref="CR39:CY39"/>
    <mergeCell ref="B38:Q38"/>
    <mergeCell ref="DW41:EC41"/>
    <mergeCell ref="DW40:EC40"/>
    <mergeCell ref="B41:Q41"/>
    <mergeCell ref="R41:Y41"/>
    <mergeCell ref="Z41:AC41"/>
    <mergeCell ref="AD41:AK41"/>
    <mergeCell ref="AL41:AO41"/>
    <mergeCell ref="AZ40:BF40"/>
    <mergeCell ref="BG40:BK42"/>
    <mergeCell ref="BM40:BU40"/>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B48:CB48"/>
    <mergeCell ref="CR48:CY48"/>
    <mergeCell ref="CZ48:DC48"/>
    <mergeCell ref="DD48:DK48"/>
    <mergeCell ref="DL48:DV48"/>
    <mergeCell ref="CF45:CQ45"/>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CR45:CY45"/>
    <mergeCell ref="CZ45:DC45"/>
    <mergeCell ref="DD45:DK45"/>
    <mergeCell ref="DL45:DV45"/>
    <mergeCell ref="DW45:EC45"/>
    <mergeCell ref="CF46:CQ46"/>
    <mergeCell ref="CR46:CY46"/>
    <mergeCell ref="CZ46:DC46"/>
    <mergeCell ref="DD46:DK46"/>
    <mergeCell ref="DL46:DV46"/>
    <mergeCell ref="DW46:EC46"/>
    <mergeCell ref="DW48:EC48"/>
    <mergeCell ref="B47:CB47"/>
    <mergeCell ref="CF47:CQ47"/>
    <mergeCell ref="CD49:CQ49"/>
    <mergeCell ref="CR49:CY49"/>
    <mergeCell ref="CZ49:DC49"/>
    <mergeCell ref="DD49:DK49"/>
    <mergeCell ref="DL49:DV49"/>
    <mergeCell ref="DW49:EC49"/>
    <mergeCell ref="CR47:CY47"/>
    <mergeCell ref="CZ47:DC47"/>
    <mergeCell ref="DD47:DK47"/>
    <mergeCell ref="DL47:DV47"/>
    <mergeCell ref="DW47:EC47"/>
    <mergeCell ref="CF48:CQ48"/>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6" t="s">
        <v>366</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367</v>
      </c>
      <c r="DK2" s="788"/>
      <c r="DL2" s="788"/>
      <c r="DM2" s="788"/>
      <c r="DN2" s="788"/>
      <c r="DO2" s="789"/>
      <c r="DP2" s="224"/>
      <c r="DQ2" s="787" t="s">
        <v>368</v>
      </c>
      <c r="DR2" s="788"/>
      <c r="DS2" s="788"/>
      <c r="DT2" s="788"/>
      <c r="DU2" s="788"/>
      <c r="DV2" s="788"/>
      <c r="DW2" s="788"/>
      <c r="DX2" s="788"/>
      <c r="DY2" s="788"/>
      <c r="DZ2" s="789"/>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90" t="s">
        <v>369</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370</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15">
      <c r="A5" s="792" t="s">
        <v>371</v>
      </c>
      <c r="B5" s="793"/>
      <c r="C5" s="793"/>
      <c r="D5" s="793"/>
      <c r="E5" s="793"/>
      <c r="F5" s="793"/>
      <c r="G5" s="793"/>
      <c r="H5" s="793"/>
      <c r="I5" s="793"/>
      <c r="J5" s="793"/>
      <c r="K5" s="793"/>
      <c r="L5" s="793"/>
      <c r="M5" s="793"/>
      <c r="N5" s="793"/>
      <c r="O5" s="793"/>
      <c r="P5" s="794"/>
      <c r="Q5" s="798" t="s">
        <v>372</v>
      </c>
      <c r="R5" s="799"/>
      <c r="S5" s="799"/>
      <c r="T5" s="799"/>
      <c r="U5" s="800"/>
      <c r="V5" s="798" t="s">
        <v>373</v>
      </c>
      <c r="W5" s="799"/>
      <c r="X5" s="799"/>
      <c r="Y5" s="799"/>
      <c r="Z5" s="800"/>
      <c r="AA5" s="798" t="s">
        <v>374</v>
      </c>
      <c r="AB5" s="799"/>
      <c r="AC5" s="799"/>
      <c r="AD5" s="799"/>
      <c r="AE5" s="799"/>
      <c r="AF5" s="804" t="s">
        <v>375</v>
      </c>
      <c r="AG5" s="799"/>
      <c r="AH5" s="799"/>
      <c r="AI5" s="799"/>
      <c r="AJ5" s="805"/>
      <c r="AK5" s="799" t="s">
        <v>376</v>
      </c>
      <c r="AL5" s="799"/>
      <c r="AM5" s="799"/>
      <c r="AN5" s="799"/>
      <c r="AO5" s="800"/>
      <c r="AP5" s="798" t="s">
        <v>377</v>
      </c>
      <c r="AQ5" s="799"/>
      <c r="AR5" s="799"/>
      <c r="AS5" s="799"/>
      <c r="AT5" s="800"/>
      <c r="AU5" s="798" t="s">
        <v>378</v>
      </c>
      <c r="AV5" s="799"/>
      <c r="AW5" s="799"/>
      <c r="AX5" s="799"/>
      <c r="AY5" s="805"/>
      <c r="AZ5" s="228"/>
      <c r="BA5" s="228"/>
      <c r="BB5" s="228"/>
      <c r="BC5" s="228"/>
      <c r="BD5" s="228"/>
      <c r="BE5" s="229"/>
      <c r="BF5" s="229"/>
      <c r="BG5" s="229"/>
      <c r="BH5" s="229"/>
      <c r="BI5" s="229"/>
      <c r="BJ5" s="229"/>
      <c r="BK5" s="229"/>
      <c r="BL5" s="229"/>
      <c r="BM5" s="229"/>
      <c r="BN5" s="229"/>
      <c r="BO5" s="229"/>
      <c r="BP5" s="229"/>
      <c r="BQ5" s="792" t="s">
        <v>379</v>
      </c>
      <c r="BR5" s="793"/>
      <c r="BS5" s="793"/>
      <c r="BT5" s="793"/>
      <c r="BU5" s="793"/>
      <c r="BV5" s="793"/>
      <c r="BW5" s="793"/>
      <c r="BX5" s="793"/>
      <c r="BY5" s="793"/>
      <c r="BZ5" s="793"/>
      <c r="CA5" s="793"/>
      <c r="CB5" s="793"/>
      <c r="CC5" s="793"/>
      <c r="CD5" s="793"/>
      <c r="CE5" s="793"/>
      <c r="CF5" s="793"/>
      <c r="CG5" s="794"/>
      <c r="CH5" s="798" t="s">
        <v>380</v>
      </c>
      <c r="CI5" s="799"/>
      <c r="CJ5" s="799"/>
      <c r="CK5" s="799"/>
      <c r="CL5" s="800"/>
      <c r="CM5" s="798" t="s">
        <v>381</v>
      </c>
      <c r="CN5" s="799"/>
      <c r="CO5" s="799"/>
      <c r="CP5" s="799"/>
      <c r="CQ5" s="800"/>
      <c r="CR5" s="798" t="s">
        <v>382</v>
      </c>
      <c r="CS5" s="799"/>
      <c r="CT5" s="799"/>
      <c r="CU5" s="799"/>
      <c r="CV5" s="800"/>
      <c r="CW5" s="798" t="s">
        <v>383</v>
      </c>
      <c r="CX5" s="799"/>
      <c r="CY5" s="799"/>
      <c r="CZ5" s="799"/>
      <c r="DA5" s="800"/>
      <c r="DB5" s="798" t="s">
        <v>384</v>
      </c>
      <c r="DC5" s="799"/>
      <c r="DD5" s="799"/>
      <c r="DE5" s="799"/>
      <c r="DF5" s="800"/>
      <c r="DG5" s="845" t="s">
        <v>385</v>
      </c>
      <c r="DH5" s="846"/>
      <c r="DI5" s="846"/>
      <c r="DJ5" s="846"/>
      <c r="DK5" s="847"/>
      <c r="DL5" s="845" t="s">
        <v>386</v>
      </c>
      <c r="DM5" s="846"/>
      <c r="DN5" s="846"/>
      <c r="DO5" s="846"/>
      <c r="DP5" s="847"/>
      <c r="DQ5" s="798" t="s">
        <v>387</v>
      </c>
      <c r="DR5" s="799"/>
      <c r="DS5" s="799"/>
      <c r="DT5" s="799"/>
      <c r="DU5" s="800"/>
      <c r="DV5" s="798" t="s">
        <v>378</v>
      </c>
      <c r="DW5" s="799"/>
      <c r="DX5" s="799"/>
      <c r="DY5" s="799"/>
      <c r="DZ5" s="805"/>
      <c r="EA5" s="230"/>
    </row>
    <row r="6" spans="1:131" s="231" customFormat="1" ht="26.25" customHeight="1" thickBot="1" x14ac:dyDescent="0.2">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48"/>
      <c r="DH6" s="849"/>
      <c r="DI6" s="849"/>
      <c r="DJ6" s="849"/>
      <c r="DK6" s="850"/>
      <c r="DL6" s="848"/>
      <c r="DM6" s="849"/>
      <c r="DN6" s="849"/>
      <c r="DO6" s="849"/>
      <c r="DP6" s="850"/>
      <c r="DQ6" s="801"/>
      <c r="DR6" s="802"/>
      <c r="DS6" s="802"/>
      <c r="DT6" s="802"/>
      <c r="DU6" s="803"/>
      <c r="DV6" s="801"/>
      <c r="DW6" s="802"/>
      <c r="DX6" s="802"/>
      <c r="DY6" s="802"/>
      <c r="DZ6" s="807"/>
      <c r="EA6" s="230"/>
    </row>
    <row r="7" spans="1:131" s="231" customFormat="1" ht="26.25" customHeight="1" thickTop="1" x14ac:dyDescent="0.15">
      <c r="A7" s="232">
        <v>1</v>
      </c>
      <c r="B7" s="832" t="s">
        <v>388</v>
      </c>
      <c r="C7" s="833"/>
      <c r="D7" s="833"/>
      <c r="E7" s="833"/>
      <c r="F7" s="833"/>
      <c r="G7" s="833"/>
      <c r="H7" s="833"/>
      <c r="I7" s="833"/>
      <c r="J7" s="833"/>
      <c r="K7" s="833"/>
      <c r="L7" s="833"/>
      <c r="M7" s="833"/>
      <c r="N7" s="833"/>
      <c r="O7" s="833"/>
      <c r="P7" s="834"/>
      <c r="Q7" s="835">
        <v>55454</v>
      </c>
      <c r="R7" s="836"/>
      <c r="S7" s="836"/>
      <c r="T7" s="836"/>
      <c r="U7" s="836"/>
      <c r="V7" s="836">
        <v>54223</v>
      </c>
      <c r="W7" s="836"/>
      <c r="X7" s="836"/>
      <c r="Y7" s="836"/>
      <c r="Z7" s="836"/>
      <c r="AA7" s="836">
        <v>1231</v>
      </c>
      <c r="AB7" s="836"/>
      <c r="AC7" s="836"/>
      <c r="AD7" s="836"/>
      <c r="AE7" s="837"/>
      <c r="AF7" s="838">
        <v>649</v>
      </c>
      <c r="AG7" s="839"/>
      <c r="AH7" s="839"/>
      <c r="AI7" s="839"/>
      <c r="AJ7" s="840"/>
      <c r="AK7" s="841">
        <v>1281</v>
      </c>
      <c r="AL7" s="842"/>
      <c r="AM7" s="842"/>
      <c r="AN7" s="842"/>
      <c r="AO7" s="842"/>
      <c r="AP7" s="842">
        <v>65040</v>
      </c>
      <c r="AQ7" s="842"/>
      <c r="AR7" s="842"/>
      <c r="AS7" s="842"/>
      <c r="AT7" s="842"/>
      <c r="AU7" s="843"/>
      <c r="AV7" s="843"/>
      <c r="AW7" s="843"/>
      <c r="AX7" s="843"/>
      <c r="AY7" s="844"/>
      <c r="AZ7" s="228"/>
      <c r="BA7" s="228"/>
      <c r="BB7" s="228"/>
      <c r="BC7" s="228"/>
      <c r="BD7" s="228"/>
      <c r="BE7" s="229"/>
      <c r="BF7" s="229"/>
      <c r="BG7" s="229"/>
      <c r="BH7" s="229"/>
      <c r="BI7" s="229"/>
      <c r="BJ7" s="229"/>
      <c r="BK7" s="229"/>
      <c r="BL7" s="229"/>
      <c r="BM7" s="229"/>
      <c r="BN7" s="229"/>
      <c r="BO7" s="229"/>
      <c r="BP7" s="229"/>
      <c r="BQ7" s="232">
        <v>1</v>
      </c>
      <c r="BR7" s="359" t="s">
        <v>588</v>
      </c>
      <c r="BS7" s="811" t="s">
        <v>589</v>
      </c>
      <c r="BT7" s="812"/>
      <c r="BU7" s="812"/>
      <c r="BV7" s="812"/>
      <c r="BW7" s="812"/>
      <c r="BX7" s="812"/>
      <c r="BY7" s="812"/>
      <c r="BZ7" s="812"/>
      <c r="CA7" s="812"/>
      <c r="CB7" s="812"/>
      <c r="CC7" s="812"/>
      <c r="CD7" s="812"/>
      <c r="CE7" s="812"/>
      <c r="CF7" s="812"/>
      <c r="CG7" s="813"/>
      <c r="CH7" s="817">
        <v>1</v>
      </c>
      <c r="CI7" s="818"/>
      <c r="CJ7" s="818"/>
      <c r="CK7" s="818"/>
      <c r="CL7" s="819"/>
      <c r="CM7" s="817">
        <v>109</v>
      </c>
      <c r="CN7" s="818"/>
      <c r="CO7" s="818"/>
      <c r="CP7" s="818"/>
      <c r="CQ7" s="819"/>
      <c r="CR7" s="817">
        <v>5</v>
      </c>
      <c r="CS7" s="818"/>
      <c r="CT7" s="818"/>
      <c r="CU7" s="818"/>
      <c r="CV7" s="819"/>
      <c r="CW7" s="814" t="s">
        <v>607</v>
      </c>
      <c r="CX7" s="815"/>
      <c r="CY7" s="815"/>
      <c r="CZ7" s="815"/>
      <c r="DA7" s="816"/>
      <c r="DB7" s="814" t="s">
        <v>607</v>
      </c>
      <c r="DC7" s="815"/>
      <c r="DD7" s="815"/>
      <c r="DE7" s="815"/>
      <c r="DF7" s="816"/>
      <c r="DG7" s="814" t="s">
        <v>607</v>
      </c>
      <c r="DH7" s="815"/>
      <c r="DI7" s="815"/>
      <c r="DJ7" s="815"/>
      <c r="DK7" s="816"/>
      <c r="DL7" s="814" t="s">
        <v>607</v>
      </c>
      <c r="DM7" s="815"/>
      <c r="DN7" s="815"/>
      <c r="DO7" s="815"/>
      <c r="DP7" s="816"/>
      <c r="DQ7" s="817">
        <v>107</v>
      </c>
      <c r="DR7" s="818"/>
      <c r="DS7" s="818"/>
      <c r="DT7" s="818"/>
      <c r="DU7" s="819"/>
      <c r="DV7" s="811"/>
      <c r="DW7" s="812"/>
      <c r="DX7" s="812"/>
      <c r="DY7" s="812"/>
      <c r="DZ7" s="820"/>
      <c r="EA7" s="230"/>
    </row>
    <row r="8" spans="1:131" s="231" customFormat="1" ht="26.25" customHeight="1" x14ac:dyDescent="0.15">
      <c r="A8" s="233">
        <v>2</v>
      </c>
      <c r="B8" s="821" t="s">
        <v>389</v>
      </c>
      <c r="C8" s="822"/>
      <c r="D8" s="822"/>
      <c r="E8" s="822"/>
      <c r="F8" s="822"/>
      <c r="G8" s="822"/>
      <c r="H8" s="822"/>
      <c r="I8" s="822"/>
      <c r="J8" s="822"/>
      <c r="K8" s="822"/>
      <c r="L8" s="822"/>
      <c r="M8" s="822"/>
      <c r="N8" s="822"/>
      <c r="O8" s="822"/>
      <c r="P8" s="823"/>
      <c r="Q8" s="824">
        <v>10114</v>
      </c>
      <c r="R8" s="825"/>
      <c r="S8" s="825"/>
      <c r="T8" s="825"/>
      <c r="U8" s="825"/>
      <c r="V8" s="825">
        <v>10114</v>
      </c>
      <c r="W8" s="825"/>
      <c r="X8" s="825"/>
      <c r="Y8" s="825"/>
      <c r="Z8" s="825"/>
      <c r="AA8" s="825" t="s">
        <v>603</v>
      </c>
      <c r="AB8" s="825"/>
      <c r="AC8" s="825"/>
      <c r="AD8" s="825"/>
      <c r="AE8" s="826"/>
      <c r="AF8" s="827" t="s">
        <v>180</v>
      </c>
      <c r="AG8" s="828"/>
      <c r="AH8" s="828"/>
      <c r="AI8" s="828"/>
      <c r="AJ8" s="829"/>
      <c r="AK8" s="830">
        <v>6291</v>
      </c>
      <c r="AL8" s="831"/>
      <c r="AM8" s="831"/>
      <c r="AN8" s="831"/>
      <c r="AO8" s="831"/>
      <c r="AP8" s="831" t="s">
        <v>603</v>
      </c>
      <c r="AQ8" s="831"/>
      <c r="AR8" s="831"/>
      <c r="AS8" s="831"/>
      <c r="AT8" s="831"/>
      <c r="AU8" s="851"/>
      <c r="AV8" s="851"/>
      <c r="AW8" s="851"/>
      <c r="AX8" s="851"/>
      <c r="AY8" s="852"/>
      <c r="AZ8" s="228"/>
      <c r="BA8" s="228"/>
      <c r="BB8" s="228"/>
      <c r="BC8" s="228"/>
      <c r="BD8" s="228"/>
      <c r="BE8" s="229"/>
      <c r="BF8" s="229"/>
      <c r="BG8" s="229"/>
      <c r="BH8" s="229"/>
      <c r="BI8" s="229"/>
      <c r="BJ8" s="229"/>
      <c r="BK8" s="229"/>
      <c r="BL8" s="229"/>
      <c r="BM8" s="229"/>
      <c r="BN8" s="229"/>
      <c r="BO8" s="229"/>
      <c r="BP8" s="229"/>
      <c r="BQ8" s="233">
        <v>2</v>
      </c>
      <c r="BR8" s="360"/>
      <c r="BS8" s="808" t="s">
        <v>590</v>
      </c>
      <c r="BT8" s="809"/>
      <c r="BU8" s="809"/>
      <c r="BV8" s="809"/>
      <c r="BW8" s="809"/>
      <c r="BX8" s="809"/>
      <c r="BY8" s="809"/>
      <c r="BZ8" s="809"/>
      <c r="CA8" s="809"/>
      <c r="CB8" s="809"/>
      <c r="CC8" s="809"/>
      <c r="CD8" s="809"/>
      <c r="CE8" s="809"/>
      <c r="CF8" s="809"/>
      <c r="CG8" s="810"/>
      <c r="CH8" s="814">
        <v>-6</v>
      </c>
      <c r="CI8" s="815"/>
      <c r="CJ8" s="815"/>
      <c r="CK8" s="815"/>
      <c r="CL8" s="816"/>
      <c r="CM8" s="814">
        <v>875</v>
      </c>
      <c r="CN8" s="815"/>
      <c r="CO8" s="815"/>
      <c r="CP8" s="815"/>
      <c r="CQ8" s="816"/>
      <c r="CR8" s="814">
        <v>10</v>
      </c>
      <c r="CS8" s="815"/>
      <c r="CT8" s="815"/>
      <c r="CU8" s="815"/>
      <c r="CV8" s="816"/>
      <c r="CW8" s="814" t="s">
        <v>607</v>
      </c>
      <c r="CX8" s="815"/>
      <c r="CY8" s="815"/>
      <c r="CZ8" s="815"/>
      <c r="DA8" s="816"/>
      <c r="DB8" s="814" t="s">
        <v>607</v>
      </c>
      <c r="DC8" s="815"/>
      <c r="DD8" s="815"/>
      <c r="DE8" s="815"/>
      <c r="DF8" s="816"/>
      <c r="DG8" s="814" t="s">
        <v>607</v>
      </c>
      <c r="DH8" s="815"/>
      <c r="DI8" s="815"/>
      <c r="DJ8" s="815"/>
      <c r="DK8" s="816"/>
      <c r="DL8" s="814" t="s">
        <v>607</v>
      </c>
      <c r="DM8" s="815"/>
      <c r="DN8" s="815"/>
      <c r="DO8" s="815"/>
      <c r="DP8" s="816"/>
      <c r="DQ8" s="814" t="s">
        <v>607</v>
      </c>
      <c r="DR8" s="815"/>
      <c r="DS8" s="815"/>
      <c r="DT8" s="815"/>
      <c r="DU8" s="816"/>
      <c r="DV8" s="808"/>
      <c r="DW8" s="809"/>
      <c r="DX8" s="809"/>
      <c r="DY8" s="809"/>
      <c r="DZ8" s="853"/>
      <c r="EA8" s="230"/>
    </row>
    <row r="9" spans="1:131" s="231" customFormat="1" ht="26.25" customHeight="1" x14ac:dyDescent="0.15">
      <c r="A9" s="233">
        <v>3</v>
      </c>
      <c r="B9" s="821"/>
      <c r="C9" s="822"/>
      <c r="D9" s="822"/>
      <c r="E9" s="822"/>
      <c r="F9" s="822"/>
      <c r="G9" s="822"/>
      <c r="H9" s="822"/>
      <c r="I9" s="822"/>
      <c r="J9" s="822"/>
      <c r="K9" s="822"/>
      <c r="L9" s="822"/>
      <c r="M9" s="822"/>
      <c r="N9" s="822"/>
      <c r="O9" s="822"/>
      <c r="P9" s="823"/>
      <c r="Q9" s="824"/>
      <c r="R9" s="825"/>
      <c r="S9" s="825"/>
      <c r="T9" s="825"/>
      <c r="U9" s="825"/>
      <c r="V9" s="825"/>
      <c r="W9" s="825"/>
      <c r="X9" s="825"/>
      <c r="Y9" s="825"/>
      <c r="Z9" s="825"/>
      <c r="AA9" s="825"/>
      <c r="AB9" s="825"/>
      <c r="AC9" s="825"/>
      <c r="AD9" s="825"/>
      <c r="AE9" s="826"/>
      <c r="AF9" s="827"/>
      <c r="AG9" s="828"/>
      <c r="AH9" s="828"/>
      <c r="AI9" s="828"/>
      <c r="AJ9" s="829"/>
      <c r="AK9" s="830"/>
      <c r="AL9" s="831"/>
      <c r="AM9" s="831"/>
      <c r="AN9" s="831"/>
      <c r="AO9" s="831"/>
      <c r="AP9" s="831"/>
      <c r="AQ9" s="831"/>
      <c r="AR9" s="831"/>
      <c r="AS9" s="831"/>
      <c r="AT9" s="831"/>
      <c r="AU9" s="851"/>
      <c r="AV9" s="851"/>
      <c r="AW9" s="851"/>
      <c r="AX9" s="851"/>
      <c r="AY9" s="852"/>
      <c r="AZ9" s="228"/>
      <c r="BA9" s="228"/>
      <c r="BB9" s="228"/>
      <c r="BC9" s="228"/>
      <c r="BD9" s="228"/>
      <c r="BE9" s="229"/>
      <c r="BF9" s="229"/>
      <c r="BG9" s="229"/>
      <c r="BH9" s="229"/>
      <c r="BI9" s="229"/>
      <c r="BJ9" s="229"/>
      <c r="BK9" s="229"/>
      <c r="BL9" s="229"/>
      <c r="BM9" s="229"/>
      <c r="BN9" s="229"/>
      <c r="BO9" s="229"/>
      <c r="BP9" s="229"/>
      <c r="BQ9" s="233">
        <v>3</v>
      </c>
      <c r="BR9" s="360"/>
      <c r="BS9" s="808" t="s">
        <v>591</v>
      </c>
      <c r="BT9" s="809"/>
      <c r="BU9" s="809"/>
      <c r="BV9" s="809"/>
      <c r="BW9" s="809"/>
      <c r="BX9" s="809"/>
      <c r="BY9" s="809"/>
      <c r="BZ9" s="809"/>
      <c r="CA9" s="809"/>
      <c r="CB9" s="809"/>
      <c r="CC9" s="809"/>
      <c r="CD9" s="809"/>
      <c r="CE9" s="809"/>
      <c r="CF9" s="809"/>
      <c r="CG9" s="810"/>
      <c r="CH9" s="814">
        <v>-26</v>
      </c>
      <c r="CI9" s="815"/>
      <c r="CJ9" s="815"/>
      <c r="CK9" s="815"/>
      <c r="CL9" s="816"/>
      <c r="CM9" s="814">
        <v>757</v>
      </c>
      <c r="CN9" s="815"/>
      <c r="CO9" s="815"/>
      <c r="CP9" s="815"/>
      <c r="CQ9" s="816"/>
      <c r="CR9" s="814">
        <v>10</v>
      </c>
      <c r="CS9" s="815"/>
      <c r="CT9" s="815"/>
      <c r="CU9" s="815"/>
      <c r="CV9" s="816"/>
      <c r="CW9" s="814">
        <v>191</v>
      </c>
      <c r="CX9" s="815"/>
      <c r="CY9" s="815"/>
      <c r="CZ9" s="815"/>
      <c r="DA9" s="816"/>
      <c r="DB9" s="814" t="s">
        <v>607</v>
      </c>
      <c r="DC9" s="815"/>
      <c r="DD9" s="815"/>
      <c r="DE9" s="815"/>
      <c r="DF9" s="816"/>
      <c r="DG9" s="814" t="s">
        <v>607</v>
      </c>
      <c r="DH9" s="815"/>
      <c r="DI9" s="815"/>
      <c r="DJ9" s="815"/>
      <c r="DK9" s="816"/>
      <c r="DL9" s="814" t="s">
        <v>607</v>
      </c>
      <c r="DM9" s="815"/>
      <c r="DN9" s="815"/>
      <c r="DO9" s="815"/>
      <c r="DP9" s="816"/>
      <c r="DQ9" s="814" t="s">
        <v>607</v>
      </c>
      <c r="DR9" s="815"/>
      <c r="DS9" s="815"/>
      <c r="DT9" s="815"/>
      <c r="DU9" s="816"/>
      <c r="DV9" s="808"/>
      <c r="DW9" s="809"/>
      <c r="DX9" s="809"/>
      <c r="DY9" s="809"/>
      <c r="DZ9" s="853"/>
      <c r="EA9" s="230"/>
    </row>
    <row r="10" spans="1:131" s="231" customFormat="1" ht="26.25" customHeight="1" x14ac:dyDescent="0.15">
      <c r="A10" s="233">
        <v>4</v>
      </c>
      <c r="B10" s="821"/>
      <c r="C10" s="822"/>
      <c r="D10" s="822"/>
      <c r="E10" s="822"/>
      <c r="F10" s="822"/>
      <c r="G10" s="822"/>
      <c r="H10" s="822"/>
      <c r="I10" s="822"/>
      <c r="J10" s="822"/>
      <c r="K10" s="822"/>
      <c r="L10" s="822"/>
      <c r="M10" s="822"/>
      <c r="N10" s="822"/>
      <c r="O10" s="822"/>
      <c r="P10" s="823"/>
      <c r="Q10" s="824"/>
      <c r="R10" s="825"/>
      <c r="S10" s="825"/>
      <c r="T10" s="825"/>
      <c r="U10" s="825"/>
      <c r="V10" s="825"/>
      <c r="W10" s="825"/>
      <c r="X10" s="825"/>
      <c r="Y10" s="825"/>
      <c r="Z10" s="825"/>
      <c r="AA10" s="825"/>
      <c r="AB10" s="825"/>
      <c r="AC10" s="825"/>
      <c r="AD10" s="825"/>
      <c r="AE10" s="826"/>
      <c r="AF10" s="827"/>
      <c r="AG10" s="828"/>
      <c r="AH10" s="828"/>
      <c r="AI10" s="828"/>
      <c r="AJ10" s="829"/>
      <c r="AK10" s="830"/>
      <c r="AL10" s="831"/>
      <c r="AM10" s="831"/>
      <c r="AN10" s="831"/>
      <c r="AO10" s="831"/>
      <c r="AP10" s="831"/>
      <c r="AQ10" s="831"/>
      <c r="AR10" s="831"/>
      <c r="AS10" s="831"/>
      <c r="AT10" s="831"/>
      <c r="AU10" s="851"/>
      <c r="AV10" s="851"/>
      <c r="AW10" s="851"/>
      <c r="AX10" s="851"/>
      <c r="AY10" s="852"/>
      <c r="AZ10" s="228"/>
      <c r="BA10" s="228"/>
      <c r="BB10" s="228"/>
      <c r="BC10" s="228"/>
      <c r="BD10" s="228"/>
      <c r="BE10" s="229"/>
      <c r="BF10" s="229"/>
      <c r="BG10" s="229"/>
      <c r="BH10" s="229"/>
      <c r="BI10" s="229"/>
      <c r="BJ10" s="229"/>
      <c r="BK10" s="229"/>
      <c r="BL10" s="229"/>
      <c r="BM10" s="229"/>
      <c r="BN10" s="229"/>
      <c r="BO10" s="229"/>
      <c r="BP10" s="229"/>
      <c r="BQ10" s="233">
        <v>4</v>
      </c>
      <c r="BR10" s="360" t="s">
        <v>588</v>
      </c>
      <c r="BS10" s="808" t="s">
        <v>592</v>
      </c>
      <c r="BT10" s="809"/>
      <c r="BU10" s="809"/>
      <c r="BV10" s="809"/>
      <c r="BW10" s="809"/>
      <c r="BX10" s="809"/>
      <c r="BY10" s="809"/>
      <c r="BZ10" s="809"/>
      <c r="CA10" s="809"/>
      <c r="CB10" s="809"/>
      <c r="CC10" s="809"/>
      <c r="CD10" s="809"/>
      <c r="CE10" s="809"/>
      <c r="CF10" s="809"/>
      <c r="CG10" s="810"/>
      <c r="CH10" s="814">
        <v>1</v>
      </c>
      <c r="CI10" s="815"/>
      <c r="CJ10" s="815"/>
      <c r="CK10" s="815"/>
      <c r="CL10" s="816"/>
      <c r="CM10" s="814">
        <v>26</v>
      </c>
      <c r="CN10" s="815"/>
      <c r="CO10" s="815"/>
      <c r="CP10" s="815"/>
      <c r="CQ10" s="816"/>
      <c r="CR10" s="814">
        <v>9</v>
      </c>
      <c r="CS10" s="815"/>
      <c r="CT10" s="815"/>
      <c r="CU10" s="815"/>
      <c r="CV10" s="816"/>
      <c r="CW10" s="814">
        <v>5</v>
      </c>
      <c r="CX10" s="815"/>
      <c r="CY10" s="815"/>
      <c r="CZ10" s="815"/>
      <c r="DA10" s="816"/>
      <c r="DB10" s="814" t="s">
        <v>607</v>
      </c>
      <c r="DC10" s="815"/>
      <c r="DD10" s="815"/>
      <c r="DE10" s="815"/>
      <c r="DF10" s="816"/>
      <c r="DG10" s="814" t="s">
        <v>607</v>
      </c>
      <c r="DH10" s="815"/>
      <c r="DI10" s="815"/>
      <c r="DJ10" s="815"/>
      <c r="DK10" s="816"/>
      <c r="DL10" s="814">
        <v>408</v>
      </c>
      <c r="DM10" s="815"/>
      <c r="DN10" s="815"/>
      <c r="DO10" s="815"/>
      <c r="DP10" s="816"/>
      <c r="DQ10" s="814">
        <v>123</v>
      </c>
      <c r="DR10" s="815"/>
      <c r="DS10" s="815"/>
      <c r="DT10" s="815"/>
      <c r="DU10" s="816"/>
      <c r="DV10" s="808"/>
      <c r="DW10" s="809"/>
      <c r="DX10" s="809"/>
      <c r="DY10" s="809"/>
      <c r="DZ10" s="853"/>
      <c r="EA10" s="230"/>
    </row>
    <row r="11" spans="1:131" s="231" customFormat="1" ht="26.25" customHeight="1" x14ac:dyDescent="0.15">
      <c r="A11" s="233">
        <v>5</v>
      </c>
      <c r="B11" s="821"/>
      <c r="C11" s="822"/>
      <c r="D11" s="822"/>
      <c r="E11" s="822"/>
      <c r="F11" s="822"/>
      <c r="G11" s="822"/>
      <c r="H11" s="822"/>
      <c r="I11" s="822"/>
      <c r="J11" s="822"/>
      <c r="K11" s="822"/>
      <c r="L11" s="822"/>
      <c r="M11" s="822"/>
      <c r="N11" s="822"/>
      <c r="O11" s="822"/>
      <c r="P11" s="823"/>
      <c r="Q11" s="824"/>
      <c r="R11" s="825"/>
      <c r="S11" s="825"/>
      <c r="T11" s="825"/>
      <c r="U11" s="825"/>
      <c r="V11" s="825"/>
      <c r="W11" s="825"/>
      <c r="X11" s="825"/>
      <c r="Y11" s="825"/>
      <c r="Z11" s="825"/>
      <c r="AA11" s="825"/>
      <c r="AB11" s="825"/>
      <c r="AC11" s="825"/>
      <c r="AD11" s="825"/>
      <c r="AE11" s="826"/>
      <c r="AF11" s="827"/>
      <c r="AG11" s="828"/>
      <c r="AH11" s="828"/>
      <c r="AI11" s="828"/>
      <c r="AJ11" s="829"/>
      <c r="AK11" s="830"/>
      <c r="AL11" s="831"/>
      <c r="AM11" s="831"/>
      <c r="AN11" s="831"/>
      <c r="AO11" s="831"/>
      <c r="AP11" s="831"/>
      <c r="AQ11" s="831"/>
      <c r="AR11" s="831"/>
      <c r="AS11" s="831"/>
      <c r="AT11" s="831"/>
      <c r="AU11" s="851"/>
      <c r="AV11" s="851"/>
      <c r="AW11" s="851"/>
      <c r="AX11" s="851"/>
      <c r="AY11" s="852"/>
      <c r="AZ11" s="228"/>
      <c r="BA11" s="228"/>
      <c r="BB11" s="228"/>
      <c r="BC11" s="228"/>
      <c r="BD11" s="228"/>
      <c r="BE11" s="229"/>
      <c r="BF11" s="229"/>
      <c r="BG11" s="229"/>
      <c r="BH11" s="229"/>
      <c r="BI11" s="229"/>
      <c r="BJ11" s="229"/>
      <c r="BK11" s="229"/>
      <c r="BL11" s="229"/>
      <c r="BM11" s="229"/>
      <c r="BN11" s="229"/>
      <c r="BO11" s="229"/>
      <c r="BP11" s="229"/>
      <c r="BQ11" s="233">
        <v>5</v>
      </c>
      <c r="BR11" s="360"/>
      <c r="BS11" s="808" t="s">
        <v>593</v>
      </c>
      <c r="BT11" s="809"/>
      <c r="BU11" s="809"/>
      <c r="BV11" s="809"/>
      <c r="BW11" s="809"/>
      <c r="BX11" s="809"/>
      <c r="BY11" s="809"/>
      <c r="BZ11" s="809"/>
      <c r="CA11" s="809"/>
      <c r="CB11" s="809"/>
      <c r="CC11" s="809"/>
      <c r="CD11" s="809"/>
      <c r="CE11" s="809"/>
      <c r="CF11" s="809"/>
      <c r="CG11" s="810"/>
      <c r="CH11" s="814">
        <v>89</v>
      </c>
      <c r="CI11" s="815"/>
      <c r="CJ11" s="815"/>
      <c r="CK11" s="815"/>
      <c r="CL11" s="816"/>
      <c r="CM11" s="814">
        <v>2187</v>
      </c>
      <c r="CN11" s="815"/>
      <c r="CO11" s="815"/>
      <c r="CP11" s="815"/>
      <c r="CQ11" s="816"/>
      <c r="CR11" s="814">
        <v>1957</v>
      </c>
      <c r="CS11" s="815"/>
      <c r="CT11" s="815"/>
      <c r="CU11" s="815"/>
      <c r="CV11" s="816"/>
      <c r="CW11" s="814">
        <v>1219</v>
      </c>
      <c r="CX11" s="815"/>
      <c r="CY11" s="815"/>
      <c r="CZ11" s="815"/>
      <c r="DA11" s="816"/>
      <c r="DB11" s="814" t="s">
        <v>607</v>
      </c>
      <c r="DC11" s="815"/>
      <c r="DD11" s="815"/>
      <c r="DE11" s="815"/>
      <c r="DF11" s="816"/>
      <c r="DG11" s="814" t="s">
        <v>607</v>
      </c>
      <c r="DH11" s="815"/>
      <c r="DI11" s="815"/>
      <c r="DJ11" s="815"/>
      <c r="DK11" s="816"/>
      <c r="DL11" s="814" t="s">
        <v>607</v>
      </c>
      <c r="DM11" s="815"/>
      <c r="DN11" s="815"/>
      <c r="DO11" s="815"/>
      <c r="DP11" s="816"/>
      <c r="DQ11" s="814" t="s">
        <v>607</v>
      </c>
      <c r="DR11" s="815"/>
      <c r="DS11" s="815"/>
      <c r="DT11" s="815"/>
      <c r="DU11" s="816"/>
      <c r="DV11" s="808"/>
      <c r="DW11" s="809"/>
      <c r="DX11" s="809"/>
      <c r="DY11" s="809"/>
      <c r="DZ11" s="853"/>
      <c r="EA11" s="230"/>
    </row>
    <row r="12" spans="1:131" s="231" customFormat="1" ht="26.25" customHeight="1" x14ac:dyDescent="0.15">
      <c r="A12" s="233">
        <v>6</v>
      </c>
      <c r="B12" s="821"/>
      <c r="C12" s="822"/>
      <c r="D12" s="822"/>
      <c r="E12" s="822"/>
      <c r="F12" s="822"/>
      <c r="G12" s="822"/>
      <c r="H12" s="822"/>
      <c r="I12" s="822"/>
      <c r="J12" s="822"/>
      <c r="K12" s="822"/>
      <c r="L12" s="822"/>
      <c r="M12" s="822"/>
      <c r="N12" s="822"/>
      <c r="O12" s="822"/>
      <c r="P12" s="823"/>
      <c r="Q12" s="824"/>
      <c r="R12" s="825"/>
      <c r="S12" s="825"/>
      <c r="T12" s="825"/>
      <c r="U12" s="825"/>
      <c r="V12" s="825"/>
      <c r="W12" s="825"/>
      <c r="X12" s="825"/>
      <c r="Y12" s="825"/>
      <c r="Z12" s="825"/>
      <c r="AA12" s="825"/>
      <c r="AB12" s="825"/>
      <c r="AC12" s="825"/>
      <c r="AD12" s="825"/>
      <c r="AE12" s="826"/>
      <c r="AF12" s="827"/>
      <c r="AG12" s="828"/>
      <c r="AH12" s="828"/>
      <c r="AI12" s="828"/>
      <c r="AJ12" s="829"/>
      <c r="AK12" s="830"/>
      <c r="AL12" s="831"/>
      <c r="AM12" s="831"/>
      <c r="AN12" s="831"/>
      <c r="AO12" s="831"/>
      <c r="AP12" s="831"/>
      <c r="AQ12" s="831"/>
      <c r="AR12" s="831"/>
      <c r="AS12" s="831"/>
      <c r="AT12" s="831"/>
      <c r="AU12" s="851"/>
      <c r="AV12" s="851"/>
      <c r="AW12" s="851"/>
      <c r="AX12" s="851"/>
      <c r="AY12" s="852"/>
      <c r="AZ12" s="228"/>
      <c r="BA12" s="228"/>
      <c r="BB12" s="228"/>
      <c r="BC12" s="228"/>
      <c r="BD12" s="228"/>
      <c r="BE12" s="229"/>
      <c r="BF12" s="229"/>
      <c r="BG12" s="229"/>
      <c r="BH12" s="229"/>
      <c r="BI12" s="229"/>
      <c r="BJ12" s="229"/>
      <c r="BK12" s="229"/>
      <c r="BL12" s="229"/>
      <c r="BM12" s="229"/>
      <c r="BN12" s="229"/>
      <c r="BO12" s="229"/>
      <c r="BP12" s="229"/>
      <c r="BQ12" s="233">
        <v>6</v>
      </c>
      <c r="BR12" s="360"/>
      <c r="BS12" s="808" t="s">
        <v>594</v>
      </c>
      <c r="BT12" s="809"/>
      <c r="BU12" s="809"/>
      <c r="BV12" s="809"/>
      <c r="BW12" s="809"/>
      <c r="BX12" s="809"/>
      <c r="BY12" s="809"/>
      <c r="BZ12" s="809"/>
      <c r="CA12" s="809"/>
      <c r="CB12" s="809"/>
      <c r="CC12" s="809"/>
      <c r="CD12" s="809"/>
      <c r="CE12" s="809"/>
      <c r="CF12" s="809"/>
      <c r="CG12" s="810"/>
      <c r="CH12" s="814" t="s">
        <v>607</v>
      </c>
      <c r="CI12" s="815"/>
      <c r="CJ12" s="815"/>
      <c r="CK12" s="815"/>
      <c r="CL12" s="816"/>
      <c r="CM12" s="814">
        <v>11</v>
      </c>
      <c r="CN12" s="815"/>
      <c r="CO12" s="815"/>
      <c r="CP12" s="815"/>
      <c r="CQ12" s="816"/>
      <c r="CR12" s="814">
        <v>3</v>
      </c>
      <c r="CS12" s="815"/>
      <c r="CT12" s="815"/>
      <c r="CU12" s="815"/>
      <c r="CV12" s="816"/>
      <c r="CW12" s="814">
        <v>5</v>
      </c>
      <c r="CX12" s="815"/>
      <c r="CY12" s="815"/>
      <c r="CZ12" s="815"/>
      <c r="DA12" s="816"/>
      <c r="DB12" s="814" t="s">
        <v>607</v>
      </c>
      <c r="DC12" s="815"/>
      <c r="DD12" s="815"/>
      <c r="DE12" s="815"/>
      <c r="DF12" s="816"/>
      <c r="DG12" s="814" t="s">
        <v>607</v>
      </c>
      <c r="DH12" s="815"/>
      <c r="DI12" s="815"/>
      <c r="DJ12" s="815"/>
      <c r="DK12" s="816"/>
      <c r="DL12" s="814" t="s">
        <v>607</v>
      </c>
      <c r="DM12" s="815"/>
      <c r="DN12" s="815"/>
      <c r="DO12" s="815"/>
      <c r="DP12" s="816"/>
      <c r="DQ12" s="814" t="s">
        <v>607</v>
      </c>
      <c r="DR12" s="815"/>
      <c r="DS12" s="815"/>
      <c r="DT12" s="815"/>
      <c r="DU12" s="816"/>
      <c r="DV12" s="808"/>
      <c r="DW12" s="809"/>
      <c r="DX12" s="809"/>
      <c r="DY12" s="809"/>
      <c r="DZ12" s="853"/>
      <c r="EA12" s="230"/>
    </row>
    <row r="13" spans="1:131" s="231" customFormat="1" ht="26.25" customHeight="1" x14ac:dyDescent="0.15">
      <c r="A13" s="233">
        <v>7</v>
      </c>
      <c r="B13" s="821"/>
      <c r="C13" s="822"/>
      <c r="D13" s="822"/>
      <c r="E13" s="822"/>
      <c r="F13" s="822"/>
      <c r="G13" s="822"/>
      <c r="H13" s="822"/>
      <c r="I13" s="822"/>
      <c r="J13" s="822"/>
      <c r="K13" s="822"/>
      <c r="L13" s="822"/>
      <c r="M13" s="822"/>
      <c r="N13" s="822"/>
      <c r="O13" s="822"/>
      <c r="P13" s="823"/>
      <c r="Q13" s="824"/>
      <c r="R13" s="825"/>
      <c r="S13" s="825"/>
      <c r="T13" s="825"/>
      <c r="U13" s="825"/>
      <c r="V13" s="825"/>
      <c r="W13" s="825"/>
      <c r="X13" s="825"/>
      <c r="Y13" s="825"/>
      <c r="Z13" s="825"/>
      <c r="AA13" s="825"/>
      <c r="AB13" s="825"/>
      <c r="AC13" s="825"/>
      <c r="AD13" s="825"/>
      <c r="AE13" s="826"/>
      <c r="AF13" s="827"/>
      <c r="AG13" s="828"/>
      <c r="AH13" s="828"/>
      <c r="AI13" s="828"/>
      <c r="AJ13" s="829"/>
      <c r="AK13" s="830"/>
      <c r="AL13" s="831"/>
      <c r="AM13" s="831"/>
      <c r="AN13" s="831"/>
      <c r="AO13" s="831"/>
      <c r="AP13" s="831"/>
      <c r="AQ13" s="831"/>
      <c r="AR13" s="831"/>
      <c r="AS13" s="831"/>
      <c r="AT13" s="831"/>
      <c r="AU13" s="851"/>
      <c r="AV13" s="851"/>
      <c r="AW13" s="851"/>
      <c r="AX13" s="851"/>
      <c r="AY13" s="852"/>
      <c r="AZ13" s="228"/>
      <c r="BA13" s="228"/>
      <c r="BB13" s="228"/>
      <c r="BC13" s="228"/>
      <c r="BD13" s="228"/>
      <c r="BE13" s="229"/>
      <c r="BF13" s="229"/>
      <c r="BG13" s="229"/>
      <c r="BH13" s="229"/>
      <c r="BI13" s="229"/>
      <c r="BJ13" s="229"/>
      <c r="BK13" s="229"/>
      <c r="BL13" s="229"/>
      <c r="BM13" s="229"/>
      <c r="BN13" s="229"/>
      <c r="BO13" s="229"/>
      <c r="BP13" s="229"/>
      <c r="BQ13" s="233">
        <v>7</v>
      </c>
      <c r="BR13" s="234"/>
      <c r="BS13" s="808"/>
      <c r="BT13" s="809"/>
      <c r="BU13" s="809"/>
      <c r="BV13" s="809"/>
      <c r="BW13" s="809"/>
      <c r="BX13" s="809"/>
      <c r="BY13" s="809"/>
      <c r="BZ13" s="809"/>
      <c r="CA13" s="809"/>
      <c r="CB13" s="809"/>
      <c r="CC13" s="809"/>
      <c r="CD13" s="809"/>
      <c r="CE13" s="809"/>
      <c r="CF13" s="809"/>
      <c r="CG13" s="810"/>
      <c r="CH13" s="814"/>
      <c r="CI13" s="815"/>
      <c r="CJ13" s="815"/>
      <c r="CK13" s="815"/>
      <c r="CL13" s="816"/>
      <c r="CM13" s="814"/>
      <c r="CN13" s="815"/>
      <c r="CO13" s="815"/>
      <c r="CP13" s="815"/>
      <c r="CQ13" s="816"/>
      <c r="CR13" s="814"/>
      <c r="CS13" s="815"/>
      <c r="CT13" s="815"/>
      <c r="CU13" s="815"/>
      <c r="CV13" s="816"/>
      <c r="CW13" s="814"/>
      <c r="CX13" s="815"/>
      <c r="CY13" s="815"/>
      <c r="CZ13" s="815"/>
      <c r="DA13" s="816"/>
      <c r="DB13" s="814"/>
      <c r="DC13" s="815"/>
      <c r="DD13" s="815"/>
      <c r="DE13" s="815"/>
      <c r="DF13" s="816"/>
      <c r="DG13" s="814"/>
      <c r="DH13" s="815"/>
      <c r="DI13" s="815"/>
      <c r="DJ13" s="815"/>
      <c r="DK13" s="816"/>
      <c r="DL13" s="814"/>
      <c r="DM13" s="815"/>
      <c r="DN13" s="815"/>
      <c r="DO13" s="815"/>
      <c r="DP13" s="816"/>
      <c r="DQ13" s="814"/>
      <c r="DR13" s="815"/>
      <c r="DS13" s="815"/>
      <c r="DT13" s="815"/>
      <c r="DU13" s="816"/>
      <c r="DV13" s="808"/>
      <c r="DW13" s="809"/>
      <c r="DX13" s="809"/>
      <c r="DY13" s="809"/>
      <c r="DZ13" s="853"/>
      <c r="EA13" s="230"/>
    </row>
    <row r="14" spans="1:131" s="231" customFormat="1" ht="26.25" customHeight="1" x14ac:dyDescent="0.15">
      <c r="A14" s="233">
        <v>8</v>
      </c>
      <c r="B14" s="821"/>
      <c r="C14" s="822"/>
      <c r="D14" s="822"/>
      <c r="E14" s="822"/>
      <c r="F14" s="822"/>
      <c r="G14" s="822"/>
      <c r="H14" s="822"/>
      <c r="I14" s="822"/>
      <c r="J14" s="822"/>
      <c r="K14" s="822"/>
      <c r="L14" s="822"/>
      <c r="M14" s="822"/>
      <c r="N14" s="822"/>
      <c r="O14" s="822"/>
      <c r="P14" s="823"/>
      <c r="Q14" s="824"/>
      <c r="R14" s="825"/>
      <c r="S14" s="825"/>
      <c r="T14" s="825"/>
      <c r="U14" s="825"/>
      <c r="V14" s="825"/>
      <c r="W14" s="825"/>
      <c r="X14" s="825"/>
      <c r="Y14" s="825"/>
      <c r="Z14" s="825"/>
      <c r="AA14" s="825"/>
      <c r="AB14" s="825"/>
      <c r="AC14" s="825"/>
      <c r="AD14" s="825"/>
      <c r="AE14" s="826"/>
      <c r="AF14" s="827"/>
      <c r="AG14" s="828"/>
      <c r="AH14" s="828"/>
      <c r="AI14" s="828"/>
      <c r="AJ14" s="829"/>
      <c r="AK14" s="830"/>
      <c r="AL14" s="831"/>
      <c r="AM14" s="831"/>
      <c r="AN14" s="831"/>
      <c r="AO14" s="831"/>
      <c r="AP14" s="831"/>
      <c r="AQ14" s="831"/>
      <c r="AR14" s="831"/>
      <c r="AS14" s="831"/>
      <c r="AT14" s="831"/>
      <c r="AU14" s="851"/>
      <c r="AV14" s="851"/>
      <c r="AW14" s="851"/>
      <c r="AX14" s="851"/>
      <c r="AY14" s="852"/>
      <c r="AZ14" s="228"/>
      <c r="BA14" s="228"/>
      <c r="BB14" s="228"/>
      <c r="BC14" s="228"/>
      <c r="BD14" s="228"/>
      <c r="BE14" s="229"/>
      <c r="BF14" s="229"/>
      <c r="BG14" s="229"/>
      <c r="BH14" s="229"/>
      <c r="BI14" s="229"/>
      <c r="BJ14" s="229"/>
      <c r="BK14" s="229"/>
      <c r="BL14" s="229"/>
      <c r="BM14" s="229"/>
      <c r="BN14" s="229"/>
      <c r="BO14" s="229"/>
      <c r="BP14" s="229"/>
      <c r="BQ14" s="233">
        <v>8</v>
      </c>
      <c r="BR14" s="234"/>
      <c r="BS14" s="808"/>
      <c r="BT14" s="809"/>
      <c r="BU14" s="809"/>
      <c r="BV14" s="809"/>
      <c r="BW14" s="809"/>
      <c r="BX14" s="809"/>
      <c r="BY14" s="809"/>
      <c r="BZ14" s="809"/>
      <c r="CA14" s="809"/>
      <c r="CB14" s="809"/>
      <c r="CC14" s="809"/>
      <c r="CD14" s="809"/>
      <c r="CE14" s="809"/>
      <c r="CF14" s="809"/>
      <c r="CG14" s="810"/>
      <c r="CH14" s="814"/>
      <c r="CI14" s="815"/>
      <c r="CJ14" s="815"/>
      <c r="CK14" s="815"/>
      <c r="CL14" s="816"/>
      <c r="CM14" s="814"/>
      <c r="CN14" s="815"/>
      <c r="CO14" s="815"/>
      <c r="CP14" s="815"/>
      <c r="CQ14" s="816"/>
      <c r="CR14" s="814"/>
      <c r="CS14" s="815"/>
      <c r="CT14" s="815"/>
      <c r="CU14" s="815"/>
      <c r="CV14" s="816"/>
      <c r="CW14" s="814"/>
      <c r="CX14" s="815"/>
      <c r="CY14" s="815"/>
      <c r="CZ14" s="815"/>
      <c r="DA14" s="816"/>
      <c r="DB14" s="814"/>
      <c r="DC14" s="815"/>
      <c r="DD14" s="815"/>
      <c r="DE14" s="815"/>
      <c r="DF14" s="816"/>
      <c r="DG14" s="814"/>
      <c r="DH14" s="815"/>
      <c r="DI14" s="815"/>
      <c r="DJ14" s="815"/>
      <c r="DK14" s="816"/>
      <c r="DL14" s="814"/>
      <c r="DM14" s="815"/>
      <c r="DN14" s="815"/>
      <c r="DO14" s="815"/>
      <c r="DP14" s="816"/>
      <c r="DQ14" s="814"/>
      <c r="DR14" s="815"/>
      <c r="DS14" s="815"/>
      <c r="DT14" s="815"/>
      <c r="DU14" s="816"/>
      <c r="DV14" s="808"/>
      <c r="DW14" s="809"/>
      <c r="DX14" s="809"/>
      <c r="DY14" s="809"/>
      <c r="DZ14" s="853"/>
      <c r="EA14" s="230"/>
    </row>
    <row r="15" spans="1:131" s="231" customFormat="1" ht="26.25" customHeight="1" x14ac:dyDescent="0.15">
      <c r="A15" s="233">
        <v>9</v>
      </c>
      <c r="B15" s="821"/>
      <c r="C15" s="822"/>
      <c r="D15" s="822"/>
      <c r="E15" s="822"/>
      <c r="F15" s="822"/>
      <c r="G15" s="822"/>
      <c r="H15" s="822"/>
      <c r="I15" s="822"/>
      <c r="J15" s="822"/>
      <c r="K15" s="822"/>
      <c r="L15" s="822"/>
      <c r="M15" s="822"/>
      <c r="N15" s="822"/>
      <c r="O15" s="822"/>
      <c r="P15" s="823"/>
      <c r="Q15" s="824"/>
      <c r="R15" s="825"/>
      <c r="S15" s="825"/>
      <c r="T15" s="825"/>
      <c r="U15" s="825"/>
      <c r="V15" s="825"/>
      <c r="W15" s="825"/>
      <c r="X15" s="825"/>
      <c r="Y15" s="825"/>
      <c r="Z15" s="825"/>
      <c r="AA15" s="825"/>
      <c r="AB15" s="825"/>
      <c r="AC15" s="825"/>
      <c r="AD15" s="825"/>
      <c r="AE15" s="826"/>
      <c r="AF15" s="827"/>
      <c r="AG15" s="828"/>
      <c r="AH15" s="828"/>
      <c r="AI15" s="828"/>
      <c r="AJ15" s="829"/>
      <c r="AK15" s="830"/>
      <c r="AL15" s="831"/>
      <c r="AM15" s="831"/>
      <c r="AN15" s="831"/>
      <c r="AO15" s="831"/>
      <c r="AP15" s="831"/>
      <c r="AQ15" s="831"/>
      <c r="AR15" s="831"/>
      <c r="AS15" s="831"/>
      <c r="AT15" s="831"/>
      <c r="AU15" s="851"/>
      <c r="AV15" s="851"/>
      <c r="AW15" s="851"/>
      <c r="AX15" s="851"/>
      <c r="AY15" s="852"/>
      <c r="AZ15" s="228"/>
      <c r="BA15" s="228"/>
      <c r="BB15" s="228"/>
      <c r="BC15" s="228"/>
      <c r="BD15" s="228"/>
      <c r="BE15" s="229"/>
      <c r="BF15" s="229"/>
      <c r="BG15" s="229"/>
      <c r="BH15" s="229"/>
      <c r="BI15" s="229"/>
      <c r="BJ15" s="229"/>
      <c r="BK15" s="229"/>
      <c r="BL15" s="229"/>
      <c r="BM15" s="229"/>
      <c r="BN15" s="229"/>
      <c r="BO15" s="229"/>
      <c r="BP15" s="229"/>
      <c r="BQ15" s="233">
        <v>9</v>
      </c>
      <c r="BR15" s="234"/>
      <c r="BS15" s="808"/>
      <c r="BT15" s="809"/>
      <c r="BU15" s="809"/>
      <c r="BV15" s="809"/>
      <c r="BW15" s="809"/>
      <c r="BX15" s="809"/>
      <c r="BY15" s="809"/>
      <c r="BZ15" s="809"/>
      <c r="CA15" s="809"/>
      <c r="CB15" s="809"/>
      <c r="CC15" s="809"/>
      <c r="CD15" s="809"/>
      <c r="CE15" s="809"/>
      <c r="CF15" s="809"/>
      <c r="CG15" s="810"/>
      <c r="CH15" s="814"/>
      <c r="CI15" s="815"/>
      <c r="CJ15" s="815"/>
      <c r="CK15" s="815"/>
      <c r="CL15" s="816"/>
      <c r="CM15" s="814"/>
      <c r="CN15" s="815"/>
      <c r="CO15" s="815"/>
      <c r="CP15" s="815"/>
      <c r="CQ15" s="816"/>
      <c r="CR15" s="814"/>
      <c r="CS15" s="815"/>
      <c r="CT15" s="815"/>
      <c r="CU15" s="815"/>
      <c r="CV15" s="816"/>
      <c r="CW15" s="814"/>
      <c r="CX15" s="815"/>
      <c r="CY15" s="815"/>
      <c r="CZ15" s="815"/>
      <c r="DA15" s="816"/>
      <c r="DB15" s="814"/>
      <c r="DC15" s="815"/>
      <c r="DD15" s="815"/>
      <c r="DE15" s="815"/>
      <c r="DF15" s="816"/>
      <c r="DG15" s="814"/>
      <c r="DH15" s="815"/>
      <c r="DI15" s="815"/>
      <c r="DJ15" s="815"/>
      <c r="DK15" s="816"/>
      <c r="DL15" s="814"/>
      <c r="DM15" s="815"/>
      <c r="DN15" s="815"/>
      <c r="DO15" s="815"/>
      <c r="DP15" s="816"/>
      <c r="DQ15" s="814"/>
      <c r="DR15" s="815"/>
      <c r="DS15" s="815"/>
      <c r="DT15" s="815"/>
      <c r="DU15" s="816"/>
      <c r="DV15" s="808"/>
      <c r="DW15" s="809"/>
      <c r="DX15" s="809"/>
      <c r="DY15" s="809"/>
      <c r="DZ15" s="853"/>
      <c r="EA15" s="230"/>
    </row>
    <row r="16" spans="1:131" s="231" customFormat="1" ht="26.25" customHeight="1" x14ac:dyDescent="0.15">
      <c r="A16" s="233">
        <v>10</v>
      </c>
      <c r="B16" s="821"/>
      <c r="C16" s="822"/>
      <c r="D16" s="822"/>
      <c r="E16" s="822"/>
      <c r="F16" s="822"/>
      <c r="G16" s="822"/>
      <c r="H16" s="822"/>
      <c r="I16" s="822"/>
      <c r="J16" s="822"/>
      <c r="K16" s="822"/>
      <c r="L16" s="822"/>
      <c r="M16" s="822"/>
      <c r="N16" s="822"/>
      <c r="O16" s="822"/>
      <c r="P16" s="823"/>
      <c r="Q16" s="824"/>
      <c r="R16" s="825"/>
      <c r="S16" s="825"/>
      <c r="T16" s="825"/>
      <c r="U16" s="825"/>
      <c r="V16" s="825"/>
      <c r="W16" s="825"/>
      <c r="X16" s="825"/>
      <c r="Y16" s="825"/>
      <c r="Z16" s="825"/>
      <c r="AA16" s="825"/>
      <c r="AB16" s="825"/>
      <c r="AC16" s="825"/>
      <c r="AD16" s="825"/>
      <c r="AE16" s="826"/>
      <c r="AF16" s="827"/>
      <c r="AG16" s="828"/>
      <c r="AH16" s="828"/>
      <c r="AI16" s="828"/>
      <c r="AJ16" s="829"/>
      <c r="AK16" s="830"/>
      <c r="AL16" s="831"/>
      <c r="AM16" s="831"/>
      <c r="AN16" s="831"/>
      <c r="AO16" s="831"/>
      <c r="AP16" s="831"/>
      <c r="AQ16" s="831"/>
      <c r="AR16" s="831"/>
      <c r="AS16" s="831"/>
      <c r="AT16" s="831"/>
      <c r="AU16" s="851"/>
      <c r="AV16" s="851"/>
      <c r="AW16" s="851"/>
      <c r="AX16" s="851"/>
      <c r="AY16" s="852"/>
      <c r="AZ16" s="228"/>
      <c r="BA16" s="228"/>
      <c r="BB16" s="228"/>
      <c r="BC16" s="228"/>
      <c r="BD16" s="228"/>
      <c r="BE16" s="229"/>
      <c r="BF16" s="229"/>
      <c r="BG16" s="229"/>
      <c r="BH16" s="229"/>
      <c r="BI16" s="229"/>
      <c r="BJ16" s="229"/>
      <c r="BK16" s="229"/>
      <c r="BL16" s="229"/>
      <c r="BM16" s="229"/>
      <c r="BN16" s="229"/>
      <c r="BO16" s="229"/>
      <c r="BP16" s="229"/>
      <c r="BQ16" s="233">
        <v>10</v>
      </c>
      <c r="BR16" s="234"/>
      <c r="BS16" s="808"/>
      <c r="BT16" s="809"/>
      <c r="BU16" s="809"/>
      <c r="BV16" s="809"/>
      <c r="BW16" s="809"/>
      <c r="BX16" s="809"/>
      <c r="BY16" s="809"/>
      <c r="BZ16" s="809"/>
      <c r="CA16" s="809"/>
      <c r="CB16" s="809"/>
      <c r="CC16" s="809"/>
      <c r="CD16" s="809"/>
      <c r="CE16" s="809"/>
      <c r="CF16" s="809"/>
      <c r="CG16" s="810"/>
      <c r="CH16" s="814"/>
      <c r="CI16" s="815"/>
      <c r="CJ16" s="815"/>
      <c r="CK16" s="815"/>
      <c r="CL16" s="816"/>
      <c r="CM16" s="814"/>
      <c r="CN16" s="815"/>
      <c r="CO16" s="815"/>
      <c r="CP16" s="815"/>
      <c r="CQ16" s="816"/>
      <c r="CR16" s="814"/>
      <c r="CS16" s="815"/>
      <c r="CT16" s="815"/>
      <c r="CU16" s="815"/>
      <c r="CV16" s="816"/>
      <c r="CW16" s="814"/>
      <c r="CX16" s="815"/>
      <c r="CY16" s="815"/>
      <c r="CZ16" s="815"/>
      <c r="DA16" s="816"/>
      <c r="DB16" s="814"/>
      <c r="DC16" s="815"/>
      <c r="DD16" s="815"/>
      <c r="DE16" s="815"/>
      <c r="DF16" s="816"/>
      <c r="DG16" s="814"/>
      <c r="DH16" s="815"/>
      <c r="DI16" s="815"/>
      <c r="DJ16" s="815"/>
      <c r="DK16" s="816"/>
      <c r="DL16" s="814"/>
      <c r="DM16" s="815"/>
      <c r="DN16" s="815"/>
      <c r="DO16" s="815"/>
      <c r="DP16" s="816"/>
      <c r="DQ16" s="814"/>
      <c r="DR16" s="815"/>
      <c r="DS16" s="815"/>
      <c r="DT16" s="815"/>
      <c r="DU16" s="816"/>
      <c r="DV16" s="808"/>
      <c r="DW16" s="809"/>
      <c r="DX16" s="809"/>
      <c r="DY16" s="809"/>
      <c r="DZ16" s="853"/>
      <c r="EA16" s="230"/>
    </row>
    <row r="17" spans="1:131" s="231" customFormat="1" ht="26.25" customHeight="1" x14ac:dyDescent="0.15">
      <c r="A17" s="233">
        <v>11</v>
      </c>
      <c r="B17" s="821"/>
      <c r="C17" s="822"/>
      <c r="D17" s="822"/>
      <c r="E17" s="822"/>
      <c r="F17" s="822"/>
      <c r="G17" s="822"/>
      <c r="H17" s="822"/>
      <c r="I17" s="822"/>
      <c r="J17" s="822"/>
      <c r="K17" s="822"/>
      <c r="L17" s="822"/>
      <c r="M17" s="822"/>
      <c r="N17" s="822"/>
      <c r="O17" s="822"/>
      <c r="P17" s="823"/>
      <c r="Q17" s="824"/>
      <c r="R17" s="825"/>
      <c r="S17" s="825"/>
      <c r="T17" s="825"/>
      <c r="U17" s="825"/>
      <c r="V17" s="825"/>
      <c r="W17" s="825"/>
      <c r="X17" s="825"/>
      <c r="Y17" s="825"/>
      <c r="Z17" s="825"/>
      <c r="AA17" s="825"/>
      <c r="AB17" s="825"/>
      <c r="AC17" s="825"/>
      <c r="AD17" s="825"/>
      <c r="AE17" s="826"/>
      <c r="AF17" s="827"/>
      <c r="AG17" s="828"/>
      <c r="AH17" s="828"/>
      <c r="AI17" s="828"/>
      <c r="AJ17" s="829"/>
      <c r="AK17" s="830"/>
      <c r="AL17" s="831"/>
      <c r="AM17" s="831"/>
      <c r="AN17" s="831"/>
      <c r="AO17" s="831"/>
      <c r="AP17" s="831"/>
      <c r="AQ17" s="831"/>
      <c r="AR17" s="831"/>
      <c r="AS17" s="831"/>
      <c r="AT17" s="831"/>
      <c r="AU17" s="851"/>
      <c r="AV17" s="851"/>
      <c r="AW17" s="851"/>
      <c r="AX17" s="851"/>
      <c r="AY17" s="852"/>
      <c r="AZ17" s="228"/>
      <c r="BA17" s="228"/>
      <c r="BB17" s="228"/>
      <c r="BC17" s="228"/>
      <c r="BD17" s="228"/>
      <c r="BE17" s="229"/>
      <c r="BF17" s="229"/>
      <c r="BG17" s="229"/>
      <c r="BH17" s="229"/>
      <c r="BI17" s="229"/>
      <c r="BJ17" s="229"/>
      <c r="BK17" s="229"/>
      <c r="BL17" s="229"/>
      <c r="BM17" s="229"/>
      <c r="BN17" s="229"/>
      <c r="BO17" s="229"/>
      <c r="BP17" s="229"/>
      <c r="BQ17" s="233">
        <v>11</v>
      </c>
      <c r="BR17" s="234"/>
      <c r="BS17" s="808"/>
      <c r="BT17" s="809"/>
      <c r="BU17" s="809"/>
      <c r="BV17" s="809"/>
      <c r="BW17" s="809"/>
      <c r="BX17" s="809"/>
      <c r="BY17" s="809"/>
      <c r="BZ17" s="809"/>
      <c r="CA17" s="809"/>
      <c r="CB17" s="809"/>
      <c r="CC17" s="809"/>
      <c r="CD17" s="809"/>
      <c r="CE17" s="809"/>
      <c r="CF17" s="809"/>
      <c r="CG17" s="810"/>
      <c r="CH17" s="814"/>
      <c r="CI17" s="815"/>
      <c r="CJ17" s="815"/>
      <c r="CK17" s="815"/>
      <c r="CL17" s="816"/>
      <c r="CM17" s="814"/>
      <c r="CN17" s="815"/>
      <c r="CO17" s="815"/>
      <c r="CP17" s="815"/>
      <c r="CQ17" s="816"/>
      <c r="CR17" s="814"/>
      <c r="CS17" s="815"/>
      <c r="CT17" s="815"/>
      <c r="CU17" s="815"/>
      <c r="CV17" s="816"/>
      <c r="CW17" s="814"/>
      <c r="CX17" s="815"/>
      <c r="CY17" s="815"/>
      <c r="CZ17" s="815"/>
      <c r="DA17" s="816"/>
      <c r="DB17" s="814"/>
      <c r="DC17" s="815"/>
      <c r="DD17" s="815"/>
      <c r="DE17" s="815"/>
      <c r="DF17" s="816"/>
      <c r="DG17" s="814"/>
      <c r="DH17" s="815"/>
      <c r="DI17" s="815"/>
      <c r="DJ17" s="815"/>
      <c r="DK17" s="816"/>
      <c r="DL17" s="814"/>
      <c r="DM17" s="815"/>
      <c r="DN17" s="815"/>
      <c r="DO17" s="815"/>
      <c r="DP17" s="816"/>
      <c r="DQ17" s="814"/>
      <c r="DR17" s="815"/>
      <c r="DS17" s="815"/>
      <c r="DT17" s="815"/>
      <c r="DU17" s="816"/>
      <c r="DV17" s="808"/>
      <c r="DW17" s="809"/>
      <c r="DX17" s="809"/>
      <c r="DY17" s="809"/>
      <c r="DZ17" s="853"/>
      <c r="EA17" s="230"/>
    </row>
    <row r="18" spans="1:131" s="231" customFormat="1" ht="26.25" customHeight="1" x14ac:dyDescent="0.15">
      <c r="A18" s="233">
        <v>12</v>
      </c>
      <c r="B18" s="821"/>
      <c r="C18" s="822"/>
      <c r="D18" s="822"/>
      <c r="E18" s="822"/>
      <c r="F18" s="822"/>
      <c r="G18" s="822"/>
      <c r="H18" s="822"/>
      <c r="I18" s="822"/>
      <c r="J18" s="822"/>
      <c r="K18" s="822"/>
      <c r="L18" s="822"/>
      <c r="M18" s="822"/>
      <c r="N18" s="822"/>
      <c r="O18" s="822"/>
      <c r="P18" s="823"/>
      <c r="Q18" s="824"/>
      <c r="R18" s="825"/>
      <c r="S18" s="825"/>
      <c r="T18" s="825"/>
      <c r="U18" s="825"/>
      <c r="V18" s="825"/>
      <c r="W18" s="825"/>
      <c r="X18" s="825"/>
      <c r="Y18" s="825"/>
      <c r="Z18" s="825"/>
      <c r="AA18" s="825"/>
      <c r="AB18" s="825"/>
      <c r="AC18" s="825"/>
      <c r="AD18" s="825"/>
      <c r="AE18" s="826"/>
      <c r="AF18" s="827"/>
      <c r="AG18" s="828"/>
      <c r="AH18" s="828"/>
      <c r="AI18" s="828"/>
      <c r="AJ18" s="829"/>
      <c r="AK18" s="830"/>
      <c r="AL18" s="831"/>
      <c r="AM18" s="831"/>
      <c r="AN18" s="831"/>
      <c r="AO18" s="831"/>
      <c r="AP18" s="831"/>
      <c r="AQ18" s="831"/>
      <c r="AR18" s="831"/>
      <c r="AS18" s="831"/>
      <c r="AT18" s="831"/>
      <c r="AU18" s="851"/>
      <c r="AV18" s="851"/>
      <c r="AW18" s="851"/>
      <c r="AX18" s="851"/>
      <c r="AY18" s="852"/>
      <c r="AZ18" s="228"/>
      <c r="BA18" s="228"/>
      <c r="BB18" s="228"/>
      <c r="BC18" s="228"/>
      <c r="BD18" s="228"/>
      <c r="BE18" s="229"/>
      <c r="BF18" s="229"/>
      <c r="BG18" s="229"/>
      <c r="BH18" s="229"/>
      <c r="BI18" s="229"/>
      <c r="BJ18" s="229"/>
      <c r="BK18" s="229"/>
      <c r="BL18" s="229"/>
      <c r="BM18" s="229"/>
      <c r="BN18" s="229"/>
      <c r="BO18" s="229"/>
      <c r="BP18" s="229"/>
      <c r="BQ18" s="233">
        <v>12</v>
      </c>
      <c r="BR18" s="234"/>
      <c r="BS18" s="808"/>
      <c r="BT18" s="809"/>
      <c r="BU18" s="809"/>
      <c r="BV18" s="809"/>
      <c r="BW18" s="809"/>
      <c r="BX18" s="809"/>
      <c r="BY18" s="809"/>
      <c r="BZ18" s="809"/>
      <c r="CA18" s="809"/>
      <c r="CB18" s="809"/>
      <c r="CC18" s="809"/>
      <c r="CD18" s="809"/>
      <c r="CE18" s="809"/>
      <c r="CF18" s="809"/>
      <c r="CG18" s="810"/>
      <c r="CH18" s="814"/>
      <c r="CI18" s="815"/>
      <c r="CJ18" s="815"/>
      <c r="CK18" s="815"/>
      <c r="CL18" s="816"/>
      <c r="CM18" s="814"/>
      <c r="CN18" s="815"/>
      <c r="CO18" s="815"/>
      <c r="CP18" s="815"/>
      <c r="CQ18" s="816"/>
      <c r="CR18" s="814"/>
      <c r="CS18" s="815"/>
      <c r="CT18" s="815"/>
      <c r="CU18" s="815"/>
      <c r="CV18" s="816"/>
      <c r="CW18" s="814"/>
      <c r="CX18" s="815"/>
      <c r="CY18" s="815"/>
      <c r="CZ18" s="815"/>
      <c r="DA18" s="816"/>
      <c r="DB18" s="814"/>
      <c r="DC18" s="815"/>
      <c r="DD18" s="815"/>
      <c r="DE18" s="815"/>
      <c r="DF18" s="816"/>
      <c r="DG18" s="814"/>
      <c r="DH18" s="815"/>
      <c r="DI18" s="815"/>
      <c r="DJ18" s="815"/>
      <c r="DK18" s="816"/>
      <c r="DL18" s="814"/>
      <c r="DM18" s="815"/>
      <c r="DN18" s="815"/>
      <c r="DO18" s="815"/>
      <c r="DP18" s="816"/>
      <c r="DQ18" s="814"/>
      <c r="DR18" s="815"/>
      <c r="DS18" s="815"/>
      <c r="DT18" s="815"/>
      <c r="DU18" s="816"/>
      <c r="DV18" s="808"/>
      <c r="DW18" s="809"/>
      <c r="DX18" s="809"/>
      <c r="DY18" s="809"/>
      <c r="DZ18" s="853"/>
      <c r="EA18" s="230"/>
    </row>
    <row r="19" spans="1:131" s="231" customFormat="1" ht="26.25" customHeight="1" x14ac:dyDescent="0.15">
      <c r="A19" s="233">
        <v>13</v>
      </c>
      <c r="B19" s="821"/>
      <c r="C19" s="822"/>
      <c r="D19" s="822"/>
      <c r="E19" s="822"/>
      <c r="F19" s="822"/>
      <c r="G19" s="822"/>
      <c r="H19" s="822"/>
      <c r="I19" s="822"/>
      <c r="J19" s="822"/>
      <c r="K19" s="822"/>
      <c r="L19" s="822"/>
      <c r="M19" s="822"/>
      <c r="N19" s="822"/>
      <c r="O19" s="822"/>
      <c r="P19" s="823"/>
      <c r="Q19" s="824"/>
      <c r="R19" s="825"/>
      <c r="S19" s="825"/>
      <c r="T19" s="825"/>
      <c r="U19" s="825"/>
      <c r="V19" s="825"/>
      <c r="W19" s="825"/>
      <c r="X19" s="825"/>
      <c r="Y19" s="825"/>
      <c r="Z19" s="825"/>
      <c r="AA19" s="825"/>
      <c r="AB19" s="825"/>
      <c r="AC19" s="825"/>
      <c r="AD19" s="825"/>
      <c r="AE19" s="826"/>
      <c r="AF19" s="827"/>
      <c r="AG19" s="828"/>
      <c r="AH19" s="828"/>
      <c r="AI19" s="828"/>
      <c r="AJ19" s="829"/>
      <c r="AK19" s="830"/>
      <c r="AL19" s="831"/>
      <c r="AM19" s="831"/>
      <c r="AN19" s="831"/>
      <c r="AO19" s="831"/>
      <c r="AP19" s="831"/>
      <c r="AQ19" s="831"/>
      <c r="AR19" s="831"/>
      <c r="AS19" s="831"/>
      <c r="AT19" s="831"/>
      <c r="AU19" s="851"/>
      <c r="AV19" s="851"/>
      <c r="AW19" s="851"/>
      <c r="AX19" s="851"/>
      <c r="AY19" s="852"/>
      <c r="AZ19" s="228"/>
      <c r="BA19" s="228"/>
      <c r="BB19" s="228"/>
      <c r="BC19" s="228"/>
      <c r="BD19" s="228"/>
      <c r="BE19" s="229"/>
      <c r="BF19" s="229"/>
      <c r="BG19" s="229"/>
      <c r="BH19" s="229"/>
      <c r="BI19" s="229"/>
      <c r="BJ19" s="229"/>
      <c r="BK19" s="229"/>
      <c r="BL19" s="229"/>
      <c r="BM19" s="229"/>
      <c r="BN19" s="229"/>
      <c r="BO19" s="229"/>
      <c r="BP19" s="229"/>
      <c r="BQ19" s="233">
        <v>13</v>
      </c>
      <c r="BR19" s="234"/>
      <c r="BS19" s="808"/>
      <c r="BT19" s="809"/>
      <c r="BU19" s="809"/>
      <c r="BV19" s="809"/>
      <c r="BW19" s="809"/>
      <c r="BX19" s="809"/>
      <c r="BY19" s="809"/>
      <c r="BZ19" s="809"/>
      <c r="CA19" s="809"/>
      <c r="CB19" s="809"/>
      <c r="CC19" s="809"/>
      <c r="CD19" s="809"/>
      <c r="CE19" s="809"/>
      <c r="CF19" s="809"/>
      <c r="CG19" s="810"/>
      <c r="CH19" s="814"/>
      <c r="CI19" s="815"/>
      <c r="CJ19" s="815"/>
      <c r="CK19" s="815"/>
      <c r="CL19" s="816"/>
      <c r="CM19" s="814"/>
      <c r="CN19" s="815"/>
      <c r="CO19" s="815"/>
      <c r="CP19" s="815"/>
      <c r="CQ19" s="816"/>
      <c r="CR19" s="814"/>
      <c r="CS19" s="815"/>
      <c r="CT19" s="815"/>
      <c r="CU19" s="815"/>
      <c r="CV19" s="816"/>
      <c r="CW19" s="814"/>
      <c r="CX19" s="815"/>
      <c r="CY19" s="815"/>
      <c r="CZ19" s="815"/>
      <c r="DA19" s="816"/>
      <c r="DB19" s="814"/>
      <c r="DC19" s="815"/>
      <c r="DD19" s="815"/>
      <c r="DE19" s="815"/>
      <c r="DF19" s="816"/>
      <c r="DG19" s="814"/>
      <c r="DH19" s="815"/>
      <c r="DI19" s="815"/>
      <c r="DJ19" s="815"/>
      <c r="DK19" s="816"/>
      <c r="DL19" s="814"/>
      <c r="DM19" s="815"/>
      <c r="DN19" s="815"/>
      <c r="DO19" s="815"/>
      <c r="DP19" s="816"/>
      <c r="DQ19" s="814"/>
      <c r="DR19" s="815"/>
      <c r="DS19" s="815"/>
      <c r="DT19" s="815"/>
      <c r="DU19" s="816"/>
      <c r="DV19" s="808"/>
      <c r="DW19" s="809"/>
      <c r="DX19" s="809"/>
      <c r="DY19" s="809"/>
      <c r="DZ19" s="853"/>
      <c r="EA19" s="230"/>
    </row>
    <row r="20" spans="1:131" s="231" customFormat="1" ht="26.25" customHeight="1" x14ac:dyDescent="0.15">
      <c r="A20" s="233">
        <v>14</v>
      </c>
      <c r="B20" s="821"/>
      <c r="C20" s="822"/>
      <c r="D20" s="822"/>
      <c r="E20" s="822"/>
      <c r="F20" s="822"/>
      <c r="G20" s="822"/>
      <c r="H20" s="822"/>
      <c r="I20" s="822"/>
      <c r="J20" s="822"/>
      <c r="K20" s="822"/>
      <c r="L20" s="822"/>
      <c r="M20" s="822"/>
      <c r="N20" s="822"/>
      <c r="O20" s="822"/>
      <c r="P20" s="823"/>
      <c r="Q20" s="824"/>
      <c r="R20" s="825"/>
      <c r="S20" s="825"/>
      <c r="T20" s="825"/>
      <c r="U20" s="825"/>
      <c r="V20" s="825"/>
      <c r="W20" s="825"/>
      <c r="X20" s="825"/>
      <c r="Y20" s="825"/>
      <c r="Z20" s="825"/>
      <c r="AA20" s="825"/>
      <c r="AB20" s="825"/>
      <c r="AC20" s="825"/>
      <c r="AD20" s="825"/>
      <c r="AE20" s="826"/>
      <c r="AF20" s="827"/>
      <c r="AG20" s="828"/>
      <c r="AH20" s="828"/>
      <c r="AI20" s="828"/>
      <c r="AJ20" s="829"/>
      <c r="AK20" s="830"/>
      <c r="AL20" s="831"/>
      <c r="AM20" s="831"/>
      <c r="AN20" s="831"/>
      <c r="AO20" s="831"/>
      <c r="AP20" s="831"/>
      <c r="AQ20" s="831"/>
      <c r="AR20" s="831"/>
      <c r="AS20" s="831"/>
      <c r="AT20" s="831"/>
      <c r="AU20" s="851"/>
      <c r="AV20" s="851"/>
      <c r="AW20" s="851"/>
      <c r="AX20" s="851"/>
      <c r="AY20" s="852"/>
      <c r="AZ20" s="228"/>
      <c r="BA20" s="228"/>
      <c r="BB20" s="228"/>
      <c r="BC20" s="228"/>
      <c r="BD20" s="228"/>
      <c r="BE20" s="229"/>
      <c r="BF20" s="229"/>
      <c r="BG20" s="229"/>
      <c r="BH20" s="229"/>
      <c r="BI20" s="229"/>
      <c r="BJ20" s="229"/>
      <c r="BK20" s="229"/>
      <c r="BL20" s="229"/>
      <c r="BM20" s="229"/>
      <c r="BN20" s="229"/>
      <c r="BO20" s="229"/>
      <c r="BP20" s="229"/>
      <c r="BQ20" s="233">
        <v>14</v>
      </c>
      <c r="BR20" s="234"/>
      <c r="BS20" s="808"/>
      <c r="BT20" s="809"/>
      <c r="BU20" s="809"/>
      <c r="BV20" s="809"/>
      <c r="BW20" s="809"/>
      <c r="BX20" s="809"/>
      <c r="BY20" s="809"/>
      <c r="BZ20" s="809"/>
      <c r="CA20" s="809"/>
      <c r="CB20" s="809"/>
      <c r="CC20" s="809"/>
      <c r="CD20" s="809"/>
      <c r="CE20" s="809"/>
      <c r="CF20" s="809"/>
      <c r="CG20" s="810"/>
      <c r="CH20" s="814"/>
      <c r="CI20" s="815"/>
      <c r="CJ20" s="815"/>
      <c r="CK20" s="815"/>
      <c r="CL20" s="816"/>
      <c r="CM20" s="814"/>
      <c r="CN20" s="815"/>
      <c r="CO20" s="815"/>
      <c r="CP20" s="815"/>
      <c r="CQ20" s="816"/>
      <c r="CR20" s="814"/>
      <c r="CS20" s="815"/>
      <c r="CT20" s="815"/>
      <c r="CU20" s="815"/>
      <c r="CV20" s="816"/>
      <c r="CW20" s="814"/>
      <c r="CX20" s="815"/>
      <c r="CY20" s="815"/>
      <c r="CZ20" s="815"/>
      <c r="DA20" s="816"/>
      <c r="DB20" s="814"/>
      <c r="DC20" s="815"/>
      <c r="DD20" s="815"/>
      <c r="DE20" s="815"/>
      <c r="DF20" s="816"/>
      <c r="DG20" s="814"/>
      <c r="DH20" s="815"/>
      <c r="DI20" s="815"/>
      <c r="DJ20" s="815"/>
      <c r="DK20" s="816"/>
      <c r="DL20" s="814"/>
      <c r="DM20" s="815"/>
      <c r="DN20" s="815"/>
      <c r="DO20" s="815"/>
      <c r="DP20" s="816"/>
      <c r="DQ20" s="814"/>
      <c r="DR20" s="815"/>
      <c r="DS20" s="815"/>
      <c r="DT20" s="815"/>
      <c r="DU20" s="816"/>
      <c r="DV20" s="808"/>
      <c r="DW20" s="809"/>
      <c r="DX20" s="809"/>
      <c r="DY20" s="809"/>
      <c r="DZ20" s="853"/>
      <c r="EA20" s="230"/>
    </row>
    <row r="21" spans="1:131" s="231" customFormat="1" ht="26.25" customHeight="1" thickBot="1" x14ac:dyDescent="0.2">
      <c r="A21" s="233">
        <v>15</v>
      </c>
      <c r="B21" s="821"/>
      <c r="C21" s="822"/>
      <c r="D21" s="822"/>
      <c r="E21" s="822"/>
      <c r="F21" s="822"/>
      <c r="G21" s="822"/>
      <c r="H21" s="822"/>
      <c r="I21" s="822"/>
      <c r="J21" s="822"/>
      <c r="K21" s="822"/>
      <c r="L21" s="822"/>
      <c r="M21" s="822"/>
      <c r="N21" s="822"/>
      <c r="O21" s="822"/>
      <c r="P21" s="823"/>
      <c r="Q21" s="824"/>
      <c r="R21" s="825"/>
      <c r="S21" s="825"/>
      <c r="T21" s="825"/>
      <c r="U21" s="825"/>
      <c r="V21" s="825"/>
      <c r="W21" s="825"/>
      <c r="X21" s="825"/>
      <c r="Y21" s="825"/>
      <c r="Z21" s="825"/>
      <c r="AA21" s="825"/>
      <c r="AB21" s="825"/>
      <c r="AC21" s="825"/>
      <c r="AD21" s="825"/>
      <c r="AE21" s="826"/>
      <c r="AF21" s="827"/>
      <c r="AG21" s="828"/>
      <c r="AH21" s="828"/>
      <c r="AI21" s="828"/>
      <c r="AJ21" s="829"/>
      <c r="AK21" s="830"/>
      <c r="AL21" s="831"/>
      <c r="AM21" s="831"/>
      <c r="AN21" s="831"/>
      <c r="AO21" s="831"/>
      <c r="AP21" s="831"/>
      <c r="AQ21" s="831"/>
      <c r="AR21" s="831"/>
      <c r="AS21" s="831"/>
      <c r="AT21" s="831"/>
      <c r="AU21" s="851"/>
      <c r="AV21" s="851"/>
      <c r="AW21" s="851"/>
      <c r="AX21" s="851"/>
      <c r="AY21" s="852"/>
      <c r="AZ21" s="228"/>
      <c r="BA21" s="228"/>
      <c r="BB21" s="228"/>
      <c r="BC21" s="228"/>
      <c r="BD21" s="228"/>
      <c r="BE21" s="229"/>
      <c r="BF21" s="229"/>
      <c r="BG21" s="229"/>
      <c r="BH21" s="229"/>
      <c r="BI21" s="229"/>
      <c r="BJ21" s="229"/>
      <c r="BK21" s="229"/>
      <c r="BL21" s="229"/>
      <c r="BM21" s="229"/>
      <c r="BN21" s="229"/>
      <c r="BO21" s="229"/>
      <c r="BP21" s="229"/>
      <c r="BQ21" s="233">
        <v>15</v>
      </c>
      <c r="BR21" s="234"/>
      <c r="BS21" s="808"/>
      <c r="BT21" s="809"/>
      <c r="BU21" s="809"/>
      <c r="BV21" s="809"/>
      <c r="BW21" s="809"/>
      <c r="BX21" s="809"/>
      <c r="BY21" s="809"/>
      <c r="BZ21" s="809"/>
      <c r="CA21" s="809"/>
      <c r="CB21" s="809"/>
      <c r="CC21" s="809"/>
      <c r="CD21" s="809"/>
      <c r="CE21" s="809"/>
      <c r="CF21" s="809"/>
      <c r="CG21" s="810"/>
      <c r="CH21" s="814"/>
      <c r="CI21" s="815"/>
      <c r="CJ21" s="815"/>
      <c r="CK21" s="815"/>
      <c r="CL21" s="816"/>
      <c r="CM21" s="814"/>
      <c r="CN21" s="815"/>
      <c r="CO21" s="815"/>
      <c r="CP21" s="815"/>
      <c r="CQ21" s="816"/>
      <c r="CR21" s="814"/>
      <c r="CS21" s="815"/>
      <c r="CT21" s="815"/>
      <c r="CU21" s="815"/>
      <c r="CV21" s="816"/>
      <c r="CW21" s="814"/>
      <c r="CX21" s="815"/>
      <c r="CY21" s="815"/>
      <c r="CZ21" s="815"/>
      <c r="DA21" s="816"/>
      <c r="DB21" s="814"/>
      <c r="DC21" s="815"/>
      <c r="DD21" s="815"/>
      <c r="DE21" s="815"/>
      <c r="DF21" s="816"/>
      <c r="DG21" s="814"/>
      <c r="DH21" s="815"/>
      <c r="DI21" s="815"/>
      <c r="DJ21" s="815"/>
      <c r="DK21" s="816"/>
      <c r="DL21" s="814"/>
      <c r="DM21" s="815"/>
      <c r="DN21" s="815"/>
      <c r="DO21" s="815"/>
      <c r="DP21" s="816"/>
      <c r="DQ21" s="814"/>
      <c r="DR21" s="815"/>
      <c r="DS21" s="815"/>
      <c r="DT21" s="815"/>
      <c r="DU21" s="816"/>
      <c r="DV21" s="808"/>
      <c r="DW21" s="809"/>
      <c r="DX21" s="809"/>
      <c r="DY21" s="809"/>
      <c r="DZ21" s="853"/>
      <c r="EA21" s="230"/>
    </row>
    <row r="22" spans="1:131" s="231" customFormat="1" ht="26.25" customHeight="1" x14ac:dyDescent="0.15">
      <c r="A22" s="233">
        <v>16</v>
      </c>
      <c r="B22" s="821"/>
      <c r="C22" s="822"/>
      <c r="D22" s="822"/>
      <c r="E22" s="822"/>
      <c r="F22" s="822"/>
      <c r="G22" s="822"/>
      <c r="H22" s="822"/>
      <c r="I22" s="822"/>
      <c r="J22" s="822"/>
      <c r="K22" s="822"/>
      <c r="L22" s="822"/>
      <c r="M22" s="822"/>
      <c r="N22" s="822"/>
      <c r="O22" s="822"/>
      <c r="P22" s="823"/>
      <c r="Q22" s="864"/>
      <c r="R22" s="865"/>
      <c r="S22" s="865"/>
      <c r="T22" s="865"/>
      <c r="U22" s="865"/>
      <c r="V22" s="865"/>
      <c r="W22" s="865"/>
      <c r="X22" s="865"/>
      <c r="Y22" s="865"/>
      <c r="Z22" s="865"/>
      <c r="AA22" s="865"/>
      <c r="AB22" s="865"/>
      <c r="AC22" s="865"/>
      <c r="AD22" s="865"/>
      <c r="AE22" s="866"/>
      <c r="AF22" s="827"/>
      <c r="AG22" s="828"/>
      <c r="AH22" s="828"/>
      <c r="AI22" s="828"/>
      <c r="AJ22" s="829"/>
      <c r="AK22" s="867"/>
      <c r="AL22" s="868"/>
      <c r="AM22" s="868"/>
      <c r="AN22" s="868"/>
      <c r="AO22" s="868"/>
      <c r="AP22" s="868"/>
      <c r="AQ22" s="868"/>
      <c r="AR22" s="868"/>
      <c r="AS22" s="868"/>
      <c r="AT22" s="868"/>
      <c r="AU22" s="869"/>
      <c r="AV22" s="869"/>
      <c r="AW22" s="869"/>
      <c r="AX22" s="869"/>
      <c r="AY22" s="870"/>
      <c r="AZ22" s="871" t="s">
        <v>390</v>
      </c>
      <c r="BA22" s="871"/>
      <c r="BB22" s="871"/>
      <c r="BC22" s="871"/>
      <c r="BD22" s="872"/>
      <c r="BE22" s="229"/>
      <c r="BF22" s="229"/>
      <c r="BG22" s="229"/>
      <c r="BH22" s="229"/>
      <c r="BI22" s="229"/>
      <c r="BJ22" s="229"/>
      <c r="BK22" s="229"/>
      <c r="BL22" s="229"/>
      <c r="BM22" s="229"/>
      <c r="BN22" s="229"/>
      <c r="BO22" s="229"/>
      <c r="BP22" s="229"/>
      <c r="BQ22" s="233">
        <v>16</v>
      </c>
      <c r="BR22" s="234"/>
      <c r="BS22" s="808"/>
      <c r="BT22" s="809"/>
      <c r="BU22" s="809"/>
      <c r="BV22" s="809"/>
      <c r="BW22" s="809"/>
      <c r="BX22" s="809"/>
      <c r="BY22" s="809"/>
      <c r="BZ22" s="809"/>
      <c r="CA22" s="809"/>
      <c r="CB22" s="809"/>
      <c r="CC22" s="809"/>
      <c r="CD22" s="809"/>
      <c r="CE22" s="809"/>
      <c r="CF22" s="809"/>
      <c r="CG22" s="810"/>
      <c r="CH22" s="814"/>
      <c r="CI22" s="815"/>
      <c r="CJ22" s="815"/>
      <c r="CK22" s="815"/>
      <c r="CL22" s="816"/>
      <c r="CM22" s="814"/>
      <c r="CN22" s="815"/>
      <c r="CO22" s="815"/>
      <c r="CP22" s="815"/>
      <c r="CQ22" s="816"/>
      <c r="CR22" s="814"/>
      <c r="CS22" s="815"/>
      <c r="CT22" s="815"/>
      <c r="CU22" s="815"/>
      <c r="CV22" s="816"/>
      <c r="CW22" s="814"/>
      <c r="CX22" s="815"/>
      <c r="CY22" s="815"/>
      <c r="CZ22" s="815"/>
      <c r="DA22" s="816"/>
      <c r="DB22" s="814"/>
      <c r="DC22" s="815"/>
      <c r="DD22" s="815"/>
      <c r="DE22" s="815"/>
      <c r="DF22" s="816"/>
      <c r="DG22" s="814"/>
      <c r="DH22" s="815"/>
      <c r="DI22" s="815"/>
      <c r="DJ22" s="815"/>
      <c r="DK22" s="816"/>
      <c r="DL22" s="814"/>
      <c r="DM22" s="815"/>
      <c r="DN22" s="815"/>
      <c r="DO22" s="815"/>
      <c r="DP22" s="816"/>
      <c r="DQ22" s="814"/>
      <c r="DR22" s="815"/>
      <c r="DS22" s="815"/>
      <c r="DT22" s="815"/>
      <c r="DU22" s="816"/>
      <c r="DV22" s="808"/>
      <c r="DW22" s="809"/>
      <c r="DX22" s="809"/>
      <c r="DY22" s="809"/>
      <c r="DZ22" s="853"/>
      <c r="EA22" s="230"/>
    </row>
    <row r="23" spans="1:131" s="231" customFormat="1" ht="26.25" customHeight="1" thickBot="1" x14ac:dyDescent="0.2">
      <c r="A23" s="235" t="s">
        <v>391</v>
      </c>
      <c r="B23" s="854" t="s">
        <v>392</v>
      </c>
      <c r="C23" s="855"/>
      <c r="D23" s="855"/>
      <c r="E23" s="855"/>
      <c r="F23" s="855"/>
      <c r="G23" s="855"/>
      <c r="H23" s="855"/>
      <c r="I23" s="855"/>
      <c r="J23" s="855"/>
      <c r="K23" s="855"/>
      <c r="L23" s="855"/>
      <c r="M23" s="855"/>
      <c r="N23" s="855"/>
      <c r="O23" s="855"/>
      <c r="P23" s="856"/>
      <c r="Q23" s="857">
        <v>55454</v>
      </c>
      <c r="R23" s="858"/>
      <c r="S23" s="858"/>
      <c r="T23" s="858"/>
      <c r="U23" s="858"/>
      <c r="V23" s="858">
        <v>54223</v>
      </c>
      <c r="W23" s="858"/>
      <c r="X23" s="858"/>
      <c r="Y23" s="858"/>
      <c r="Z23" s="858"/>
      <c r="AA23" s="858">
        <v>1231</v>
      </c>
      <c r="AB23" s="858"/>
      <c r="AC23" s="858"/>
      <c r="AD23" s="858"/>
      <c r="AE23" s="859"/>
      <c r="AF23" s="860">
        <v>649</v>
      </c>
      <c r="AG23" s="858"/>
      <c r="AH23" s="858"/>
      <c r="AI23" s="858"/>
      <c r="AJ23" s="861"/>
      <c r="AK23" s="862"/>
      <c r="AL23" s="863"/>
      <c r="AM23" s="863"/>
      <c r="AN23" s="863"/>
      <c r="AO23" s="863"/>
      <c r="AP23" s="858">
        <v>65040</v>
      </c>
      <c r="AQ23" s="858"/>
      <c r="AR23" s="858"/>
      <c r="AS23" s="858"/>
      <c r="AT23" s="858"/>
      <c r="AU23" s="874"/>
      <c r="AV23" s="874"/>
      <c r="AW23" s="874"/>
      <c r="AX23" s="874"/>
      <c r="AY23" s="875"/>
      <c r="AZ23" s="876" t="s">
        <v>393</v>
      </c>
      <c r="BA23" s="877"/>
      <c r="BB23" s="877"/>
      <c r="BC23" s="877"/>
      <c r="BD23" s="878"/>
      <c r="BE23" s="229"/>
      <c r="BF23" s="229"/>
      <c r="BG23" s="229"/>
      <c r="BH23" s="229"/>
      <c r="BI23" s="229"/>
      <c r="BJ23" s="229"/>
      <c r="BK23" s="229"/>
      <c r="BL23" s="229"/>
      <c r="BM23" s="229"/>
      <c r="BN23" s="229"/>
      <c r="BO23" s="229"/>
      <c r="BP23" s="229"/>
      <c r="BQ23" s="233">
        <v>17</v>
      </c>
      <c r="BR23" s="234"/>
      <c r="BS23" s="808"/>
      <c r="BT23" s="809"/>
      <c r="BU23" s="809"/>
      <c r="BV23" s="809"/>
      <c r="BW23" s="809"/>
      <c r="BX23" s="809"/>
      <c r="BY23" s="809"/>
      <c r="BZ23" s="809"/>
      <c r="CA23" s="809"/>
      <c r="CB23" s="809"/>
      <c r="CC23" s="809"/>
      <c r="CD23" s="809"/>
      <c r="CE23" s="809"/>
      <c r="CF23" s="809"/>
      <c r="CG23" s="810"/>
      <c r="CH23" s="814"/>
      <c r="CI23" s="815"/>
      <c r="CJ23" s="815"/>
      <c r="CK23" s="815"/>
      <c r="CL23" s="816"/>
      <c r="CM23" s="814"/>
      <c r="CN23" s="815"/>
      <c r="CO23" s="815"/>
      <c r="CP23" s="815"/>
      <c r="CQ23" s="816"/>
      <c r="CR23" s="814"/>
      <c r="CS23" s="815"/>
      <c r="CT23" s="815"/>
      <c r="CU23" s="815"/>
      <c r="CV23" s="816"/>
      <c r="CW23" s="814"/>
      <c r="CX23" s="815"/>
      <c r="CY23" s="815"/>
      <c r="CZ23" s="815"/>
      <c r="DA23" s="816"/>
      <c r="DB23" s="814"/>
      <c r="DC23" s="815"/>
      <c r="DD23" s="815"/>
      <c r="DE23" s="815"/>
      <c r="DF23" s="816"/>
      <c r="DG23" s="814"/>
      <c r="DH23" s="815"/>
      <c r="DI23" s="815"/>
      <c r="DJ23" s="815"/>
      <c r="DK23" s="816"/>
      <c r="DL23" s="814"/>
      <c r="DM23" s="815"/>
      <c r="DN23" s="815"/>
      <c r="DO23" s="815"/>
      <c r="DP23" s="816"/>
      <c r="DQ23" s="814"/>
      <c r="DR23" s="815"/>
      <c r="DS23" s="815"/>
      <c r="DT23" s="815"/>
      <c r="DU23" s="816"/>
      <c r="DV23" s="808"/>
      <c r="DW23" s="809"/>
      <c r="DX23" s="809"/>
      <c r="DY23" s="809"/>
      <c r="DZ23" s="853"/>
      <c r="EA23" s="230"/>
    </row>
    <row r="24" spans="1:131" s="231" customFormat="1" ht="26.25" customHeight="1" x14ac:dyDescent="0.15">
      <c r="A24" s="873" t="s">
        <v>394</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3">
        <v>18</v>
      </c>
      <c r="BR24" s="234"/>
      <c r="BS24" s="808"/>
      <c r="BT24" s="809"/>
      <c r="BU24" s="809"/>
      <c r="BV24" s="809"/>
      <c r="BW24" s="809"/>
      <c r="BX24" s="809"/>
      <c r="BY24" s="809"/>
      <c r="BZ24" s="809"/>
      <c r="CA24" s="809"/>
      <c r="CB24" s="809"/>
      <c r="CC24" s="809"/>
      <c r="CD24" s="809"/>
      <c r="CE24" s="809"/>
      <c r="CF24" s="809"/>
      <c r="CG24" s="810"/>
      <c r="CH24" s="814"/>
      <c r="CI24" s="815"/>
      <c r="CJ24" s="815"/>
      <c r="CK24" s="815"/>
      <c r="CL24" s="816"/>
      <c r="CM24" s="814"/>
      <c r="CN24" s="815"/>
      <c r="CO24" s="815"/>
      <c r="CP24" s="815"/>
      <c r="CQ24" s="816"/>
      <c r="CR24" s="814"/>
      <c r="CS24" s="815"/>
      <c r="CT24" s="815"/>
      <c r="CU24" s="815"/>
      <c r="CV24" s="816"/>
      <c r="CW24" s="814"/>
      <c r="CX24" s="815"/>
      <c r="CY24" s="815"/>
      <c r="CZ24" s="815"/>
      <c r="DA24" s="816"/>
      <c r="DB24" s="814"/>
      <c r="DC24" s="815"/>
      <c r="DD24" s="815"/>
      <c r="DE24" s="815"/>
      <c r="DF24" s="816"/>
      <c r="DG24" s="814"/>
      <c r="DH24" s="815"/>
      <c r="DI24" s="815"/>
      <c r="DJ24" s="815"/>
      <c r="DK24" s="816"/>
      <c r="DL24" s="814"/>
      <c r="DM24" s="815"/>
      <c r="DN24" s="815"/>
      <c r="DO24" s="815"/>
      <c r="DP24" s="816"/>
      <c r="DQ24" s="814"/>
      <c r="DR24" s="815"/>
      <c r="DS24" s="815"/>
      <c r="DT24" s="815"/>
      <c r="DU24" s="816"/>
      <c r="DV24" s="808"/>
      <c r="DW24" s="809"/>
      <c r="DX24" s="809"/>
      <c r="DY24" s="809"/>
      <c r="DZ24" s="853"/>
      <c r="EA24" s="230"/>
    </row>
    <row r="25" spans="1:131" ht="26.25" customHeight="1" thickBot="1" x14ac:dyDescent="0.2">
      <c r="A25" s="790" t="s">
        <v>395</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6"/>
      <c r="BP25" s="236"/>
      <c r="BQ25" s="233">
        <v>19</v>
      </c>
      <c r="BR25" s="234"/>
      <c r="BS25" s="808"/>
      <c r="BT25" s="809"/>
      <c r="BU25" s="809"/>
      <c r="BV25" s="809"/>
      <c r="BW25" s="809"/>
      <c r="BX25" s="809"/>
      <c r="BY25" s="809"/>
      <c r="BZ25" s="809"/>
      <c r="CA25" s="809"/>
      <c r="CB25" s="809"/>
      <c r="CC25" s="809"/>
      <c r="CD25" s="809"/>
      <c r="CE25" s="809"/>
      <c r="CF25" s="809"/>
      <c r="CG25" s="810"/>
      <c r="CH25" s="814"/>
      <c r="CI25" s="815"/>
      <c r="CJ25" s="815"/>
      <c r="CK25" s="815"/>
      <c r="CL25" s="816"/>
      <c r="CM25" s="814"/>
      <c r="CN25" s="815"/>
      <c r="CO25" s="815"/>
      <c r="CP25" s="815"/>
      <c r="CQ25" s="816"/>
      <c r="CR25" s="814"/>
      <c r="CS25" s="815"/>
      <c r="CT25" s="815"/>
      <c r="CU25" s="815"/>
      <c r="CV25" s="816"/>
      <c r="CW25" s="814"/>
      <c r="CX25" s="815"/>
      <c r="CY25" s="815"/>
      <c r="CZ25" s="815"/>
      <c r="DA25" s="816"/>
      <c r="DB25" s="814"/>
      <c r="DC25" s="815"/>
      <c r="DD25" s="815"/>
      <c r="DE25" s="815"/>
      <c r="DF25" s="816"/>
      <c r="DG25" s="814"/>
      <c r="DH25" s="815"/>
      <c r="DI25" s="815"/>
      <c r="DJ25" s="815"/>
      <c r="DK25" s="816"/>
      <c r="DL25" s="814"/>
      <c r="DM25" s="815"/>
      <c r="DN25" s="815"/>
      <c r="DO25" s="815"/>
      <c r="DP25" s="816"/>
      <c r="DQ25" s="814"/>
      <c r="DR25" s="815"/>
      <c r="DS25" s="815"/>
      <c r="DT25" s="815"/>
      <c r="DU25" s="816"/>
      <c r="DV25" s="808"/>
      <c r="DW25" s="809"/>
      <c r="DX25" s="809"/>
      <c r="DY25" s="809"/>
      <c r="DZ25" s="853"/>
      <c r="EA25" s="226"/>
    </row>
    <row r="26" spans="1:131" ht="26.25" customHeight="1" x14ac:dyDescent="0.15">
      <c r="A26" s="792" t="s">
        <v>371</v>
      </c>
      <c r="B26" s="793"/>
      <c r="C26" s="793"/>
      <c r="D26" s="793"/>
      <c r="E26" s="793"/>
      <c r="F26" s="793"/>
      <c r="G26" s="793"/>
      <c r="H26" s="793"/>
      <c r="I26" s="793"/>
      <c r="J26" s="793"/>
      <c r="K26" s="793"/>
      <c r="L26" s="793"/>
      <c r="M26" s="793"/>
      <c r="N26" s="793"/>
      <c r="O26" s="793"/>
      <c r="P26" s="794"/>
      <c r="Q26" s="798" t="s">
        <v>396</v>
      </c>
      <c r="R26" s="799"/>
      <c r="S26" s="799"/>
      <c r="T26" s="799"/>
      <c r="U26" s="800"/>
      <c r="V26" s="798" t="s">
        <v>397</v>
      </c>
      <c r="W26" s="799"/>
      <c r="X26" s="799"/>
      <c r="Y26" s="799"/>
      <c r="Z26" s="800"/>
      <c r="AA26" s="798" t="s">
        <v>398</v>
      </c>
      <c r="AB26" s="799"/>
      <c r="AC26" s="799"/>
      <c r="AD26" s="799"/>
      <c r="AE26" s="799"/>
      <c r="AF26" s="879" t="s">
        <v>399</v>
      </c>
      <c r="AG26" s="880"/>
      <c r="AH26" s="880"/>
      <c r="AI26" s="880"/>
      <c r="AJ26" s="881"/>
      <c r="AK26" s="799" t="s">
        <v>400</v>
      </c>
      <c r="AL26" s="799"/>
      <c r="AM26" s="799"/>
      <c r="AN26" s="799"/>
      <c r="AO26" s="800"/>
      <c r="AP26" s="798" t="s">
        <v>401</v>
      </c>
      <c r="AQ26" s="799"/>
      <c r="AR26" s="799"/>
      <c r="AS26" s="799"/>
      <c r="AT26" s="800"/>
      <c r="AU26" s="798" t="s">
        <v>402</v>
      </c>
      <c r="AV26" s="799"/>
      <c r="AW26" s="799"/>
      <c r="AX26" s="799"/>
      <c r="AY26" s="800"/>
      <c r="AZ26" s="798" t="s">
        <v>403</v>
      </c>
      <c r="BA26" s="799"/>
      <c r="BB26" s="799"/>
      <c r="BC26" s="799"/>
      <c r="BD26" s="800"/>
      <c r="BE26" s="798" t="s">
        <v>378</v>
      </c>
      <c r="BF26" s="799"/>
      <c r="BG26" s="799"/>
      <c r="BH26" s="799"/>
      <c r="BI26" s="805"/>
      <c r="BJ26" s="228"/>
      <c r="BK26" s="228"/>
      <c r="BL26" s="228"/>
      <c r="BM26" s="228"/>
      <c r="BN26" s="228"/>
      <c r="BO26" s="236"/>
      <c r="BP26" s="236"/>
      <c r="BQ26" s="233">
        <v>20</v>
      </c>
      <c r="BR26" s="234"/>
      <c r="BS26" s="808"/>
      <c r="BT26" s="809"/>
      <c r="BU26" s="809"/>
      <c r="BV26" s="809"/>
      <c r="BW26" s="809"/>
      <c r="BX26" s="809"/>
      <c r="BY26" s="809"/>
      <c r="BZ26" s="809"/>
      <c r="CA26" s="809"/>
      <c r="CB26" s="809"/>
      <c r="CC26" s="809"/>
      <c r="CD26" s="809"/>
      <c r="CE26" s="809"/>
      <c r="CF26" s="809"/>
      <c r="CG26" s="810"/>
      <c r="CH26" s="814"/>
      <c r="CI26" s="815"/>
      <c r="CJ26" s="815"/>
      <c r="CK26" s="815"/>
      <c r="CL26" s="816"/>
      <c r="CM26" s="814"/>
      <c r="CN26" s="815"/>
      <c r="CO26" s="815"/>
      <c r="CP26" s="815"/>
      <c r="CQ26" s="816"/>
      <c r="CR26" s="814"/>
      <c r="CS26" s="815"/>
      <c r="CT26" s="815"/>
      <c r="CU26" s="815"/>
      <c r="CV26" s="816"/>
      <c r="CW26" s="814"/>
      <c r="CX26" s="815"/>
      <c r="CY26" s="815"/>
      <c r="CZ26" s="815"/>
      <c r="DA26" s="816"/>
      <c r="DB26" s="814"/>
      <c r="DC26" s="815"/>
      <c r="DD26" s="815"/>
      <c r="DE26" s="815"/>
      <c r="DF26" s="816"/>
      <c r="DG26" s="814"/>
      <c r="DH26" s="815"/>
      <c r="DI26" s="815"/>
      <c r="DJ26" s="815"/>
      <c r="DK26" s="816"/>
      <c r="DL26" s="814"/>
      <c r="DM26" s="815"/>
      <c r="DN26" s="815"/>
      <c r="DO26" s="815"/>
      <c r="DP26" s="816"/>
      <c r="DQ26" s="814"/>
      <c r="DR26" s="815"/>
      <c r="DS26" s="815"/>
      <c r="DT26" s="815"/>
      <c r="DU26" s="816"/>
      <c r="DV26" s="808"/>
      <c r="DW26" s="809"/>
      <c r="DX26" s="809"/>
      <c r="DY26" s="809"/>
      <c r="DZ26" s="853"/>
      <c r="EA26" s="226"/>
    </row>
    <row r="27" spans="1:131" ht="26.25" customHeight="1" thickBot="1" x14ac:dyDescent="0.2">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6"/>
      <c r="BP27" s="236"/>
      <c r="BQ27" s="233">
        <v>21</v>
      </c>
      <c r="BR27" s="234"/>
      <c r="BS27" s="808"/>
      <c r="BT27" s="809"/>
      <c r="BU27" s="809"/>
      <c r="BV27" s="809"/>
      <c r="BW27" s="809"/>
      <c r="BX27" s="809"/>
      <c r="BY27" s="809"/>
      <c r="BZ27" s="809"/>
      <c r="CA27" s="809"/>
      <c r="CB27" s="809"/>
      <c r="CC27" s="809"/>
      <c r="CD27" s="809"/>
      <c r="CE27" s="809"/>
      <c r="CF27" s="809"/>
      <c r="CG27" s="810"/>
      <c r="CH27" s="814"/>
      <c r="CI27" s="815"/>
      <c r="CJ27" s="815"/>
      <c r="CK27" s="815"/>
      <c r="CL27" s="816"/>
      <c r="CM27" s="814"/>
      <c r="CN27" s="815"/>
      <c r="CO27" s="815"/>
      <c r="CP27" s="815"/>
      <c r="CQ27" s="816"/>
      <c r="CR27" s="814"/>
      <c r="CS27" s="815"/>
      <c r="CT27" s="815"/>
      <c r="CU27" s="815"/>
      <c r="CV27" s="816"/>
      <c r="CW27" s="814"/>
      <c r="CX27" s="815"/>
      <c r="CY27" s="815"/>
      <c r="CZ27" s="815"/>
      <c r="DA27" s="816"/>
      <c r="DB27" s="814"/>
      <c r="DC27" s="815"/>
      <c r="DD27" s="815"/>
      <c r="DE27" s="815"/>
      <c r="DF27" s="816"/>
      <c r="DG27" s="814"/>
      <c r="DH27" s="815"/>
      <c r="DI27" s="815"/>
      <c r="DJ27" s="815"/>
      <c r="DK27" s="816"/>
      <c r="DL27" s="814"/>
      <c r="DM27" s="815"/>
      <c r="DN27" s="815"/>
      <c r="DO27" s="815"/>
      <c r="DP27" s="816"/>
      <c r="DQ27" s="814"/>
      <c r="DR27" s="815"/>
      <c r="DS27" s="815"/>
      <c r="DT27" s="815"/>
      <c r="DU27" s="816"/>
      <c r="DV27" s="808"/>
      <c r="DW27" s="809"/>
      <c r="DX27" s="809"/>
      <c r="DY27" s="809"/>
      <c r="DZ27" s="853"/>
      <c r="EA27" s="226"/>
    </row>
    <row r="28" spans="1:131" ht="26.25" customHeight="1" thickTop="1" x14ac:dyDescent="0.15">
      <c r="A28" s="237">
        <v>1</v>
      </c>
      <c r="B28" s="832" t="s">
        <v>404</v>
      </c>
      <c r="C28" s="833"/>
      <c r="D28" s="833"/>
      <c r="E28" s="833"/>
      <c r="F28" s="833"/>
      <c r="G28" s="833"/>
      <c r="H28" s="833"/>
      <c r="I28" s="833"/>
      <c r="J28" s="833"/>
      <c r="K28" s="833"/>
      <c r="L28" s="833"/>
      <c r="M28" s="833"/>
      <c r="N28" s="833"/>
      <c r="O28" s="833"/>
      <c r="P28" s="834"/>
      <c r="Q28" s="887">
        <v>10107</v>
      </c>
      <c r="R28" s="888"/>
      <c r="S28" s="888"/>
      <c r="T28" s="888"/>
      <c r="U28" s="888"/>
      <c r="V28" s="888">
        <v>10043</v>
      </c>
      <c r="W28" s="888"/>
      <c r="X28" s="888"/>
      <c r="Y28" s="888"/>
      <c r="Z28" s="888"/>
      <c r="AA28" s="888">
        <v>64</v>
      </c>
      <c r="AB28" s="888"/>
      <c r="AC28" s="888"/>
      <c r="AD28" s="888"/>
      <c r="AE28" s="889"/>
      <c r="AF28" s="890">
        <v>64</v>
      </c>
      <c r="AG28" s="888"/>
      <c r="AH28" s="888"/>
      <c r="AI28" s="888"/>
      <c r="AJ28" s="891"/>
      <c r="AK28" s="892">
        <v>706</v>
      </c>
      <c r="AL28" s="893"/>
      <c r="AM28" s="893"/>
      <c r="AN28" s="893"/>
      <c r="AO28" s="893"/>
      <c r="AP28" s="893" t="s">
        <v>603</v>
      </c>
      <c r="AQ28" s="893"/>
      <c r="AR28" s="893"/>
      <c r="AS28" s="893"/>
      <c r="AT28" s="893"/>
      <c r="AU28" s="893" t="s">
        <v>603</v>
      </c>
      <c r="AV28" s="893"/>
      <c r="AW28" s="893"/>
      <c r="AX28" s="893"/>
      <c r="AY28" s="893"/>
      <c r="AZ28" s="894" t="s">
        <v>603</v>
      </c>
      <c r="BA28" s="894"/>
      <c r="BB28" s="894"/>
      <c r="BC28" s="894"/>
      <c r="BD28" s="894"/>
      <c r="BE28" s="885"/>
      <c r="BF28" s="885"/>
      <c r="BG28" s="885"/>
      <c r="BH28" s="885"/>
      <c r="BI28" s="886"/>
      <c r="BJ28" s="228"/>
      <c r="BK28" s="228"/>
      <c r="BL28" s="228"/>
      <c r="BM28" s="228"/>
      <c r="BN28" s="228"/>
      <c r="BO28" s="236"/>
      <c r="BP28" s="236"/>
      <c r="BQ28" s="233">
        <v>22</v>
      </c>
      <c r="BR28" s="234"/>
      <c r="BS28" s="808"/>
      <c r="BT28" s="809"/>
      <c r="BU28" s="809"/>
      <c r="BV28" s="809"/>
      <c r="BW28" s="809"/>
      <c r="BX28" s="809"/>
      <c r="BY28" s="809"/>
      <c r="BZ28" s="809"/>
      <c r="CA28" s="809"/>
      <c r="CB28" s="809"/>
      <c r="CC28" s="809"/>
      <c r="CD28" s="809"/>
      <c r="CE28" s="809"/>
      <c r="CF28" s="809"/>
      <c r="CG28" s="810"/>
      <c r="CH28" s="814"/>
      <c r="CI28" s="815"/>
      <c r="CJ28" s="815"/>
      <c r="CK28" s="815"/>
      <c r="CL28" s="816"/>
      <c r="CM28" s="814"/>
      <c r="CN28" s="815"/>
      <c r="CO28" s="815"/>
      <c r="CP28" s="815"/>
      <c r="CQ28" s="816"/>
      <c r="CR28" s="814"/>
      <c r="CS28" s="815"/>
      <c r="CT28" s="815"/>
      <c r="CU28" s="815"/>
      <c r="CV28" s="816"/>
      <c r="CW28" s="814"/>
      <c r="CX28" s="815"/>
      <c r="CY28" s="815"/>
      <c r="CZ28" s="815"/>
      <c r="DA28" s="816"/>
      <c r="DB28" s="814"/>
      <c r="DC28" s="815"/>
      <c r="DD28" s="815"/>
      <c r="DE28" s="815"/>
      <c r="DF28" s="816"/>
      <c r="DG28" s="814"/>
      <c r="DH28" s="815"/>
      <c r="DI28" s="815"/>
      <c r="DJ28" s="815"/>
      <c r="DK28" s="816"/>
      <c r="DL28" s="814"/>
      <c r="DM28" s="815"/>
      <c r="DN28" s="815"/>
      <c r="DO28" s="815"/>
      <c r="DP28" s="816"/>
      <c r="DQ28" s="814"/>
      <c r="DR28" s="815"/>
      <c r="DS28" s="815"/>
      <c r="DT28" s="815"/>
      <c r="DU28" s="816"/>
      <c r="DV28" s="808"/>
      <c r="DW28" s="809"/>
      <c r="DX28" s="809"/>
      <c r="DY28" s="809"/>
      <c r="DZ28" s="853"/>
      <c r="EA28" s="226"/>
    </row>
    <row r="29" spans="1:131" ht="26.25" customHeight="1" x14ac:dyDescent="0.15">
      <c r="A29" s="237">
        <v>2</v>
      </c>
      <c r="B29" s="821" t="s">
        <v>405</v>
      </c>
      <c r="C29" s="822"/>
      <c r="D29" s="822"/>
      <c r="E29" s="822"/>
      <c r="F29" s="822"/>
      <c r="G29" s="822"/>
      <c r="H29" s="822"/>
      <c r="I29" s="822"/>
      <c r="J29" s="822"/>
      <c r="K29" s="822"/>
      <c r="L29" s="822"/>
      <c r="M29" s="822"/>
      <c r="N29" s="822"/>
      <c r="O29" s="822"/>
      <c r="P29" s="823"/>
      <c r="Q29" s="824">
        <v>10002</v>
      </c>
      <c r="R29" s="825"/>
      <c r="S29" s="825"/>
      <c r="T29" s="825"/>
      <c r="U29" s="825"/>
      <c r="V29" s="825">
        <v>9817</v>
      </c>
      <c r="W29" s="825"/>
      <c r="X29" s="825"/>
      <c r="Y29" s="825"/>
      <c r="Z29" s="825"/>
      <c r="AA29" s="825">
        <v>185</v>
      </c>
      <c r="AB29" s="825"/>
      <c r="AC29" s="825"/>
      <c r="AD29" s="825"/>
      <c r="AE29" s="826"/>
      <c r="AF29" s="827">
        <v>185</v>
      </c>
      <c r="AG29" s="828"/>
      <c r="AH29" s="828"/>
      <c r="AI29" s="828"/>
      <c r="AJ29" s="829"/>
      <c r="AK29" s="899">
        <v>1440</v>
      </c>
      <c r="AL29" s="895"/>
      <c r="AM29" s="895"/>
      <c r="AN29" s="895"/>
      <c r="AO29" s="895"/>
      <c r="AP29" s="895" t="s">
        <v>522</v>
      </c>
      <c r="AQ29" s="895"/>
      <c r="AR29" s="895"/>
      <c r="AS29" s="895"/>
      <c r="AT29" s="895"/>
      <c r="AU29" s="895" t="s">
        <v>522</v>
      </c>
      <c r="AV29" s="895"/>
      <c r="AW29" s="895"/>
      <c r="AX29" s="895"/>
      <c r="AY29" s="895"/>
      <c r="AZ29" s="896" t="s">
        <v>522</v>
      </c>
      <c r="BA29" s="896"/>
      <c r="BB29" s="896"/>
      <c r="BC29" s="896"/>
      <c r="BD29" s="896"/>
      <c r="BE29" s="897"/>
      <c r="BF29" s="897"/>
      <c r="BG29" s="897"/>
      <c r="BH29" s="897"/>
      <c r="BI29" s="898"/>
      <c r="BJ29" s="228"/>
      <c r="BK29" s="228"/>
      <c r="BL29" s="228"/>
      <c r="BM29" s="228"/>
      <c r="BN29" s="228"/>
      <c r="BO29" s="236"/>
      <c r="BP29" s="236"/>
      <c r="BQ29" s="233">
        <v>23</v>
      </c>
      <c r="BR29" s="234"/>
      <c r="BS29" s="808"/>
      <c r="BT29" s="809"/>
      <c r="BU29" s="809"/>
      <c r="BV29" s="809"/>
      <c r="BW29" s="809"/>
      <c r="BX29" s="809"/>
      <c r="BY29" s="809"/>
      <c r="BZ29" s="809"/>
      <c r="CA29" s="809"/>
      <c r="CB29" s="809"/>
      <c r="CC29" s="809"/>
      <c r="CD29" s="809"/>
      <c r="CE29" s="809"/>
      <c r="CF29" s="809"/>
      <c r="CG29" s="810"/>
      <c r="CH29" s="814"/>
      <c r="CI29" s="815"/>
      <c r="CJ29" s="815"/>
      <c r="CK29" s="815"/>
      <c r="CL29" s="816"/>
      <c r="CM29" s="814"/>
      <c r="CN29" s="815"/>
      <c r="CO29" s="815"/>
      <c r="CP29" s="815"/>
      <c r="CQ29" s="816"/>
      <c r="CR29" s="814"/>
      <c r="CS29" s="815"/>
      <c r="CT29" s="815"/>
      <c r="CU29" s="815"/>
      <c r="CV29" s="816"/>
      <c r="CW29" s="814"/>
      <c r="CX29" s="815"/>
      <c r="CY29" s="815"/>
      <c r="CZ29" s="815"/>
      <c r="DA29" s="816"/>
      <c r="DB29" s="814"/>
      <c r="DC29" s="815"/>
      <c r="DD29" s="815"/>
      <c r="DE29" s="815"/>
      <c r="DF29" s="816"/>
      <c r="DG29" s="814"/>
      <c r="DH29" s="815"/>
      <c r="DI29" s="815"/>
      <c r="DJ29" s="815"/>
      <c r="DK29" s="816"/>
      <c r="DL29" s="814"/>
      <c r="DM29" s="815"/>
      <c r="DN29" s="815"/>
      <c r="DO29" s="815"/>
      <c r="DP29" s="816"/>
      <c r="DQ29" s="814"/>
      <c r="DR29" s="815"/>
      <c r="DS29" s="815"/>
      <c r="DT29" s="815"/>
      <c r="DU29" s="816"/>
      <c r="DV29" s="808"/>
      <c r="DW29" s="809"/>
      <c r="DX29" s="809"/>
      <c r="DY29" s="809"/>
      <c r="DZ29" s="853"/>
      <c r="EA29" s="226"/>
    </row>
    <row r="30" spans="1:131" ht="26.25" customHeight="1" x14ac:dyDescent="0.15">
      <c r="A30" s="237">
        <v>3</v>
      </c>
      <c r="B30" s="821" t="s">
        <v>406</v>
      </c>
      <c r="C30" s="822"/>
      <c r="D30" s="822"/>
      <c r="E30" s="822"/>
      <c r="F30" s="822"/>
      <c r="G30" s="822"/>
      <c r="H30" s="822"/>
      <c r="I30" s="822"/>
      <c r="J30" s="822"/>
      <c r="K30" s="822"/>
      <c r="L30" s="822"/>
      <c r="M30" s="822"/>
      <c r="N30" s="822"/>
      <c r="O30" s="822"/>
      <c r="P30" s="823"/>
      <c r="Q30" s="824">
        <v>1612</v>
      </c>
      <c r="R30" s="825"/>
      <c r="S30" s="825"/>
      <c r="T30" s="825"/>
      <c r="U30" s="825"/>
      <c r="V30" s="825">
        <v>1607</v>
      </c>
      <c r="W30" s="825"/>
      <c r="X30" s="825"/>
      <c r="Y30" s="825"/>
      <c r="Z30" s="825"/>
      <c r="AA30" s="825">
        <v>5</v>
      </c>
      <c r="AB30" s="825"/>
      <c r="AC30" s="825"/>
      <c r="AD30" s="825"/>
      <c r="AE30" s="826"/>
      <c r="AF30" s="827">
        <v>5</v>
      </c>
      <c r="AG30" s="828"/>
      <c r="AH30" s="828"/>
      <c r="AI30" s="828"/>
      <c r="AJ30" s="829"/>
      <c r="AK30" s="899">
        <v>363</v>
      </c>
      <c r="AL30" s="895"/>
      <c r="AM30" s="895"/>
      <c r="AN30" s="895"/>
      <c r="AO30" s="895"/>
      <c r="AP30" s="895" t="s">
        <v>522</v>
      </c>
      <c r="AQ30" s="895"/>
      <c r="AR30" s="895"/>
      <c r="AS30" s="895"/>
      <c r="AT30" s="895"/>
      <c r="AU30" s="895" t="s">
        <v>522</v>
      </c>
      <c r="AV30" s="895"/>
      <c r="AW30" s="895"/>
      <c r="AX30" s="895"/>
      <c r="AY30" s="895"/>
      <c r="AZ30" s="896" t="s">
        <v>522</v>
      </c>
      <c r="BA30" s="896"/>
      <c r="BB30" s="896"/>
      <c r="BC30" s="896"/>
      <c r="BD30" s="896"/>
      <c r="BE30" s="897"/>
      <c r="BF30" s="897"/>
      <c r="BG30" s="897"/>
      <c r="BH30" s="897"/>
      <c r="BI30" s="898"/>
      <c r="BJ30" s="228"/>
      <c r="BK30" s="228"/>
      <c r="BL30" s="228"/>
      <c r="BM30" s="228"/>
      <c r="BN30" s="228"/>
      <c r="BO30" s="236"/>
      <c r="BP30" s="236"/>
      <c r="BQ30" s="233">
        <v>24</v>
      </c>
      <c r="BR30" s="234"/>
      <c r="BS30" s="808"/>
      <c r="BT30" s="809"/>
      <c r="BU30" s="809"/>
      <c r="BV30" s="809"/>
      <c r="BW30" s="809"/>
      <c r="BX30" s="809"/>
      <c r="BY30" s="809"/>
      <c r="BZ30" s="809"/>
      <c r="CA30" s="809"/>
      <c r="CB30" s="809"/>
      <c r="CC30" s="809"/>
      <c r="CD30" s="809"/>
      <c r="CE30" s="809"/>
      <c r="CF30" s="809"/>
      <c r="CG30" s="810"/>
      <c r="CH30" s="814"/>
      <c r="CI30" s="815"/>
      <c r="CJ30" s="815"/>
      <c r="CK30" s="815"/>
      <c r="CL30" s="816"/>
      <c r="CM30" s="814"/>
      <c r="CN30" s="815"/>
      <c r="CO30" s="815"/>
      <c r="CP30" s="815"/>
      <c r="CQ30" s="816"/>
      <c r="CR30" s="814"/>
      <c r="CS30" s="815"/>
      <c r="CT30" s="815"/>
      <c r="CU30" s="815"/>
      <c r="CV30" s="816"/>
      <c r="CW30" s="814"/>
      <c r="CX30" s="815"/>
      <c r="CY30" s="815"/>
      <c r="CZ30" s="815"/>
      <c r="DA30" s="816"/>
      <c r="DB30" s="814"/>
      <c r="DC30" s="815"/>
      <c r="DD30" s="815"/>
      <c r="DE30" s="815"/>
      <c r="DF30" s="816"/>
      <c r="DG30" s="814"/>
      <c r="DH30" s="815"/>
      <c r="DI30" s="815"/>
      <c r="DJ30" s="815"/>
      <c r="DK30" s="816"/>
      <c r="DL30" s="814"/>
      <c r="DM30" s="815"/>
      <c r="DN30" s="815"/>
      <c r="DO30" s="815"/>
      <c r="DP30" s="816"/>
      <c r="DQ30" s="814"/>
      <c r="DR30" s="815"/>
      <c r="DS30" s="815"/>
      <c r="DT30" s="815"/>
      <c r="DU30" s="816"/>
      <c r="DV30" s="808"/>
      <c r="DW30" s="809"/>
      <c r="DX30" s="809"/>
      <c r="DY30" s="809"/>
      <c r="DZ30" s="853"/>
      <c r="EA30" s="226"/>
    </row>
    <row r="31" spans="1:131" ht="26.25" customHeight="1" x14ac:dyDescent="0.15">
      <c r="A31" s="237">
        <v>4</v>
      </c>
      <c r="B31" s="821" t="s">
        <v>407</v>
      </c>
      <c r="C31" s="822"/>
      <c r="D31" s="822"/>
      <c r="E31" s="822"/>
      <c r="F31" s="822"/>
      <c r="G31" s="822"/>
      <c r="H31" s="822"/>
      <c r="I31" s="822"/>
      <c r="J31" s="822"/>
      <c r="K31" s="822"/>
      <c r="L31" s="822"/>
      <c r="M31" s="822"/>
      <c r="N31" s="822"/>
      <c r="O31" s="822"/>
      <c r="P31" s="823"/>
      <c r="Q31" s="824">
        <v>2558</v>
      </c>
      <c r="R31" s="825"/>
      <c r="S31" s="825"/>
      <c r="T31" s="825"/>
      <c r="U31" s="825"/>
      <c r="V31" s="825">
        <v>2131</v>
      </c>
      <c r="W31" s="825"/>
      <c r="X31" s="825"/>
      <c r="Y31" s="825"/>
      <c r="Z31" s="825"/>
      <c r="AA31" s="825">
        <v>427</v>
      </c>
      <c r="AB31" s="825"/>
      <c r="AC31" s="825"/>
      <c r="AD31" s="825"/>
      <c r="AE31" s="826"/>
      <c r="AF31" s="827">
        <v>2375</v>
      </c>
      <c r="AG31" s="828"/>
      <c r="AH31" s="828"/>
      <c r="AI31" s="828"/>
      <c r="AJ31" s="829"/>
      <c r="AK31" s="899">
        <v>69</v>
      </c>
      <c r="AL31" s="895"/>
      <c r="AM31" s="895"/>
      <c r="AN31" s="895"/>
      <c r="AO31" s="895"/>
      <c r="AP31" s="895">
        <v>2107</v>
      </c>
      <c r="AQ31" s="895"/>
      <c r="AR31" s="895"/>
      <c r="AS31" s="895"/>
      <c r="AT31" s="895"/>
      <c r="AU31" s="895">
        <v>187</v>
      </c>
      <c r="AV31" s="895"/>
      <c r="AW31" s="895"/>
      <c r="AX31" s="895"/>
      <c r="AY31" s="895"/>
      <c r="AZ31" s="896" t="s">
        <v>522</v>
      </c>
      <c r="BA31" s="896"/>
      <c r="BB31" s="896"/>
      <c r="BC31" s="896"/>
      <c r="BD31" s="896"/>
      <c r="BE31" s="897" t="s">
        <v>408</v>
      </c>
      <c r="BF31" s="897"/>
      <c r="BG31" s="897"/>
      <c r="BH31" s="897"/>
      <c r="BI31" s="898"/>
      <c r="BJ31" s="228"/>
      <c r="BK31" s="228"/>
      <c r="BL31" s="228"/>
      <c r="BM31" s="228"/>
      <c r="BN31" s="228"/>
      <c r="BO31" s="236"/>
      <c r="BP31" s="236"/>
      <c r="BQ31" s="233">
        <v>25</v>
      </c>
      <c r="BR31" s="234"/>
      <c r="BS31" s="808"/>
      <c r="BT31" s="809"/>
      <c r="BU31" s="809"/>
      <c r="BV31" s="809"/>
      <c r="BW31" s="809"/>
      <c r="BX31" s="809"/>
      <c r="BY31" s="809"/>
      <c r="BZ31" s="809"/>
      <c r="CA31" s="809"/>
      <c r="CB31" s="809"/>
      <c r="CC31" s="809"/>
      <c r="CD31" s="809"/>
      <c r="CE31" s="809"/>
      <c r="CF31" s="809"/>
      <c r="CG31" s="810"/>
      <c r="CH31" s="814"/>
      <c r="CI31" s="815"/>
      <c r="CJ31" s="815"/>
      <c r="CK31" s="815"/>
      <c r="CL31" s="816"/>
      <c r="CM31" s="814"/>
      <c r="CN31" s="815"/>
      <c r="CO31" s="815"/>
      <c r="CP31" s="815"/>
      <c r="CQ31" s="816"/>
      <c r="CR31" s="814"/>
      <c r="CS31" s="815"/>
      <c r="CT31" s="815"/>
      <c r="CU31" s="815"/>
      <c r="CV31" s="816"/>
      <c r="CW31" s="814"/>
      <c r="CX31" s="815"/>
      <c r="CY31" s="815"/>
      <c r="CZ31" s="815"/>
      <c r="DA31" s="816"/>
      <c r="DB31" s="814"/>
      <c r="DC31" s="815"/>
      <c r="DD31" s="815"/>
      <c r="DE31" s="815"/>
      <c r="DF31" s="816"/>
      <c r="DG31" s="814"/>
      <c r="DH31" s="815"/>
      <c r="DI31" s="815"/>
      <c r="DJ31" s="815"/>
      <c r="DK31" s="816"/>
      <c r="DL31" s="814"/>
      <c r="DM31" s="815"/>
      <c r="DN31" s="815"/>
      <c r="DO31" s="815"/>
      <c r="DP31" s="816"/>
      <c r="DQ31" s="814"/>
      <c r="DR31" s="815"/>
      <c r="DS31" s="815"/>
      <c r="DT31" s="815"/>
      <c r="DU31" s="816"/>
      <c r="DV31" s="808"/>
      <c r="DW31" s="809"/>
      <c r="DX31" s="809"/>
      <c r="DY31" s="809"/>
      <c r="DZ31" s="853"/>
      <c r="EA31" s="226"/>
    </row>
    <row r="32" spans="1:131" ht="26.25" customHeight="1" x14ac:dyDescent="0.15">
      <c r="A32" s="237">
        <v>5</v>
      </c>
      <c r="B32" s="821" t="s">
        <v>409</v>
      </c>
      <c r="C32" s="822"/>
      <c r="D32" s="822"/>
      <c r="E32" s="822"/>
      <c r="F32" s="822"/>
      <c r="G32" s="822"/>
      <c r="H32" s="822"/>
      <c r="I32" s="822"/>
      <c r="J32" s="822"/>
      <c r="K32" s="822"/>
      <c r="L32" s="822"/>
      <c r="M32" s="822"/>
      <c r="N32" s="822"/>
      <c r="O32" s="822"/>
      <c r="P32" s="823"/>
      <c r="Q32" s="824">
        <v>3952</v>
      </c>
      <c r="R32" s="825"/>
      <c r="S32" s="825"/>
      <c r="T32" s="825"/>
      <c r="U32" s="825"/>
      <c r="V32" s="825">
        <v>3850</v>
      </c>
      <c r="W32" s="825"/>
      <c r="X32" s="825"/>
      <c r="Y32" s="825"/>
      <c r="Z32" s="825"/>
      <c r="AA32" s="825">
        <v>102</v>
      </c>
      <c r="AB32" s="825"/>
      <c r="AC32" s="825"/>
      <c r="AD32" s="825"/>
      <c r="AE32" s="826"/>
      <c r="AF32" s="827">
        <v>591</v>
      </c>
      <c r="AG32" s="828"/>
      <c r="AH32" s="828"/>
      <c r="AI32" s="828"/>
      <c r="AJ32" s="829"/>
      <c r="AK32" s="899">
        <v>2210</v>
      </c>
      <c r="AL32" s="895"/>
      <c r="AM32" s="895"/>
      <c r="AN32" s="895"/>
      <c r="AO32" s="895"/>
      <c r="AP32" s="895">
        <v>44354</v>
      </c>
      <c r="AQ32" s="895"/>
      <c r="AR32" s="895"/>
      <c r="AS32" s="895"/>
      <c r="AT32" s="895"/>
      <c r="AU32" s="895">
        <v>30427</v>
      </c>
      <c r="AV32" s="895"/>
      <c r="AW32" s="895"/>
      <c r="AX32" s="895"/>
      <c r="AY32" s="895"/>
      <c r="AZ32" s="896" t="s">
        <v>522</v>
      </c>
      <c r="BA32" s="896"/>
      <c r="BB32" s="896"/>
      <c r="BC32" s="896"/>
      <c r="BD32" s="896"/>
      <c r="BE32" s="897" t="s">
        <v>410</v>
      </c>
      <c r="BF32" s="897"/>
      <c r="BG32" s="897"/>
      <c r="BH32" s="897"/>
      <c r="BI32" s="898"/>
      <c r="BJ32" s="228"/>
      <c r="BK32" s="228"/>
      <c r="BL32" s="228"/>
      <c r="BM32" s="228"/>
      <c r="BN32" s="228"/>
      <c r="BO32" s="236"/>
      <c r="BP32" s="236"/>
      <c r="BQ32" s="233">
        <v>26</v>
      </c>
      <c r="BR32" s="234"/>
      <c r="BS32" s="808"/>
      <c r="BT32" s="809"/>
      <c r="BU32" s="809"/>
      <c r="BV32" s="809"/>
      <c r="BW32" s="809"/>
      <c r="BX32" s="809"/>
      <c r="BY32" s="809"/>
      <c r="BZ32" s="809"/>
      <c r="CA32" s="809"/>
      <c r="CB32" s="809"/>
      <c r="CC32" s="809"/>
      <c r="CD32" s="809"/>
      <c r="CE32" s="809"/>
      <c r="CF32" s="809"/>
      <c r="CG32" s="810"/>
      <c r="CH32" s="814"/>
      <c r="CI32" s="815"/>
      <c r="CJ32" s="815"/>
      <c r="CK32" s="815"/>
      <c r="CL32" s="816"/>
      <c r="CM32" s="814"/>
      <c r="CN32" s="815"/>
      <c r="CO32" s="815"/>
      <c r="CP32" s="815"/>
      <c r="CQ32" s="816"/>
      <c r="CR32" s="814"/>
      <c r="CS32" s="815"/>
      <c r="CT32" s="815"/>
      <c r="CU32" s="815"/>
      <c r="CV32" s="816"/>
      <c r="CW32" s="814"/>
      <c r="CX32" s="815"/>
      <c r="CY32" s="815"/>
      <c r="CZ32" s="815"/>
      <c r="DA32" s="816"/>
      <c r="DB32" s="814"/>
      <c r="DC32" s="815"/>
      <c r="DD32" s="815"/>
      <c r="DE32" s="815"/>
      <c r="DF32" s="816"/>
      <c r="DG32" s="814"/>
      <c r="DH32" s="815"/>
      <c r="DI32" s="815"/>
      <c r="DJ32" s="815"/>
      <c r="DK32" s="816"/>
      <c r="DL32" s="814"/>
      <c r="DM32" s="815"/>
      <c r="DN32" s="815"/>
      <c r="DO32" s="815"/>
      <c r="DP32" s="816"/>
      <c r="DQ32" s="814"/>
      <c r="DR32" s="815"/>
      <c r="DS32" s="815"/>
      <c r="DT32" s="815"/>
      <c r="DU32" s="816"/>
      <c r="DV32" s="808"/>
      <c r="DW32" s="809"/>
      <c r="DX32" s="809"/>
      <c r="DY32" s="809"/>
      <c r="DZ32" s="853"/>
      <c r="EA32" s="226"/>
    </row>
    <row r="33" spans="1:131" ht="26.25" customHeight="1" x14ac:dyDescent="0.15">
      <c r="A33" s="237">
        <v>6</v>
      </c>
      <c r="B33" s="821" t="s">
        <v>411</v>
      </c>
      <c r="C33" s="822"/>
      <c r="D33" s="822"/>
      <c r="E33" s="822"/>
      <c r="F33" s="822"/>
      <c r="G33" s="822"/>
      <c r="H33" s="822"/>
      <c r="I33" s="822"/>
      <c r="J33" s="822"/>
      <c r="K33" s="822"/>
      <c r="L33" s="822"/>
      <c r="M33" s="822"/>
      <c r="N33" s="822"/>
      <c r="O33" s="822"/>
      <c r="P33" s="823"/>
      <c r="Q33" s="824">
        <v>9723</v>
      </c>
      <c r="R33" s="825"/>
      <c r="S33" s="825"/>
      <c r="T33" s="825"/>
      <c r="U33" s="825"/>
      <c r="V33" s="825">
        <v>8774</v>
      </c>
      <c r="W33" s="825"/>
      <c r="X33" s="825"/>
      <c r="Y33" s="825"/>
      <c r="Z33" s="825"/>
      <c r="AA33" s="825">
        <v>949</v>
      </c>
      <c r="AB33" s="825"/>
      <c r="AC33" s="825"/>
      <c r="AD33" s="825"/>
      <c r="AE33" s="826"/>
      <c r="AF33" s="827">
        <v>4320</v>
      </c>
      <c r="AG33" s="828"/>
      <c r="AH33" s="828"/>
      <c r="AI33" s="828"/>
      <c r="AJ33" s="829"/>
      <c r="AK33" s="899">
        <v>653</v>
      </c>
      <c r="AL33" s="895"/>
      <c r="AM33" s="895"/>
      <c r="AN33" s="895"/>
      <c r="AO33" s="895"/>
      <c r="AP33" s="895">
        <v>2643</v>
      </c>
      <c r="AQ33" s="895"/>
      <c r="AR33" s="895"/>
      <c r="AS33" s="895"/>
      <c r="AT33" s="895"/>
      <c r="AU33" s="895">
        <v>1504</v>
      </c>
      <c r="AV33" s="895"/>
      <c r="AW33" s="895"/>
      <c r="AX33" s="895"/>
      <c r="AY33" s="895"/>
      <c r="AZ33" s="896" t="s">
        <v>522</v>
      </c>
      <c r="BA33" s="896"/>
      <c r="BB33" s="896"/>
      <c r="BC33" s="896"/>
      <c r="BD33" s="896"/>
      <c r="BE33" s="897" t="s">
        <v>412</v>
      </c>
      <c r="BF33" s="897"/>
      <c r="BG33" s="897"/>
      <c r="BH33" s="897"/>
      <c r="BI33" s="898"/>
      <c r="BJ33" s="228"/>
      <c r="BK33" s="228"/>
      <c r="BL33" s="228"/>
      <c r="BM33" s="228"/>
      <c r="BN33" s="228"/>
      <c r="BO33" s="236"/>
      <c r="BP33" s="236"/>
      <c r="BQ33" s="233">
        <v>27</v>
      </c>
      <c r="BR33" s="234"/>
      <c r="BS33" s="808"/>
      <c r="BT33" s="809"/>
      <c r="BU33" s="809"/>
      <c r="BV33" s="809"/>
      <c r="BW33" s="809"/>
      <c r="BX33" s="809"/>
      <c r="BY33" s="809"/>
      <c r="BZ33" s="809"/>
      <c r="CA33" s="809"/>
      <c r="CB33" s="809"/>
      <c r="CC33" s="809"/>
      <c r="CD33" s="809"/>
      <c r="CE33" s="809"/>
      <c r="CF33" s="809"/>
      <c r="CG33" s="810"/>
      <c r="CH33" s="814"/>
      <c r="CI33" s="815"/>
      <c r="CJ33" s="815"/>
      <c r="CK33" s="815"/>
      <c r="CL33" s="816"/>
      <c r="CM33" s="814"/>
      <c r="CN33" s="815"/>
      <c r="CO33" s="815"/>
      <c r="CP33" s="815"/>
      <c r="CQ33" s="816"/>
      <c r="CR33" s="814"/>
      <c r="CS33" s="815"/>
      <c r="CT33" s="815"/>
      <c r="CU33" s="815"/>
      <c r="CV33" s="816"/>
      <c r="CW33" s="814"/>
      <c r="CX33" s="815"/>
      <c r="CY33" s="815"/>
      <c r="CZ33" s="815"/>
      <c r="DA33" s="816"/>
      <c r="DB33" s="814"/>
      <c r="DC33" s="815"/>
      <c r="DD33" s="815"/>
      <c r="DE33" s="815"/>
      <c r="DF33" s="816"/>
      <c r="DG33" s="814"/>
      <c r="DH33" s="815"/>
      <c r="DI33" s="815"/>
      <c r="DJ33" s="815"/>
      <c r="DK33" s="816"/>
      <c r="DL33" s="814"/>
      <c r="DM33" s="815"/>
      <c r="DN33" s="815"/>
      <c r="DO33" s="815"/>
      <c r="DP33" s="816"/>
      <c r="DQ33" s="814"/>
      <c r="DR33" s="815"/>
      <c r="DS33" s="815"/>
      <c r="DT33" s="815"/>
      <c r="DU33" s="816"/>
      <c r="DV33" s="808"/>
      <c r="DW33" s="809"/>
      <c r="DX33" s="809"/>
      <c r="DY33" s="809"/>
      <c r="DZ33" s="853"/>
      <c r="EA33" s="226"/>
    </row>
    <row r="34" spans="1:131" ht="26.25" customHeight="1" x14ac:dyDescent="0.15">
      <c r="A34" s="237">
        <v>7</v>
      </c>
      <c r="B34" s="821" t="s">
        <v>413</v>
      </c>
      <c r="C34" s="822"/>
      <c r="D34" s="822"/>
      <c r="E34" s="822"/>
      <c r="F34" s="822"/>
      <c r="G34" s="822"/>
      <c r="H34" s="822"/>
      <c r="I34" s="822"/>
      <c r="J34" s="822"/>
      <c r="K34" s="822"/>
      <c r="L34" s="822"/>
      <c r="M34" s="822"/>
      <c r="N34" s="822"/>
      <c r="O34" s="822"/>
      <c r="P34" s="823"/>
      <c r="Q34" s="824">
        <v>560</v>
      </c>
      <c r="R34" s="825"/>
      <c r="S34" s="825"/>
      <c r="T34" s="825"/>
      <c r="U34" s="825"/>
      <c r="V34" s="825">
        <v>560</v>
      </c>
      <c r="W34" s="825"/>
      <c r="X34" s="825"/>
      <c r="Y34" s="825"/>
      <c r="Z34" s="825"/>
      <c r="AA34" s="825" t="s">
        <v>607</v>
      </c>
      <c r="AB34" s="825"/>
      <c r="AC34" s="825"/>
      <c r="AD34" s="825"/>
      <c r="AE34" s="826"/>
      <c r="AF34" s="827" t="s">
        <v>180</v>
      </c>
      <c r="AG34" s="828"/>
      <c r="AH34" s="828"/>
      <c r="AI34" s="828"/>
      <c r="AJ34" s="829"/>
      <c r="AK34" s="899">
        <v>3</v>
      </c>
      <c r="AL34" s="895"/>
      <c r="AM34" s="895"/>
      <c r="AN34" s="895"/>
      <c r="AO34" s="895"/>
      <c r="AP34" s="895">
        <v>2200</v>
      </c>
      <c r="AQ34" s="895"/>
      <c r="AR34" s="895"/>
      <c r="AS34" s="895"/>
      <c r="AT34" s="895"/>
      <c r="AU34" s="895" t="s">
        <v>522</v>
      </c>
      <c r="AV34" s="895"/>
      <c r="AW34" s="895"/>
      <c r="AX34" s="895"/>
      <c r="AY34" s="895"/>
      <c r="AZ34" s="896" t="s">
        <v>522</v>
      </c>
      <c r="BA34" s="896"/>
      <c r="BB34" s="896"/>
      <c r="BC34" s="896"/>
      <c r="BD34" s="896"/>
      <c r="BE34" s="897" t="s">
        <v>414</v>
      </c>
      <c r="BF34" s="897"/>
      <c r="BG34" s="897"/>
      <c r="BH34" s="897"/>
      <c r="BI34" s="898"/>
      <c r="BJ34" s="228"/>
      <c r="BK34" s="228"/>
      <c r="BL34" s="228"/>
      <c r="BM34" s="228"/>
      <c r="BN34" s="228"/>
      <c r="BO34" s="236"/>
      <c r="BP34" s="236"/>
      <c r="BQ34" s="233">
        <v>28</v>
      </c>
      <c r="BR34" s="234"/>
      <c r="BS34" s="808"/>
      <c r="BT34" s="809"/>
      <c r="BU34" s="809"/>
      <c r="BV34" s="809"/>
      <c r="BW34" s="809"/>
      <c r="BX34" s="809"/>
      <c r="BY34" s="809"/>
      <c r="BZ34" s="809"/>
      <c r="CA34" s="809"/>
      <c r="CB34" s="809"/>
      <c r="CC34" s="809"/>
      <c r="CD34" s="809"/>
      <c r="CE34" s="809"/>
      <c r="CF34" s="809"/>
      <c r="CG34" s="810"/>
      <c r="CH34" s="814"/>
      <c r="CI34" s="815"/>
      <c r="CJ34" s="815"/>
      <c r="CK34" s="815"/>
      <c r="CL34" s="816"/>
      <c r="CM34" s="814"/>
      <c r="CN34" s="815"/>
      <c r="CO34" s="815"/>
      <c r="CP34" s="815"/>
      <c r="CQ34" s="816"/>
      <c r="CR34" s="814"/>
      <c r="CS34" s="815"/>
      <c r="CT34" s="815"/>
      <c r="CU34" s="815"/>
      <c r="CV34" s="816"/>
      <c r="CW34" s="814"/>
      <c r="CX34" s="815"/>
      <c r="CY34" s="815"/>
      <c r="CZ34" s="815"/>
      <c r="DA34" s="816"/>
      <c r="DB34" s="814"/>
      <c r="DC34" s="815"/>
      <c r="DD34" s="815"/>
      <c r="DE34" s="815"/>
      <c r="DF34" s="816"/>
      <c r="DG34" s="814"/>
      <c r="DH34" s="815"/>
      <c r="DI34" s="815"/>
      <c r="DJ34" s="815"/>
      <c r="DK34" s="816"/>
      <c r="DL34" s="814"/>
      <c r="DM34" s="815"/>
      <c r="DN34" s="815"/>
      <c r="DO34" s="815"/>
      <c r="DP34" s="816"/>
      <c r="DQ34" s="814"/>
      <c r="DR34" s="815"/>
      <c r="DS34" s="815"/>
      <c r="DT34" s="815"/>
      <c r="DU34" s="816"/>
      <c r="DV34" s="808"/>
      <c r="DW34" s="809"/>
      <c r="DX34" s="809"/>
      <c r="DY34" s="809"/>
      <c r="DZ34" s="853"/>
      <c r="EA34" s="226"/>
    </row>
    <row r="35" spans="1:131" ht="26.25" customHeight="1" x14ac:dyDescent="0.15">
      <c r="A35" s="237">
        <v>8</v>
      </c>
      <c r="B35" s="821"/>
      <c r="C35" s="822"/>
      <c r="D35" s="822"/>
      <c r="E35" s="822"/>
      <c r="F35" s="822"/>
      <c r="G35" s="822"/>
      <c r="H35" s="822"/>
      <c r="I35" s="822"/>
      <c r="J35" s="822"/>
      <c r="K35" s="822"/>
      <c r="L35" s="822"/>
      <c r="M35" s="822"/>
      <c r="N35" s="822"/>
      <c r="O35" s="822"/>
      <c r="P35" s="823"/>
      <c r="Q35" s="824"/>
      <c r="R35" s="825"/>
      <c r="S35" s="825"/>
      <c r="T35" s="825"/>
      <c r="U35" s="825"/>
      <c r="V35" s="825"/>
      <c r="W35" s="825"/>
      <c r="X35" s="825"/>
      <c r="Y35" s="825"/>
      <c r="Z35" s="825"/>
      <c r="AA35" s="825"/>
      <c r="AB35" s="825"/>
      <c r="AC35" s="825"/>
      <c r="AD35" s="825"/>
      <c r="AE35" s="826"/>
      <c r="AF35" s="827"/>
      <c r="AG35" s="828"/>
      <c r="AH35" s="828"/>
      <c r="AI35" s="828"/>
      <c r="AJ35" s="829"/>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28"/>
      <c r="BK35" s="228"/>
      <c r="BL35" s="228"/>
      <c r="BM35" s="228"/>
      <c r="BN35" s="228"/>
      <c r="BO35" s="236"/>
      <c r="BP35" s="236"/>
      <c r="BQ35" s="233">
        <v>29</v>
      </c>
      <c r="BR35" s="234"/>
      <c r="BS35" s="808"/>
      <c r="BT35" s="809"/>
      <c r="BU35" s="809"/>
      <c r="BV35" s="809"/>
      <c r="BW35" s="809"/>
      <c r="BX35" s="809"/>
      <c r="BY35" s="809"/>
      <c r="BZ35" s="809"/>
      <c r="CA35" s="809"/>
      <c r="CB35" s="809"/>
      <c r="CC35" s="809"/>
      <c r="CD35" s="809"/>
      <c r="CE35" s="809"/>
      <c r="CF35" s="809"/>
      <c r="CG35" s="810"/>
      <c r="CH35" s="814"/>
      <c r="CI35" s="815"/>
      <c r="CJ35" s="815"/>
      <c r="CK35" s="815"/>
      <c r="CL35" s="816"/>
      <c r="CM35" s="814"/>
      <c r="CN35" s="815"/>
      <c r="CO35" s="815"/>
      <c r="CP35" s="815"/>
      <c r="CQ35" s="816"/>
      <c r="CR35" s="814"/>
      <c r="CS35" s="815"/>
      <c r="CT35" s="815"/>
      <c r="CU35" s="815"/>
      <c r="CV35" s="816"/>
      <c r="CW35" s="814"/>
      <c r="CX35" s="815"/>
      <c r="CY35" s="815"/>
      <c r="CZ35" s="815"/>
      <c r="DA35" s="816"/>
      <c r="DB35" s="814"/>
      <c r="DC35" s="815"/>
      <c r="DD35" s="815"/>
      <c r="DE35" s="815"/>
      <c r="DF35" s="816"/>
      <c r="DG35" s="814"/>
      <c r="DH35" s="815"/>
      <c r="DI35" s="815"/>
      <c r="DJ35" s="815"/>
      <c r="DK35" s="816"/>
      <c r="DL35" s="814"/>
      <c r="DM35" s="815"/>
      <c r="DN35" s="815"/>
      <c r="DO35" s="815"/>
      <c r="DP35" s="816"/>
      <c r="DQ35" s="814"/>
      <c r="DR35" s="815"/>
      <c r="DS35" s="815"/>
      <c r="DT35" s="815"/>
      <c r="DU35" s="816"/>
      <c r="DV35" s="808"/>
      <c r="DW35" s="809"/>
      <c r="DX35" s="809"/>
      <c r="DY35" s="809"/>
      <c r="DZ35" s="853"/>
      <c r="EA35" s="226"/>
    </row>
    <row r="36" spans="1:131" ht="26.25" customHeight="1" x14ac:dyDescent="0.15">
      <c r="A36" s="237">
        <v>9</v>
      </c>
      <c r="B36" s="821"/>
      <c r="C36" s="822"/>
      <c r="D36" s="822"/>
      <c r="E36" s="822"/>
      <c r="F36" s="822"/>
      <c r="G36" s="822"/>
      <c r="H36" s="822"/>
      <c r="I36" s="822"/>
      <c r="J36" s="822"/>
      <c r="K36" s="822"/>
      <c r="L36" s="822"/>
      <c r="M36" s="822"/>
      <c r="N36" s="822"/>
      <c r="O36" s="822"/>
      <c r="P36" s="823"/>
      <c r="Q36" s="824"/>
      <c r="R36" s="825"/>
      <c r="S36" s="825"/>
      <c r="T36" s="825"/>
      <c r="U36" s="825"/>
      <c r="V36" s="825"/>
      <c r="W36" s="825"/>
      <c r="X36" s="825"/>
      <c r="Y36" s="825"/>
      <c r="Z36" s="825"/>
      <c r="AA36" s="825"/>
      <c r="AB36" s="825"/>
      <c r="AC36" s="825"/>
      <c r="AD36" s="825"/>
      <c r="AE36" s="826"/>
      <c r="AF36" s="827"/>
      <c r="AG36" s="828"/>
      <c r="AH36" s="828"/>
      <c r="AI36" s="828"/>
      <c r="AJ36" s="829"/>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6"/>
      <c r="BP36" s="236"/>
      <c r="BQ36" s="233">
        <v>30</v>
      </c>
      <c r="BR36" s="234"/>
      <c r="BS36" s="808"/>
      <c r="BT36" s="809"/>
      <c r="BU36" s="809"/>
      <c r="BV36" s="809"/>
      <c r="BW36" s="809"/>
      <c r="BX36" s="809"/>
      <c r="BY36" s="809"/>
      <c r="BZ36" s="809"/>
      <c r="CA36" s="809"/>
      <c r="CB36" s="809"/>
      <c r="CC36" s="809"/>
      <c r="CD36" s="809"/>
      <c r="CE36" s="809"/>
      <c r="CF36" s="809"/>
      <c r="CG36" s="810"/>
      <c r="CH36" s="814"/>
      <c r="CI36" s="815"/>
      <c r="CJ36" s="815"/>
      <c r="CK36" s="815"/>
      <c r="CL36" s="816"/>
      <c r="CM36" s="814"/>
      <c r="CN36" s="815"/>
      <c r="CO36" s="815"/>
      <c r="CP36" s="815"/>
      <c r="CQ36" s="816"/>
      <c r="CR36" s="814"/>
      <c r="CS36" s="815"/>
      <c r="CT36" s="815"/>
      <c r="CU36" s="815"/>
      <c r="CV36" s="816"/>
      <c r="CW36" s="814"/>
      <c r="CX36" s="815"/>
      <c r="CY36" s="815"/>
      <c r="CZ36" s="815"/>
      <c r="DA36" s="816"/>
      <c r="DB36" s="814"/>
      <c r="DC36" s="815"/>
      <c r="DD36" s="815"/>
      <c r="DE36" s="815"/>
      <c r="DF36" s="816"/>
      <c r="DG36" s="814"/>
      <c r="DH36" s="815"/>
      <c r="DI36" s="815"/>
      <c r="DJ36" s="815"/>
      <c r="DK36" s="816"/>
      <c r="DL36" s="814"/>
      <c r="DM36" s="815"/>
      <c r="DN36" s="815"/>
      <c r="DO36" s="815"/>
      <c r="DP36" s="816"/>
      <c r="DQ36" s="814"/>
      <c r="DR36" s="815"/>
      <c r="DS36" s="815"/>
      <c r="DT36" s="815"/>
      <c r="DU36" s="816"/>
      <c r="DV36" s="808"/>
      <c r="DW36" s="809"/>
      <c r="DX36" s="809"/>
      <c r="DY36" s="809"/>
      <c r="DZ36" s="853"/>
      <c r="EA36" s="226"/>
    </row>
    <row r="37" spans="1:131" ht="26.25" customHeight="1" x14ac:dyDescent="0.15">
      <c r="A37" s="237">
        <v>10</v>
      </c>
      <c r="B37" s="821"/>
      <c r="C37" s="822"/>
      <c r="D37" s="822"/>
      <c r="E37" s="822"/>
      <c r="F37" s="822"/>
      <c r="G37" s="822"/>
      <c r="H37" s="822"/>
      <c r="I37" s="822"/>
      <c r="J37" s="822"/>
      <c r="K37" s="822"/>
      <c r="L37" s="822"/>
      <c r="M37" s="822"/>
      <c r="N37" s="822"/>
      <c r="O37" s="822"/>
      <c r="P37" s="823"/>
      <c r="Q37" s="824"/>
      <c r="R37" s="825"/>
      <c r="S37" s="825"/>
      <c r="T37" s="825"/>
      <c r="U37" s="825"/>
      <c r="V37" s="825"/>
      <c r="W37" s="825"/>
      <c r="X37" s="825"/>
      <c r="Y37" s="825"/>
      <c r="Z37" s="825"/>
      <c r="AA37" s="825"/>
      <c r="AB37" s="825"/>
      <c r="AC37" s="825"/>
      <c r="AD37" s="825"/>
      <c r="AE37" s="826"/>
      <c r="AF37" s="827"/>
      <c r="AG37" s="828"/>
      <c r="AH37" s="828"/>
      <c r="AI37" s="828"/>
      <c r="AJ37" s="829"/>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6"/>
      <c r="BP37" s="236"/>
      <c r="BQ37" s="233">
        <v>31</v>
      </c>
      <c r="BR37" s="234"/>
      <c r="BS37" s="808"/>
      <c r="BT37" s="809"/>
      <c r="BU37" s="809"/>
      <c r="BV37" s="809"/>
      <c r="BW37" s="809"/>
      <c r="BX37" s="809"/>
      <c r="BY37" s="809"/>
      <c r="BZ37" s="809"/>
      <c r="CA37" s="809"/>
      <c r="CB37" s="809"/>
      <c r="CC37" s="809"/>
      <c r="CD37" s="809"/>
      <c r="CE37" s="809"/>
      <c r="CF37" s="809"/>
      <c r="CG37" s="810"/>
      <c r="CH37" s="814"/>
      <c r="CI37" s="815"/>
      <c r="CJ37" s="815"/>
      <c r="CK37" s="815"/>
      <c r="CL37" s="816"/>
      <c r="CM37" s="814"/>
      <c r="CN37" s="815"/>
      <c r="CO37" s="815"/>
      <c r="CP37" s="815"/>
      <c r="CQ37" s="816"/>
      <c r="CR37" s="814"/>
      <c r="CS37" s="815"/>
      <c r="CT37" s="815"/>
      <c r="CU37" s="815"/>
      <c r="CV37" s="816"/>
      <c r="CW37" s="814"/>
      <c r="CX37" s="815"/>
      <c r="CY37" s="815"/>
      <c r="CZ37" s="815"/>
      <c r="DA37" s="816"/>
      <c r="DB37" s="814"/>
      <c r="DC37" s="815"/>
      <c r="DD37" s="815"/>
      <c r="DE37" s="815"/>
      <c r="DF37" s="816"/>
      <c r="DG37" s="814"/>
      <c r="DH37" s="815"/>
      <c r="DI37" s="815"/>
      <c r="DJ37" s="815"/>
      <c r="DK37" s="816"/>
      <c r="DL37" s="814"/>
      <c r="DM37" s="815"/>
      <c r="DN37" s="815"/>
      <c r="DO37" s="815"/>
      <c r="DP37" s="816"/>
      <c r="DQ37" s="814"/>
      <c r="DR37" s="815"/>
      <c r="DS37" s="815"/>
      <c r="DT37" s="815"/>
      <c r="DU37" s="816"/>
      <c r="DV37" s="808"/>
      <c r="DW37" s="809"/>
      <c r="DX37" s="809"/>
      <c r="DY37" s="809"/>
      <c r="DZ37" s="853"/>
      <c r="EA37" s="226"/>
    </row>
    <row r="38" spans="1:131" ht="26.25" customHeight="1" x14ac:dyDescent="0.15">
      <c r="A38" s="237">
        <v>11</v>
      </c>
      <c r="B38" s="821"/>
      <c r="C38" s="822"/>
      <c r="D38" s="822"/>
      <c r="E38" s="822"/>
      <c r="F38" s="822"/>
      <c r="G38" s="822"/>
      <c r="H38" s="822"/>
      <c r="I38" s="822"/>
      <c r="J38" s="822"/>
      <c r="K38" s="822"/>
      <c r="L38" s="822"/>
      <c r="M38" s="822"/>
      <c r="N38" s="822"/>
      <c r="O38" s="822"/>
      <c r="P38" s="823"/>
      <c r="Q38" s="824"/>
      <c r="R38" s="825"/>
      <c r="S38" s="825"/>
      <c r="T38" s="825"/>
      <c r="U38" s="825"/>
      <c r="V38" s="825"/>
      <c r="W38" s="825"/>
      <c r="X38" s="825"/>
      <c r="Y38" s="825"/>
      <c r="Z38" s="825"/>
      <c r="AA38" s="825"/>
      <c r="AB38" s="825"/>
      <c r="AC38" s="825"/>
      <c r="AD38" s="825"/>
      <c r="AE38" s="826"/>
      <c r="AF38" s="827"/>
      <c r="AG38" s="828"/>
      <c r="AH38" s="828"/>
      <c r="AI38" s="828"/>
      <c r="AJ38" s="829"/>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6"/>
      <c r="BP38" s="236"/>
      <c r="BQ38" s="233">
        <v>32</v>
      </c>
      <c r="BR38" s="234"/>
      <c r="BS38" s="808"/>
      <c r="BT38" s="809"/>
      <c r="BU38" s="809"/>
      <c r="BV38" s="809"/>
      <c r="BW38" s="809"/>
      <c r="BX38" s="809"/>
      <c r="BY38" s="809"/>
      <c r="BZ38" s="809"/>
      <c r="CA38" s="809"/>
      <c r="CB38" s="809"/>
      <c r="CC38" s="809"/>
      <c r="CD38" s="809"/>
      <c r="CE38" s="809"/>
      <c r="CF38" s="809"/>
      <c r="CG38" s="810"/>
      <c r="CH38" s="814"/>
      <c r="CI38" s="815"/>
      <c r="CJ38" s="815"/>
      <c r="CK38" s="815"/>
      <c r="CL38" s="816"/>
      <c r="CM38" s="814"/>
      <c r="CN38" s="815"/>
      <c r="CO38" s="815"/>
      <c r="CP38" s="815"/>
      <c r="CQ38" s="816"/>
      <c r="CR38" s="814"/>
      <c r="CS38" s="815"/>
      <c r="CT38" s="815"/>
      <c r="CU38" s="815"/>
      <c r="CV38" s="816"/>
      <c r="CW38" s="814"/>
      <c r="CX38" s="815"/>
      <c r="CY38" s="815"/>
      <c r="CZ38" s="815"/>
      <c r="DA38" s="816"/>
      <c r="DB38" s="814"/>
      <c r="DC38" s="815"/>
      <c r="DD38" s="815"/>
      <c r="DE38" s="815"/>
      <c r="DF38" s="816"/>
      <c r="DG38" s="814"/>
      <c r="DH38" s="815"/>
      <c r="DI38" s="815"/>
      <c r="DJ38" s="815"/>
      <c r="DK38" s="816"/>
      <c r="DL38" s="814"/>
      <c r="DM38" s="815"/>
      <c r="DN38" s="815"/>
      <c r="DO38" s="815"/>
      <c r="DP38" s="816"/>
      <c r="DQ38" s="814"/>
      <c r="DR38" s="815"/>
      <c r="DS38" s="815"/>
      <c r="DT38" s="815"/>
      <c r="DU38" s="816"/>
      <c r="DV38" s="808"/>
      <c r="DW38" s="809"/>
      <c r="DX38" s="809"/>
      <c r="DY38" s="809"/>
      <c r="DZ38" s="853"/>
      <c r="EA38" s="226"/>
    </row>
    <row r="39" spans="1:131" ht="26.25" customHeight="1" x14ac:dyDescent="0.15">
      <c r="A39" s="237">
        <v>12</v>
      </c>
      <c r="B39" s="821"/>
      <c r="C39" s="822"/>
      <c r="D39" s="822"/>
      <c r="E39" s="822"/>
      <c r="F39" s="822"/>
      <c r="G39" s="822"/>
      <c r="H39" s="822"/>
      <c r="I39" s="822"/>
      <c r="J39" s="822"/>
      <c r="K39" s="822"/>
      <c r="L39" s="822"/>
      <c r="M39" s="822"/>
      <c r="N39" s="822"/>
      <c r="O39" s="822"/>
      <c r="P39" s="823"/>
      <c r="Q39" s="824"/>
      <c r="R39" s="825"/>
      <c r="S39" s="825"/>
      <c r="T39" s="825"/>
      <c r="U39" s="825"/>
      <c r="V39" s="825"/>
      <c r="W39" s="825"/>
      <c r="X39" s="825"/>
      <c r="Y39" s="825"/>
      <c r="Z39" s="825"/>
      <c r="AA39" s="825"/>
      <c r="AB39" s="825"/>
      <c r="AC39" s="825"/>
      <c r="AD39" s="825"/>
      <c r="AE39" s="826"/>
      <c r="AF39" s="827"/>
      <c r="AG39" s="828"/>
      <c r="AH39" s="828"/>
      <c r="AI39" s="828"/>
      <c r="AJ39" s="829"/>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6"/>
      <c r="BP39" s="236"/>
      <c r="BQ39" s="233">
        <v>33</v>
      </c>
      <c r="BR39" s="234"/>
      <c r="BS39" s="808"/>
      <c r="BT39" s="809"/>
      <c r="BU39" s="809"/>
      <c r="BV39" s="809"/>
      <c r="BW39" s="809"/>
      <c r="BX39" s="809"/>
      <c r="BY39" s="809"/>
      <c r="BZ39" s="809"/>
      <c r="CA39" s="809"/>
      <c r="CB39" s="809"/>
      <c r="CC39" s="809"/>
      <c r="CD39" s="809"/>
      <c r="CE39" s="809"/>
      <c r="CF39" s="809"/>
      <c r="CG39" s="810"/>
      <c r="CH39" s="814"/>
      <c r="CI39" s="815"/>
      <c r="CJ39" s="815"/>
      <c r="CK39" s="815"/>
      <c r="CL39" s="816"/>
      <c r="CM39" s="814"/>
      <c r="CN39" s="815"/>
      <c r="CO39" s="815"/>
      <c r="CP39" s="815"/>
      <c r="CQ39" s="816"/>
      <c r="CR39" s="814"/>
      <c r="CS39" s="815"/>
      <c r="CT39" s="815"/>
      <c r="CU39" s="815"/>
      <c r="CV39" s="816"/>
      <c r="CW39" s="814"/>
      <c r="CX39" s="815"/>
      <c r="CY39" s="815"/>
      <c r="CZ39" s="815"/>
      <c r="DA39" s="816"/>
      <c r="DB39" s="814"/>
      <c r="DC39" s="815"/>
      <c r="DD39" s="815"/>
      <c r="DE39" s="815"/>
      <c r="DF39" s="816"/>
      <c r="DG39" s="814"/>
      <c r="DH39" s="815"/>
      <c r="DI39" s="815"/>
      <c r="DJ39" s="815"/>
      <c r="DK39" s="816"/>
      <c r="DL39" s="814"/>
      <c r="DM39" s="815"/>
      <c r="DN39" s="815"/>
      <c r="DO39" s="815"/>
      <c r="DP39" s="816"/>
      <c r="DQ39" s="814"/>
      <c r="DR39" s="815"/>
      <c r="DS39" s="815"/>
      <c r="DT39" s="815"/>
      <c r="DU39" s="816"/>
      <c r="DV39" s="808"/>
      <c r="DW39" s="809"/>
      <c r="DX39" s="809"/>
      <c r="DY39" s="809"/>
      <c r="DZ39" s="853"/>
      <c r="EA39" s="226"/>
    </row>
    <row r="40" spans="1:131" ht="26.25" customHeight="1" x14ac:dyDescent="0.15">
      <c r="A40" s="233">
        <v>13</v>
      </c>
      <c r="B40" s="821"/>
      <c r="C40" s="822"/>
      <c r="D40" s="822"/>
      <c r="E40" s="822"/>
      <c r="F40" s="822"/>
      <c r="G40" s="822"/>
      <c r="H40" s="822"/>
      <c r="I40" s="822"/>
      <c r="J40" s="822"/>
      <c r="K40" s="822"/>
      <c r="L40" s="822"/>
      <c r="M40" s="822"/>
      <c r="N40" s="822"/>
      <c r="O40" s="822"/>
      <c r="P40" s="823"/>
      <c r="Q40" s="824"/>
      <c r="R40" s="825"/>
      <c r="S40" s="825"/>
      <c r="T40" s="825"/>
      <c r="U40" s="825"/>
      <c r="V40" s="825"/>
      <c r="W40" s="825"/>
      <c r="X40" s="825"/>
      <c r="Y40" s="825"/>
      <c r="Z40" s="825"/>
      <c r="AA40" s="825"/>
      <c r="AB40" s="825"/>
      <c r="AC40" s="825"/>
      <c r="AD40" s="825"/>
      <c r="AE40" s="826"/>
      <c r="AF40" s="827"/>
      <c r="AG40" s="828"/>
      <c r="AH40" s="828"/>
      <c r="AI40" s="828"/>
      <c r="AJ40" s="829"/>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6"/>
      <c r="BP40" s="236"/>
      <c r="BQ40" s="233">
        <v>34</v>
      </c>
      <c r="BR40" s="234"/>
      <c r="BS40" s="808"/>
      <c r="BT40" s="809"/>
      <c r="BU40" s="809"/>
      <c r="BV40" s="809"/>
      <c r="BW40" s="809"/>
      <c r="BX40" s="809"/>
      <c r="BY40" s="809"/>
      <c r="BZ40" s="809"/>
      <c r="CA40" s="809"/>
      <c r="CB40" s="809"/>
      <c r="CC40" s="809"/>
      <c r="CD40" s="809"/>
      <c r="CE40" s="809"/>
      <c r="CF40" s="809"/>
      <c r="CG40" s="810"/>
      <c r="CH40" s="814"/>
      <c r="CI40" s="815"/>
      <c r="CJ40" s="815"/>
      <c r="CK40" s="815"/>
      <c r="CL40" s="816"/>
      <c r="CM40" s="814"/>
      <c r="CN40" s="815"/>
      <c r="CO40" s="815"/>
      <c r="CP40" s="815"/>
      <c r="CQ40" s="816"/>
      <c r="CR40" s="814"/>
      <c r="CS40" s="815"/>
      <c r="CT40" s="815"/>
      <c r="CU40" s="815"/>
      <c r="CV40" s="816"/>
      <c r="CW40" s="814"/>
      <c r="CX40" s="815"/>
      <c r="CY40" s="815"/>
      <c r="CZ40" s="815"/>
      <c r="DA40" s="816"/>
      <c r="DB40" s="814"/>
      <c r="DC40" s="815"/>
      <c r="DD40" s="815"/>
      <c r="DE40" s="815"/>
      <c r="DF40" s="816"/>
      <c r="DG40" s="814"/>
      <c r="DH40" s="815"/>
      <c r="DI40" s="815"/>
      <c r="DJ40" s="815"/>
      <c r="DK40" s="816"/>
      <c r="DL40" s="814"/>
      <c r="DM40" s="815"/>
      <c r="DN40" s="815"/>
      <c r="DO40" s="815"/>
      <c r="DP40" s="816"/>
      <c r="DQ40" s="814"/>
      <c r="DR40" s="815"/>
      <c r="DS40" s="815"/>
      <c r="DT40" s="815"/>
      <c r="DU40" s="816"/>
      <c r="DV40" s="808"/>
      <c r="DW40" s="809"/>
      <c r="DX40" s="809"/>
      <c r="DY40" s="809"/>
      <c r="DZ40" s="853"/>
      <c r="EA40" s="226"/>
    </row>
    <row r="41" spans="1:131" ht="26.25" customHeight="1" x14ac:dyDescent="0.15">
      <c r="A41" s="233">
        <v>14</v>
      </c>
      <c r="B41" s="821"/>
      <c r="C41" s="822"/>
      <c r="D41" s="822"/>
      <c r="E41" s="822"/>
      <c r="F41" s="822"/>
      <c r="G41" s="822"/>
      <c r="H41" s="822"/>
      <c r="I41" s="822"/>
      <c r="J41" s="822"/>
      <c r="K41" s="822"/>
      <c r="L41" s="822"/>
      <c r="M41" s="822"/>
      <c r="N41" s="822"/>
      <c r="O41" s="822"/>
      <c r="P41" s="823"/>
      <c r="Q41" s="824"/>
      <c r="R41" s="825"/>
      <c r="S41" s="825"/>
      <c r="T41" s="825"/>
      <c r="U41" s="825"/>
      <c r="V41" s="825"/>
      <c r="W41" s="825"/>
      <c r="X41" s="825"/>
      <c r="Y41" s="825"/>
      <c r="Z41" s="825"/>
      <c r="AA41" s="825"/>
      <c r="AB41" s="825"/>
      <c r="AC41" s="825"/>
      <c r="AD41" s="825"/>
      <c r="AE41" s="826"/>
      <c r="AF41" s="827"/>
      <c r="AG41" s="828"/>
      <c r="AH41" s="828"/>
      <c r="AI41" s="828"/>
      <c r="AJ41" s="829"/>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6"/>
      <c r="BP41" s="236"/>
      <c r="BQ41" s="233">
        <v>35</v>
      </c>
      <c r="BR41" s="234"/>
      <c r="BS41" s="808"/>
      <c r="BT41" s="809"/>
      <c r="BU41" s="809"/>
      <c r="BV41" s="809"/>
      <c r="BW41" s="809"/>
      <c r="BX41" s="809"/>
      <c r="BY41" s="809"/>
      <c r="BZ41" s="809"/>
      <c r="CA41" s="809"/>
      <c r="CB41" s="809"/>
      <c r="CC41" s="809"/>
      <c r="CD41" s="809"/>
      <c r="CE41" s="809"/>
      <c r="CF41" s="809"/>
      <c r="CG41" s="810"/>
      <c r="CH41" s="814"/>
      <c r="CI41" s="815"/>
      <c r="CJ41" s="815"/>
      <c r="CK41" s="815"/>
      <c r="CL41" s="816"/>
      <c r="CM41" s="814"/>
      <c r="CN41" s="815"/>
      <c r="CO41" s="815"/>
      <c r="CP41" s="815"/>
      <c r="CQ41" s="816"/>
      <c r="CR41" s="814"/>
      <c r="CS41" s="815"/>
      <c r="CT41" s="815"/>
      <c r="CU41" s="815"/>
      <c r="CV41" s="816"/>
      <c r="CW41" s="814"/>
      <c r="CX41" s="815"/>
      <c r="CY41" s="815"/>
      <c r="CZ41" s="815"/>
      <c r="DA41" s="816"/>
      <c r="DB41" s="814"/>
      <c r="DC41" s="815"/>
      <c r="DD41" s="815"/>
      <c r="DE41" s="815"/>
      <c r="DF41" s="816"/>
      <c r="DG41" s="814"/>
      <c r="DH41" s="815"/>
      <c r="DI41" s="815"/>
      <c r="DJ41" s="815"/>
      <c r="DK41" s="816"/>
      <c r="DL41" s="814"/>
      <c r="DM41" s="815"/>
      <c r="DN41" s="815"/>
      <c r="DO41" s="815"/>
      <c r="DP41" s="816"/>
      <c r="DQ41" s="814"/>
      <c r="DR41" s="815"/>
      <c r="DS41" s="815"/>
      <c r="DT41" s="815"/>
      <c r="DU41" s="816"/>
      <c r="DV41" s="808"/>
      <c r="DW41" s="809"/>
      <c r="DX41" s="809"/>
      <c r="DY41" s="809"/>
      <c r="DZ41" s="853"/>
      <c r="EA41" s="226"/>
    </row>
    <row r="42" spans="1:131" ht="26.25" customHeight="1" x14ac:dyDescent="0.15">
      <c r="A42" s="233">
        <v>15</v>
      </c>
      <c r="B42" s="821"/>
      <c r="C42" s="822"/>
      <c r="D42" s="822"/>
      <c r="E42" s="822"/>
      <c r="F42" s="822"/>
      <c r="G42" s="822"/>
      <c r="H42" s="822"/>
      <c r="I42" s="822"/>
      <c r="J42" s="822"/>
      <c r="K42" s="822"/>
      <c r="L42" s="822"/>
      <c r="M42" s="822"/>
      <c r="N42" s="822"/>
      <c r="O42" s="822"/>
      <c r="P42" s="823"/>
      <c r="Q42" s="824"/>
      <c r="R42" s="825"/>
      <c r="S42" s="825"/>
      <c r="T42" s="825"/>
      <c r="U42" s="825"/>
      <c r="V42" s="825"/>
      <c r="W42" s="825"/>
      <c r="X42" s="825"/>
      <c r="Y42" s="825"/>
      <c r="Z42" s="825"/>
      <c r="AA42" s="825"/>
      <c r="AB42" s="825"/>
      <c r="AC42" s="825"/>
      <c r="AD42" s="825"/>
      <c r="AE42" s="826"/>
      <c r="AF42" s="827"/>
      <c r="AG42" s="828"/>
      <c r="AH42" s="828"/>
      <c r="AI42" s="828"/>
      <c r="AJ42" s="829"/>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6"/>
      <c r="BP42" s="236"/>
      <c r="BQ42" s="233">
        <v>36</v>
      </c>
      <c r="BR42" s="234"/>
      <c r="BS42" s="808"/>
      <c r="BT42" s="809"/>
      <c r="BU42" s="809"/>
      <c r="BV42" s="809"/>
      <c r="BW42" s="809"/>
      <c r="BX42" s="809"/>
      <c r="BY42" s="809"/>
      <c r="BZ42" s="809"/>
      <c r="CA42" s="809"/>
      <c r="CB42" s="809"/>
      <c r="CC42" s="809"/>
      <c r="CD42" s="809"/>
      <c r="CE42" s="809"/>
      <c r="CF42" s="809"/>
      <c r="CG42" s="810"/>
      <c r="CH42" s="814"/>
      <c r="CI42" s="815"/>
      <c r="CJ42" s="815"/>
      <c r="CK42" s="815"/>
      <c r="CL42" s="816"/>
      <c r="CM42" s="814"/>
      <c r="CN42" s="815"/>
      <c r="CO42" s="815"/>
      <c r="CP42" s="815"/>
      <c r="CQ42" s="816"/>
      <c r="CR42" s="814"/>
      <c r="CS42" s="815"/>
      <c r="CT42" s="815"/>
      <c r="CU42" s="815"/>
      <c r="CV42" s="816"/>
      <c r="CW42" s="814"/>
      <c r="CX42" s="815"/>
      <c r="CY42" s="815"/>
      <c r="CZ42" s="815"/>
      <c r="DA42" s="816"/>
      <c r="DB42" s="814"/>
      <c r="DC42" s="815"/>
      <c r="DD42" s="815"/>
      <c r="DE42" s="815"/>
      <c r="DF42" s="816"/>
      <c r="DG42" s="814"/>
      <c r="DH42" s="815"/>
      <c r="DI42" s="815"/>
      <c r="DJ42" s="815"/>
      <c r="DK42" s="816"/>
      <c r="DL42" s="814"/>
      <c r="DM42" s="815"/>
      <c r="DN42" s="815"/>
      <c r="DO42" s="815"/>
      <c r="DP42" s="816"/>
      <c r="DQ42" s="814"/>
      <c r="DR42" s="815"/>
      <c r="DS42" s="815"/>
      <c r="DT42" s="815"/>
      <c r="DU42" s="816"/>
      <c r="DV42" s="808"/>
      <c r="DW42" s="809"/>
      <c r="DX42" s="809"/>
      <c r="DY42" s="809"/>
      <c r="DZ42" s="853"/>
      <c r="EA42" s="226"/>
    </row>
    <row r="43" spans="1:131" ht="26.25" customHeight="1" x14ac:dyDescent="0.15">
      <c r="A43" s="233">
        <v>16</v>
      </c>
      <c r="B43" s="821"/>
      <c r="C43" s="822"/>
      <c r="D43" s="822"/>
      <c r="E43" s="822"/>
      <c r="F43" s="822"/>
      <c r="G43" s="822"/>
      <c r="H43" s="822"/>
      <c r="I43" s="822"/>
      <c r="J43" s="822"/>
      <c r="K43" s="822"/>
      <c r="L43" s="822"/>
      <c r="M43" s="822"/>
      <c r="N43" s="822"/>
      <c r="O43" s="822"/>
      <c r="P43" s="823"/>
      <c r="Q43" s="824"/>
      <c r="R43" s="825"/>
      <c r="S43" s="825"/>
      <c r="T43" s="825"/>
      <c r="U43" s="825"/>
      <c r="V43" s="825"/>
      <c r="W43" s="825"/>
      <c r="X43" s="825"/>
      <c r="Y43" s="825"/>
      <c r="Z43" s="825"/>
      <c r="AA43" s="825"/>
      <c r="AB43" s="825"/>
      <c r="AC43" s="825"/>
      <c r="AD43" s="825"/>
      <c r="AE43" s="826"/>
      <c r="AF43" s="827"/>
      <c r="AG43" s="828"/>
      <c r="AH43" s="828"/>
      <c r="AI43" s="828"/>
      <c r="AJ43" s="829"/>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6"/>
      <c r="BP43" s="236"/>
      <c r="BQ43" s="233">
        <v>37</v>
      </c>
      <c r="BR43" s="234"/>
      <c r="BS43" s="808"/>
      <c r="BT43" s="809"/>
      <c r="BU43" s="809"/>
      <c r="BV43" s="809"/>
      <c r="BW43" s="809"/>
      <c r="BX43" s="809"/>
      <c r="BY43" s="809"/>
      <c r="BZ43" s="809"/>
      <c r="CA43" s="809"/>
      <c r="CB43" s="809"/>
      <c r="CC43" s="809"/>
      <c r="CD43" s="809"/>
      <c r="CE43" s="809"/>
      <c r="CF43" s="809"/>
      <c r="CG43" s="810"/>
      <c r="CH43" s="814"/>
      <c r="CI43" s="815"/>
      <c r="CJ43" s="815"/>
      <c r="CK43" s="815"/>
      <c r="CL43" s="816"/>
      <c r="CM43" s="814"/>
      <c r="CN43" s="815"/>
      <c r="CO43" s="815"/>
      <c r="CP43" s="815"/>
      <c r="CQ43" s="816"/>
      <c r="CR43" s="814"/>
      <c r="CS43" s="815"/>
      <c r="CT43" s="815"/>
      <c r="CU43" s="815"/>
      <c r="CV43" s="816"/>
      <c r="CW43" s="814"/>
      <c r="CX43" s="815"/>
      <c r="CY43" s="815"/>
      <c r="CZ43" s="815"/>
      <c r="DA43" s="816"/>
      <c r="DB43" s="814"/>
      <c r="DC43" s="815"/>
      <c r="DD43" s="815"/>
      <c r="DE43" s="815"/>
      <c r="DF43" s="816"/>
      <c r="DG43" s="814"/>
      <c r="DH43" s="815"/>
      <c r="DI43" s="815"/>
      <c r="DJ43" s="815"/>
      <c r="DK43" s="816"/>
      <c r="DL43" s="814"/>
      <c r="DM43" s="815"/>
      <c r="DN43" s="815"/>
      <c r="DO43" s="815"/>
      <c r="DP43" s="816"/>
      <c r="DQ43" s="814"/>
      <c r="DR43" s="815"/>
      <c r="DS43" s="815"/>
      <c r="DT43" s="815"/>
      <c r="DU43" s="816"/>
      <c r="DV43" s="808"/>
      <c r="DW43" s="809"/>
      <c r="DX43" s="809"/>
      <c r="DY43" s="809"/>
      <c r="DZ43" s="853"/>
      <c r="EA43" s="226"/>
    </row>
    <row r="44" spans="1:131" ht="26.25" customHeight="1" x14ac:dyDescent="0.15">
      <c r="A44" s="233">
        <v>17</v>
      </c>
      <c r="B44" s="821"/>
      <c r="C44" s="822"/>
      <c r="D44" s="822"/>
      <c r="E44" s="822"/>
      <c r="F44" s="822"/>
      <c r="G44" s="822"/>
      <c r="H44" s="822"/>
      <c r="I44" s="822"/>
      <c r="J44" s="822"/>
      <c r="K44" s="822"/>
      <c r="L44" s="822"/>
      <c r="M44" s="822"/>
      <c r="N44" s="822"/>
      <c r="O44" s="822"/>
      <c r="P44" s="823"/>
      <c r="Q44" s="824"/>
      <c r="R44" s="825"/>
      <c r="S44" s="825"/>
      <c r="T44" s="825"/>
      <c r="U44" s="825"/>
      <c r="V44" s="825"/>
      <c r="W44" s="825"/>
      <c r="X44" s="825"/>
      <c r="Y44" s="825"/>
      <c r="Z44" s="825"/>
      <c r="AA44" s="825"/>
      <c r="AB44" s="825"/>
      <c r="AC44" s="825"/>
      <c r="AD44" s="825"/>
      <c r="AE44" s="826"/>
      <c r="AF44" s="827"/>
      <c r="AG44" s="828"/>
      <c r="AH44" s="828"/>
      <c r="AI44" s="828"/>
      <c r="AJ44" s="829"/>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6"/>
      <c r="BP44" s="236"/>
      <c r="BQ44" s="233">
        <v>38</v>
      </c>
      <c r="BR44" s="234"/>
      <c r="BS44" s="808"/>
      <c r="BT44" s="809"/>
      <c r="BU44" s="809"/>
      <c r="BV44" s="809"/>
      <c r="BW44" s="809"/>
      <c r="BX44" s="809"/>
      <c r="BY44" s="809"/>
      <c r="BZ44" s="809"/>
      <c r="CA44" s="809"/>
      <c r="CB44" s="809"/>
      <c r="CC44" s="809"/>
      <c r="CD44" s="809"/>
      <c r="CE44" s="809"/>
      <c r="CF44" s="809"/>
      <c r="CG44" s="810"/>
      <c r="CH44" s="814"/>
      <c r="CI44" s="815"/>
      <c r="CJ44" s="815"/>
      <c r="CK44" s="815"/>
      <c r="CL44" s="816"/>
      <c r="CM44" s="814"/>
      <c r="CN44" s="815"/>
      <c r="CO44" s="815"/>
      <c r="CP44" s="815"/>
      <c r="CQ44" s="816"/>
      <c r="CR44" s="814"/>
      <c r="CS44" s="815"/>
      <c r="CT44" s="815"/>
      <c r="CU44" s="815"/>
      <c r="CV44" s="816"/>
      <c r="CW44" s="814"/>
      <c r="CX44" s="815"/>
      <c r="CY44" s="815"/>
      <c r="CZ44" s="815"/>
      <c r="DA44" s="816"/>
      <c r="DB44" s="814"/>
      <c r="DC44" s="815"/>
      <c r="DD44" s="815"/>
      <c r="DE44" s="815"/>
      <c r="DF44" s="816"/>
      <c r="DG44" s="814"/>
      <c r="DH44" s="815"/>
      <c r="DI44" s="815"/>
      <c r="DJ44" s="815"/>
      <c r="DK44" s="816"/>
      <c r="DL44" s="814"/>
      <c r="DM44" s="815"/>
      <c r="DN44" s="815"/>
      <c r="DO44" s="815"/>
      <c r="DP44" s="816"/>
      <c r="DQ44" s="814"/>
      <c r="DR44" s="815"/>
      <c r="DS44" s="815"/>
      <c r="DT44" s="815"/>
      <c r="DU44" s="816"/>
      <c r="DV44" s="808"/>
      <c r="DW44" s="809"/>
      <c r="DX44" s="809"/>
      <c r="DY44" s="809"/>
      <c r="DZ44" s="853"/>
      <c r="EA44" s="226"/>
    </row>
    <row r="45" spans="1:131" ht="26.25" customHeight="1" x14ac:dyDescent="0.15">
      <c r="A45" s="233">
        <v>18</v>
      </c>
      <c r="B45" s="821"/>
      <c r="C45" s="822"/>
      <c r="D45" s="822"/>
      <c r="E45" s="822"/>
      <c r="F45" s="822"/>
      <c r="G45" s="822"/>
      <c r="H45" s="822"/>
      <c r="I45" s="822"/>
      <c r="J45" s="822"/>
      <c r="K45" s="822"/>
      <c r="L45" s="822"/>
      <c r="M45" s="822"/>
      <c r="N45" s="822"/>
      <c r="O45" s="822"/>
      <c r="P45" s="823"/>
      <c r="Q45" s="824"/>
      <c r="R45" s="825"/>
      <c r="S45" s="825"/>
      <c r="T45" s="825"/>
      <c r="U45" s="825"/>
      <c r="V45" s="825"/>
      <c r="W45" s="825"/>
      <c r="X45" s="825"/>
      <c r="Y45" s="825"/>
      <c r="Z45" s="825"/>
      <c r="AA45" s="825"/>
      <c r="AB45" s="825"/>
      <c r="AC45" s="825"/>
      <c r="AD45" s="825"/>
      <c r="AE45" s="826"/>
      <c r="AF45" s="827"/>
      <c r="AG45" s="828"/>
      <c r="AH45" s="828"/>
      <c r="AI45" s="828"/>
      <c r="AJ45" s="829"/>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6"/>
      <c r="BP45" s="236"/>
      <c r="BQ45" s="233">
        <v>39</v>
      </c>
      <c r="BR45" s="234"/>
      <c r="BS45" s="808"/>
      <c r="BT45" s="809"/>
      <c r="BU45" s="809"/>
      <c r="BV45" s="809"/>
      <c r="BW45" s="809"/>
      <c r="BX45" s="809"/>
      <c r="BY45" s="809"/>
      <c r="BZ45" s="809"/>
      <c r="CA45" s="809"/>
      <c r="CB45" s="809"/>
      <c r="CC45" s="809"/>
      <c r="CD45" s="809"/>
      <c r="CE45" s="809"/>
      <c r="CF45" s="809"/>
      <c r="CG45" s="810"/>
      <c r="CH45" s="814"/>
      <c r="CI45" s="815"/>
      <c r="CJ45" s="815"/>
      <c r="CK45" s="815"/>
      <c r="CL45" s="816"/>
      <c r="CM45" s="814"/>
      <c r="CN45" s="815"/>
      <c r="CO45" s="815"/>
      <c r="CP45" s="815"/>
      <c r="CQ45" s="816"/>
      <c r="CR45" s="814"/>
      <c r="CS45" s="815"/>
      <c r="CT45" s="815"/>
      <c r="CU45" s="815"/>
      <c r="CV45" s="816"/>
      <c r="CW45" s="814"/>
      <c r="CX45" s="815"/>
      <c r="CY45" s="815"/>
      <c r="CZ45" s="815"/>
      <c r="DA45" s="816"/>
      <c r="DB45" s="814"/>
      <c r="DC45" s="815"/>
      <c r="DD45" s="815"/>
      <c r="DE45" s="815"/>
      <c r="DF45" s="816"/>
      <c r="DG45" s="814"/>
      <c r="DH45" s="815"/>
      <c r="DI45" s="815"/>
      <c r="DJ45" s="815"/>
      <c r="DK45" s="816"/>
      <c r="DL45" s="814"/>
      <c r="DM45" s="815"/>
      <c r="DN45" s="815"/>
      <c r="DO45" s="815"/>
      <c r="DP45" s="816"/>
      <c r="DQ45" s="814"/>
      <c r="DR45" s="815"/>
      <c r="DS45" s="815"/>
      <c r="DT45" s="815"/>
      <c r="DU45" s="816"/>
      <c r="DV45" s="808"/>
      <c r="DW45" s="809"/>
      <c r="DX45" s="809"/>
      <c r="DY45" s="809"/>
      <c r="DZ45" s="853"/>
      <c r="EA45" s="226"/>
    </row>
    <row r="46" spans="1:131" ht="26.25" customHeight="1" x14ac:dyDescent="0.15">
      <c r="A46" s="233">
        <v>19</v>
      </c>
      <c r="B46" s="821"/>
      <c r="C46" s="822"/>
      <c r="D46" s="822"/>
      <c r="E46" s="822"/>
      <c r="F46" s="822"/>
      <c r="G46" s="822"/>
      <c r="H46" s="822"/>
      <c r="I46" s="822"/>
      <c r="J46" s="822"/>
      <c r="K46" s="822"/>
      <c r="L46" s="822"/>
      <c r="M46" s="822"/>
      <c r="N46" s="822"/>
      <c r="O46" s="822"/>
      <c r="P46" s="823"/>
      <c r="Q46" s="824"/>
      <c r="R46" s="825"/>
      <c r="S46" s="825"/>
      <c r="T46" s="825"/>
      <c r="U46" s="825"/>
      <c r="V46" s="825"/>
      <c r="W46" s="825"/>
      <c r="X46" s="825"/>
      <c r="Y46" s="825"/>
      <c r="Z46" s="825"/>
      <c r="AA46" s="825"/>
      <c r="AB46" s="825"/>
      <c r="AC46" s="825"/>
      <c r="AD46" s="825"/>
      <c r="AE46" s="826"/>
      <c r="AF46" s="827"/>
      <c r="AG46" s="828"/>
      <c r="AH46" s="828"/>
      <c r="AI46" s="828"/>
      <c r="AJ46" s="829"/>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6"/>
      <c r="BP46" s="236"/>
      <c r="BQ46" s="233">
        <v>40</v>
      </c>
      <c r="BR46" s="234"/>
      <c r="BS46" s="808"/>
      <c r="BT46" s="809"/>
      <c r="BU46" s="809"/>
      <c r="BV46" s="809"/>
      <c r="BW46" s="809"/>
      <c r="BX46" s="809"/>
      <c r="BY46" s="809"/>
      <c r="BZ46" s="809"/>
      <c r="CA46" s="809"/>
      <c r="CB46" s="809"/>
      <c r="CC46" s="809"/>
      <c r="CD46" s="809"/>
      <c r="CE46" s="809"/>
      <c r="CF46" s="809"/>
      <c r="CG46" s="810"/>
      <c r="CH46" s="814"/>
      <c r="CI46" s="815"/>
      <c r="CJ46" s="815"/>
      <c r="CK46" s="815"/>
      <c r="CL46" s="816"/>
      <c r="CM46" s="814"/>
      <c r="CN46" s="815"/>
      <c r="CO46" s="815"/>
      <c r="CP46" s="815"/>
      <c r="CQ46" s="816"/>
      <c r="CR46" s="814"/>
      <c r="CS46" s="815"/>
      <c r="CT46" s="815"/>
      <c r="CU46" s="815"/>
      <c r="CV46" s="816"/>
      <c r="CW46" s="814"/>
      <c r="CX46" s="815"/>
      <c r="CY46" s="815"/>
      <c r="CZ46" s="815"/>
      <c r="DA46" s="816"/>
      <c r="DB46" s="814"/>
      <c r="DC46" s="815"/>
      <c r="DD46" s="815"/>
      <c r="DE46" s="815"/>
      <c r="DF46" s="816"/>
      <c r="DG46" s="814"/>
      <c r="DH46" s="815"/>
      <c r="DI46" s="815"/>
      <c r="DJ46" s="815"/>
      <c r="DK46" s="816"/>
      <c r="DL46" s="814"/>
      <c r="DM46" s="815"/>
      <c r="DN46" s="815"/>
      <c r="DO46" s="815"/>
      <c r="DP46" s="816"/>
      <c r="DQ46" s="814"/>
      <c r="DR46" s="815"/>
      <c r="DS46" s="815"/>
      <c r="DT46" s="815"/>
      <c r="DU46" s="816"/>
      <c r="DV46" s="808"/>
      <c r="DW46" s="809"/>
      <c r="DX46" s="809"/>
      <c r="DY46" s="809"/>
      <c r="DZ46" s="853"/>
      <c r="EA46" s="226"/>
    </row>
    <row r="47" spans="1:131" ht="26.25" customHeight="1" x14ac:dyDescent="0.15">
      <c r="A47" s="233">
        <v>20</v>
      </c>
      <c r="B47" s="821"/>
      <c r="C47" s="822"/>
      <c r="D47" s="822"/>
      <c r="E47" s="822"/>
      <c r="F47" s="822"/>
      <c r="G47" s="822"/>
      <c r="H47" s="822"/>
      <c r="I47" s="822"/>
      <c r="J47" s="822"/>
      <c r="K47" s="822"/>
      <c r="L47" s="822"/>
      <c r="M47" s="822"/>
      <c r="N47" s="822"/>
      <c r="O47" s="822"/>
      <c r="P47" s="823"/>
      <c r="Q47" s="824"/>
      <c r="R47" s="825"/>
      <c r="S47" s="825"/>
      <c r="T47" s="825"/>
      <c r="U47" s="825"/>
      <c r="V47" s="825"/>
      <c r="W47" s="825"/>
      <c r="X47" s="825"/>
      <c r="Y47" s="825"/>
      <c r="Z47" s="825"/>
      <c r="AA47" s="825"/>
      <c r="AB47" s="825"/>
      <c r="AC47" s="825"/>
      <c r="AD47" s="825"/>
      <c r="AE47" s="826"/>
      <c r="AF47" s="827"/>
      <c r="AG47" s="828"/>
      <c r="AH47" s="828"/>
      <c r="AI47" s="828"/>
      <c r="AJ47" s="829"/>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6"/>
      <c r="BP47" s="236"/>
      <c r="BQ47" s="233">
        <v>41</v>
      </c>
      <c r="BR47" s="234"/>
      <c r="BS47" s="808"/>
      <c r="BT47" s="809"/>
      <c r="BU47" s="809"/>
      <c r="BV47" s="809"/>
      <c r="BW47" s="809"/>
      <c r="BX47" s="809"/>
      <c r="BY47" s="809"/>
      <c r="BZ47" s="809"/>
      <c r="CA47" s="809"/>
      <c r="CB47" s="809"/>
      <c r="CC47" s="809"/>
      <c r="CD47" s="809"/>
      <c r="CE47" s="809"/>
      <c r="CF47" s="809"/>
      <c r="CG47" s="810"/>
      <c r="CH47" s="814"/>
      <c r="CI47" s="815"/>
      <c r="CJ47" s="815"/>
      <c r="CK47" s="815"/>
      <c r="CL47" s="816"/>
      <c r="CM47" s="814"/>
      <c r="CN47" s="815"/>
      <c r="CO47" s="815"/>
      <c r="CP47" s="815"/>
      <c r="CQ47" s="816"/>
      <c r="CR47" s="814"/>
      <c r="CS47" s="815"/>
      <c r="CT47" s="815"/>
      <c r="CU47" s="815"/>
      <c r="CV47" s="816"/>
      <c r="CW47" s="814"/>
      <c r="CX47" s="815"/>
      <c r="CY47" s="815"/>
      <c r="CZ47" s="815"/>
      <c r="DA47" s="816"/>
      <c r="DB47" s="814"/>
      <c r="DC47" s="815"/>
      <c r="DD47" s="815"/>
      <c r="DE47" s="815"/>
      <c r="DF47" s="816"/>
      <c r="DG47" s="814"/>
      <c r="DH47" s="815"/>
      <c r="DI47" s="815"/>
      <c r="DJ47" s="815"/>
      <c r="DK47" s="816"/>
      <c r="DL47" s="814"/>
      <c r="DM47" s="815"/>
      <c r="DN47" s="815"/>
      <c r="DO47" s="815"/>
      <c r="DP47" s="816"/>
      <c r="DQ47" s="814"/>
      <c r="DR47" s="815"/>
      <c r="DS47" s="815"/>
      <c r="DT47" s="815"/>
      <c r="DU47" s="816"/>
      <c r="DV47" s="808"/>
      <c r="DW47" s="809"/>
      <c r="DX47" s="809"/>
      <c r="DY47" s="809"/>
      <c r="DZ47" s="853"/>
      <c r="EA47" s="226"/>
    </row>
    <row r="48" spans="1:131" ht="26.25" customHeight="1" x14ac:dyDescent="0.15">
      <c r="A48" s="233">
        <v>21</v>
      </c>
      <c r="B48" s="821"/>
      <c r="C48" s="822"/>
      <c r="D48" s="822"/>
      <c r="E48" s="822"/>
      <c r="F48" s="822"/>
      <c r="G48" s="822"/>
      <c r="H48" s="822"/>
      <c r="I48" s="822"/>
      <c r="J48" s="822"/>
      <c r="K48" s="822"/>
      <c r="L48" s="822"/>
      <c r="M48" s="822"/>
      <c r="N48" s="822"/>
      <c r="O48" s="822"/>
      <c r="P48" s="823"/>
      <c r="Q48" s="824"/>
      <c r="R48" s="825"/>
      <c r="S48" s="825"/>
      <c r="T48" s="825"/>
      <c r="U48" s="825"/>
      <c r="V48" s="825"/>
      <c r="W48" s="825"/>
      <c r="X48" s="825"/>
      <c r="Y48" s="825"/>
      <c r="Z48" s="825"/>
      <c r="AA48" s="825"/>
      <c r="AB48" s="825"/>
      <c r="AC48" s="825"/>
      <c r="AD48" s="825"/>
      <c r="AE48" s="826"/>
      <c r="AF48" s="827"/>
      <c r="AG48" s="828"/>
      <c r="AH48" s="828"/>
      <c r="AI48" s="828"/>
      <c r="AJ48" s="829"/>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6"/>
      <c r="BP48" s="236"/>
      <c r="BQ48" s="233">
        <v>42</v>
      </c>
      <c r="BR48" s="234"/>
      <c r="BS48" s="808"/>
      <c r="BT48" s="809"/>
      <c r="BU48" s="809"/>
      <c r="BV48" s="809"/>
      <c r="BW48" s="809"/>
      <c r="BX48" s="809"/>
      <c r="BY48" s="809"/>
      <c r="BZ48" s="809"/>
      <c r="CA48" s="809"/>
      <c r="CB48" s="809"/>
      <c r="CC48" s="809"/>
      <c r="CD48" s="809"/>
      <c r="CE48" s="809"/>
      <c r="CF48" s="809"/>
      <c r="CG48" s="810"/>
      <c r="CH48" s="814"/>
      <c r="CI48" s="815"/>
      <c r="CJ48" s="815"/>
      <c r="CK48" s="815"/>
      <c r="CL48" s="816"/>
      <c r="CM48" s="814"/>
      <c r="CN48" s="815"/>
      <c r="CO48" s="815"/>
      <c r="CP48" s="815"/>
      <c r="CQ48" s="816"/>
      <c r="CR48" s="814"/>
      <c r="CS48" s="815"/>
      <c r="CT48" s="815"/>
      <c r="CU48" s="815"/>
      <c r="CV48" s="816"/>
      <c r="CW48" s="814"/>
      <c r="CX48" s="815"/>
      <c r="CY48" s="815"/>
      <c r="CZ48" s="815"/>
      <c r="DA48" s="816"/>
      <c r="DB48" s="814"/>
      <c r="DC48" s="815"/>
      <c r="DD48" s="815"/>
      <c r="DE48" s="815"/>
      <c r="DF48" s="816"/>
      <c r="DG48" s="814"/>
      <c r="DH48" s="815"/>
      <c r="DI48" s="815"/>
      <c r="DJ48" s="815"/>
      <c r="DK48" s="816"/>
      <c r="DL48" s="814"/>
      <c r="DM48" s="815"/>
      <c r="DN48" s="815"/>
      <c r="DO48" s="815"/>
      <c r="DP48" s="816"/>
      <c r="DQ48" s="814"/>
      <c r="DR48" s="815"/>
      <c r="DS48" s="815"/>
      <c r="DT48" s="815"/>
      <c r="DU48" s="816"/>
      <c r="DV48" s="808"/>
      <c r="DW48" s="809"/>
      <c r="DX48" s="809"/>
      <c r="DY48" s="809"/>
      <c r="DZ48" s="853"/>
      <c r="EA48" s="226"/>
    </row>
    <row r="49" spans="1:131" ht="26.25" customHeight="1" x14ac:dyDescent="0.15">
      <c r="A49" s="233">
        <v>22</v>
      </c>
      <c r="B49" s="821"/>
      <c r="C49" s="822"/>
      <c r="D49" s="822"/>
      <c r="E49" s="822"/>
      <c r="F49" s="822"/>
      <c r="G49" s="822"/>
      <c r="H49" s="822"/>
      <c r="I49" s="822"/>
      <c r="J49" s="822"/>
      <c r="K49" s="822"/>
      <c r="L49" s="822"/>
      <c r="M49" s="822"/>
      <c r="N49" s="822"/>
      <c r="O49" s="822"/>
      <c r="P49" s="823"/>
      <c r="Q49" s="824"/>
      <c r="R49" s="825"/>
      <c r="S49" s="825"/>
      <c r="T49" s="825"/>
      <c r="U49" s="825"/>
      <c r="V49" s="825"/>
      <c r="W49" s="825"/>
      <c r="X49" s="825"/>
      <c r="Y49" s="825"/>
      <c r="Z49" s="825"/>
      <c r="AA49" s="825"/>
      <c r="AB49" s="825"/>
      <c r="AC49" s="825"/>
      <c r="AD49" s="825"/>
      <c r="AE49" s="826"/>
      <c r="AF49" s="827"/>
      <c r="AG49" s="828"/>
      <c r="AH49" s="828"/>
      <c r="AI49" s="828"/>
      <c r="AJ49" s="829"/>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6"/>
      <c r="BP49" s="236"/>
      <c r="BQ49" s="233">
        <v>43</v>
      </c>
      <c r="BR49" s="234"/>
      <c r="BS49" s="808"/>
      <c r="BT49" s="809"/>
      <c r="BU49" s="809"/>
      <c r="BV49" s="809"/>
      <c r="BW49" s="809"/>
      <c r="BX49" s="809"/>
      <c r="BY49" s="809"/>
      <c r="BZ49" s="809"/>
      <c r="CA49" s="809"/>
      <c r="CB49" s="809"/>
      <c r="CC49" s="809"/>
      <c r="CD49" s="809"/>
      <c r="CE49" s="809"/>
      <c r="CF49" s="809"/>
      <c r="CG49" s="810"/>
      <c r="CH49" s="814"/>
      <c r="CI49" s="815"/>
      <c r="CJ49" s="815"/>
      <c r="CK49" s="815"/>
      <c r="CL49" s="816"/>
      <c r="CM49" s="814"/>
      <c r="CN49" s="815"/>
      <c r="CO49" s="815"/>
      <c r="CP49" s="815"/>
      <c r="CQ49" s="816"/>
      <c r="CR49" s="814"/>
      <c r="CS49" s="815"/>
      <c r="CT49" s="815"/>
      <c r="CU49" s="815"/>
      <c r="CV49" s="816"/>
      <c r="CW49" s="814"/>
      <c r="CX49" s="815"/>
      <c r="CY49" s="815"/>
      <c r="CZ49" s="815"/>
      <c r="DA49" s="816"/>
      <c r="DB49" s="814"/>
      <c r="DC49" s="815"/>
      <c r="DD49" s="815"/>
      <c r="DE49" s="815"/>
      <c r="DF49" s="816"/>
      <c r="DG49" s="814"/>
      <c r="DH49" s="815"/>
      <c r="DI49" s="815"/>
      <c r="DJ49" s="815"/>
      <c r="DK49" s="816"/>
      <c r="DL49" s="814"/>
      <c r="DM49" s="815"/>
      <c r="DN49" s="815"/>
      <c r="DO49" s="815"/>
      <c r="DP49" s="816"/>
      <c r="DQ49" s="814"/>
      <c r="DR49" s="815"/>
      <c r="DS49" s="815"/>
      <c r="DT49" s="815"/>
      <c r="DU49" s="816"/>
      <c r="DV49" s="808"/>
      <c r="DW49" s="809"/>
      <c r="DX49" s="809"/>
      <c r="DY49" s="809"/>
      <c r="DZ49" s="853"/>
      <c r="EA49" s="226"/>
    </row>
    <row r="50" spans="1:131" ht="26.25" customHeight="1" x14ac:dyDescent="0.15">
      <c r="A50" s="233">
        <v>23</v>
      </c>
      <c r="B50" s="821"/>
      <c r="C50" s="822"/>
      <c r="D50" s="822"/>
      <c r="E50" s="822"/>
      <c r="F50" s="822"/>
      <c r="G50" s="822"/>
      <c r="H50" s="822"/>
      <c r="I50" s="822"/>
      <c r="J50" s="822"/>
      <c r="K50" s="822"/>
      <c r="L50" s="822"/>
      <c r="M50" s="822"/>
      <c r="N50" s="822"/>
      <c r="O50" s="822"/>
      <c r="P50" s="823"/>
      <c r="Q50" s="900"/>
      <c r="R50" s="901"/>
      <c r="S50" s="901"/>
      <c r="T50" s="901"/>
      <c r="U50" s="901"/>
      <c r="V50" s="901"/>
      <c r="W50" s="901"/>
      <c r="X50" s="901"/>
      <c r="Y50" s="901"/>
      <c r="Z50" s="901"/>
      <c r="AA50" s="901"/>
      <c r="AB50" s="901"/>
      <c r="AC50" s="901"/>
      <c r="AD50" s="901"/>
      <c r="AE50" s="902"/>
      <c r="AF50" s="827"/>
      <c r="AG50" s="828"/>
      <c r="AH50" s="828"/>
      <c r="AI50" s="828"/>
      <c r="AJ50" s="829"/>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6"/>
      <c r="BP50" s="236"/>
      <c r="BQ50" s="233">
        <v>44</v>
      </c>
      <c r="BR50" s="234"/>
      <c r="BS50" s="808"/>
      <c r="BT50" s="809"/>
      <c r="BU50" s="809"/>
      <c r="BV50" s="809"/>
      <c r="BW50" s="809"/>
      <c r="BX50" s="809"/>
      <c r="BY50" s="809"/>
      <c r="BZ50" s="809"/>
      <c r="CA50" s="809"/>
      <c r="CB50" s="809"/>
      <c r="CC50" s="809"/>
      <c r="CD50" s="809"/>
      <c r="CE50" s="809"/>
      <c r="CF50" s="809"/>
      <c r="CG50" s="810"/>
      <c r="CH50" s="814"/>
      <c r="CI50" s="815"/>
      <c r="CJ50" s="815"/>
      <c r="CK50" s="815"/>
      <c r="CL50" s="816"/>
      <c r="CM50" s="814"/>
      <c r="CN50" s="815"/>
      <c r="CO50" s="815"/>
      <c r="CP50" s="815"/>
      <c r="CQ50" s="816"/>
      <c r="CR50" s="814"/>
      <c r="CS50" s="815"/>
      <c r="CT50" s="815"/>
      <c r="CU50" s="815"/>
      <c r="CV50" s="816"/>
      <c r="CW50" s="814"/>
      <c r="CX50" s="815"/>
      <c r="CY50" s="815"/>
      <c r="CZ50" s="815"/>
      <c r="DA50" s="816"/>
      <c r="DB50" s="814"/>
      <c r="DC50" s="815"/>
      <c r="DD50" s="815"/>
      <c r="DE50" s="815"/>
      <c r="DF50" s="816"/>
      <c r="DG50" s="814"/>
      <c r="DH50" s="815"/>
      <c r="DI50" s="815"/>
      <c r="DJ50" s="815"/>
      <c r="DK50" s="816"/>
      <c r="DL50" s="814"/>
      <c r="DM50" s="815"/>
      <c r="DN50" s="815"/>
      <c r="DO50" s="815"/>
      <c r="DP50" s="816"/>
      <c r="DQ50" s="814"/>
      <c r="DR50" s="815"/>
      <c r="DS50" s="815"/>
      <c r="DT50" s="815"/>
      <c r="DU50" s="816"/>
      <c r="DV50" s="808"/>
      <c r="DW50" s="809"/>
      <c r="DX50" s="809"/>
      <c r="DY50" s="809"/>
      <c r="DZ50" s="853"/>
      <c r="EA50" s="226"/>
    </row>
    <row r="51" spans="1:131" ht="26.25" customHeight="1" x14ac:dyDescent="0.15">
      <c r="A51" s="233">
        <v>24</v>
      </c>
      <c r="B51" s="821"/>
      <c r="C51" s="822"/>
      <c r="D51" s="822"/>
      <c r="E51" s="822"/>
      <c r="F51" s="822"/>
      <c r="G51" s="822"/>
      <c r="H51" s="822"/>
      <c r="I51" s="822"/>
      <c r="J51" s="822"/>
      <c r="K51" s="822"/>
      <c r="L51" s="822"/>
      <c r="M51" s="822"/>
      <c r="N51" s="822"/>
      <c r="O51" s="822"/>
      <c r="P51" s="823"/>
      <c r="Q51" s="900"/>
      <c r="R51" s="901"/>
      <c r="S51" s="901"/>
      <c r="T51" s="901"/>
      <c r="U51" s="901"/>
      <c r="V51" s="901"/>
      <c r="W51" s="901"/>
      <c r="X51" s="901"/>
      <c r="Y51" s="901"/>
      <c r="Z51" s="901"/>
      <c r="AA51" s="901"/>
      <c r="AB51" s="901"/>
      <c r="AC51" s="901"/>
      <c r="AD51" s="901"/>
      <c r="AE51" s="902"/>
      <c r="AF51" s="827"/>
      <c r="AG51" s="828"/>
      <c r="AH51" s="828"/>
      <c r="AI51" s="828"/>
      <c r="AJ51" s="829"/>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6"/>
      <c r="BP51" s="236"/>
      <c r="BQ51" s="233">
        <v>45</v>
      </c>
      <c r="BR51" s="234"/>
      <c r="BS51" s="808"/>
      <c r="BT51" s="809"/>
      <c r="BU51" s="809"/>
      <c r="BV51" s="809"/>
      <c r="BW51" s="809"/>
      <c r="BX51" s="809"/>
      <c r="BY51" s="809"/>
      <c r="BZ51" s="809"/>
      <c r="CA51" s="809"/>
      <c r="CB51" s="809"/>
      <c r="CC51" s="809"/>
      <c r="CD51" s="809"/>
      <c r="CE51" s="809"/>
      <c r="CF51" s="809"/>
      <c r="CG51" s="810"/>
      <c r="CH51" s="814"/>
      <c r="CI51" s="815"/>
      <c r="CJ51" s="815"/>
      <c r="CK51" s="815"/>
      <c r="CL51" s="816"/>
      <c r="CM51" s="814"/>
      <c r="CN51" s="815"/>
      <c r="CO51" s="815"/>
      <c r="CP51" s="815"/>
      <c r="CQ51" s="816"/>
      <c r="CR51" s="814"/>
      <c r="CS51" s="815"/>
      <c r="CT51" s="815"/>
      <c r="CU51" s="815"/>
      <c r="CV51" s="816"/>
      <c r="CW51" s="814"/>
      <c r="CX51" s="815"/>
      <c r="CY51" s="815"/>
      <c r="CZ51" s="815"/>
      <c r="DA51" s="816"/>
      <c r="DB51" s="814"/>
      <c r="DC51" s="815"/>
      <c r="DD51" s="815"/>
      <c r="DE51" s="815"/>
      <c r="DF51" s="816"/>
      <c r="DG51" s="814"/>
      <c r="DH51" s="815"/>
      <c r="DI51" s="815"/>
      <c r="DJ51" s="815"/>
      <c r="DK51" s="816"/>
      <c r="DL51" s="814"/>
      <c r="DM51" s="815"/>
      <c r="DN51" s="815"/>
      <c r="DO51" s="815"/>
      <c r="DP51" s="816"/>
      <c r="DQ51" s="814"/>
      <c r="DR51" s="815"/>
      <c r="DS51" s="815"/>
      <c r="DT51" s="815"/>
      <c r="DU51" s="816"/>
      <c r="DV51" s="808"/>
      <c r="DW51" s="809"/>
      <c r="DX51" s="809"/>
      <c r="DY51" s="809"/>
      <c r="DZ51" s="853"/>
      <c r="EA51" s="226"/>
    </row>
    <row r="52" spans="1:131" ht="26.25" customHeight="1" x14ac:dyDescent="0.15">
      <c r="A52" s="233">
        <v>25</v>
      </c>
      <c r="B52" s="821"/>
      <c r="C52" s="822"/>
      <c r="D52" s="822"/>
      <c r="E52" s="822"/>
      <c r="F52" s="822"/>
      <c r="G52" s="822"/>
      <c r="H52" s="822"/>
      <c r="I52" s="822"/>
      <c r="J52" s="822"/>
      <c r="K52" s="822"/>
      <c r="L52" s="822"/>
      <c r="M52" s="822"/>
      <c r="N52" s="822"/>
      <c r="O52" s="822"/>
      <c r="P52" s="823"/>
      <c r="Q52" s="900"/>
      <c r="R52" s="901"/>
      <c r="S52" s="901"/>
      <c r="T52" s="901"/>
      <c r="U52" s="901"/>
      <c r="V52" s="901"/>
      <c r="W52" s="901"/>
      <c r="X52" s="901"/>
      <c r="Y52" s="901"/>
      <c r="Z52" s="901"/>
      <c r="AA52" s="901"/>
      <c r="AB52" s="901"/>
      <c r="AC52" s="901"/>
      <c r="AD52" s="901"/>
      <c r="AE52" s="902"/>
      <c r="AF52" s="827"/>
      <c r="AG52" s="828"/>
      <c r="AH52" s="828"/>
      <c r="AI52" s="828"/>
      <c r="AJ52" s="829"/>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6"/>
      <c r="BP52" s="236"/>
      <c r="BQ52" s="233">
        <v>46</v>
      </c>
      <c r="BR52" s="234"/>
      <c r="BS52" s="808"/>
      <c r="BT52" s="809"/>
      <c r="BU52" s="809"/>
      <c r="BV52" s="809"/>
      <c r="BW52" s="809"/>
      <c r="BX52" s="809"/>
      <c r="BY52" s="809"/>
      <c r="BZ52" s="809"/>
      <c r="CA52" s="809"/>
      <c r="CB52" s="809"/>
      <c r="CC52" s="809"/>
      <c r="CD52" s="809"/>
      <c r="CE52" s="809"/>
      <c r="CF52" s="809"/>
      <c r="CG52" s="810"/>
      <c r="CH52" s="814"/>
      <c r="CI52" s="815"/>
      <c r="CJ52" s="815"/>
      <c r="CK52" s="815"/>
      <c r="CL52" s="816"/>
      <c r="CM52" s="814"/>
      <c r="CN52" s="815"/>
      <c r="CO52" s="815"/>
      <c r="CP52" s="815"/>
      <c r="CQ52" s="816"/>
      <c r="CR52" s="814"/>
      <c r="CS52" s="815"/>
      <c r="CT52" s="815"/>
      <c r="CU52" s="815"/>
      <c r="CV52" s="816"/>
      <c r="CW52" s="814"/>
      <c r="CX52" s="815"/>
      <c r="CY52" s="815"/>
      <c r="CZ52" s="815"/>
      <c r="DA52" s="816"/>
      <c r="DB52" s="814"/>
      <c r="DC52" s="815"/>
      <c r="DD52" s="815"/>
      <c r="DE52" s="815"/>
      <c r="DF52" s="816"/>
      <c r="DG52" s="814"/>
      <c r="DH52" s="815"/>
      <c r="DI52" s="815"/>
      <c r="DJ52" s="815"/>
      <c r="DK52" s="816"/>
      <c r="DL52" s="814"/>
      <c r="DM52" s="815"/>
      <c r="DN52" s="815"/>
      <c r="DO52" s="815"/>
      <c r="DP52" s="816"/>
      <c r="DQ52" s="814"/>
      <c r="DR52" s="815"/>
      <c r="DS52" s="815"/>
      <c r="DT52" s="815"/>
      <c r="DU52" s="816"/>
      <c r="DV52" s="808"/>
      <c r="DW52" s="809"/>
      <c r="DX52" s="809"/>
      <c r="DY52" s="809"/>
      <c r="DZ52" s="853"/>
      <c r="EA52" s="226"/>
    </row>
    <row r="53" spans="1:131" ht="26.25" customHeight="1" x14ac:dyDescent="0.15">
      <c r="A53" s="233">
        <v>26</v>
      </c>
      <c r="B53" s="821"/>
      <c r="C53" s="822"/>
      <c r="D53" s="822"/>
      <c r="E53" s="822"/>
      <c r="F53" s="822"/>
      <c r="G53" s="822"/>
      <c r="H53" s="822"/>
      <c r="I53" s="822"/>
      <c r="J53" s="822"/>
      <c r="K53" s="822"/>
      <c r="L53" s="822"/>
      <c r="M53" s="822"/>
      <c r="N53" s="822"/>
      <c r="O53" s="822"/>
      <c r="P53" s="823"/>
      <c r="Q53" s="900"/>
      <c r="R53" s="901"/>
      <c r="S53" s="901"/>
      <c r="T53" s="901"/>
      <c r="U53" s="901"/>
      <c r="V53" s="901"/>
      <c r="W53" s="901"/>
      <c r="X53" s="901"/>
      <c r="Y53" s="901"/>
      <c r="Z53" s="901"/>
      <c r="AA53" s="901"/>
      <c r="AB53" s="901"/>
      <c r="AC53" s="901"/>
      <c r="AD53" s="901"/>
      <c r="AE53" s="902"/>
      <c r="AF53" s="827"/>
      <c r="AG53" s="828"/>
      <c r="AH53" s="828"/>
      <c r="AI53" s="828"/>
      <c r="AJ53" s="829"/>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6"/>
      <c r="BP53" s="236"/>
      <c r="BQ53" s="233">
        <v>47</v>
      </c>
      <c r="BR53" s="234"/>
      <c r="BS53" s="808"/>
      <c r="BT53" s="809"/>
      <c r="BU53" s="809"/>
      <c r="BV53" s="809"/>
      <c r="BW53" s="809"/>
      <c r="BX53" s="809"/>
      <c r="BY53" s="809"/>
      <c r="BZ53" s="809"/>
      <c r="CA53" s="809"/>
      <c r="CB53" s="809"/>
      <c r="CC53" s="809"/>
      <c r="CD53" s="809"/>
      <c r="CE53" s="809"/>
      <c r="CF53" s="809"/>
      <c r="CG53" s="810"/>
      <c r="CH53" s="814"/>
      <c r="CI53" s="815"/>
      <c r="CJ53" s="815"/>
      <c r="CK53" s="815"/>
      <c r="CL53" s="816"/>
      <c r="CM53" s="814"/>
      <c r="CN53" s="815"/>
      <c r="CO53" s="815"/>
      <c r="CP53" s="815"/>
      <c r="CQ53" s="816"/>
      <c r="CR53" s="814"/>
      <c r="CS53" s="815"/>
      <c r="CT53" s="815"/>
      <c r="CU53" s="815"/>
      <c r="CV53" s="816"/>
      <c r="CW53" s="814"/>
      <c r="CX53" s="815"/>
      <c r="CY53" s="815"/>
      <c r="CZ53" s="815"/>
      <c r="DA53" s="816"/>
      <c r="DB53" s="814"/>
      <c r="DC53" s="815"/>
      <c r="DD53" s="815"/>
      <c r="DE53" s="815"/>
      <c r="DF53" s="816"/>
      <c r="DG53" s="814"/>
      <c r="DH53" s="815"/>
      <c r="DI53" s="815"/>
      <c r="DJ53" s="815"/>
      <c r="DK53" s="816"/>
      <c r="DL53" s="814"/>
      <c r="DM53" s="815"/>
      <c r="DN53" s="815"/>
      <c r="DO53" s="815"/>
      <c r="DP53" s="816"/>
      <c r="DQ53" s="814"/>
      <c r="DR53" s="815"/>
      <c r="DS53" s="815"/>
      <c r="DT53" s="815"/>
      <c r="DU53" s="816"/>
      <c r="DV53" s="808"/>
      <c r="DW53" s="809"/>
      <c r="DX53" s="809"/>
      <c r="DY53" s="809"/>
      <c r="DZ53" s="853"/>
      <c r="EA53" s="226"/>
    </row>
    <row r="54" spans="1:131" ht="26.25" customHeight="1" x14ac:dyDescent="0.15">
      <c r="A54" s="233">
        <v>27</v>
      </c>
      <c r="B54" s="821"/>
      <c r="C54" s="822"/>
      <c r="D54" s="822"/>
      <c r="E54" s="822"/>
      <c r="F54" s="822"/>
      <c r="G54" s="822"/>
      <c r="H54" s="822"/>
      <c r="I54" s="822"/>
      <c r="J54" s="822"/>
      <c r="K54" s="822"/>
      <c r="L54" s="822"/>
      <c r="M54" s="822"/>
      <c r="N54" s="822"/>
      <c r="O54" s="822"/>
      <c r="P54" s="823"/>
      <c r="Q54" s="900"/>
      <c r="R54" s="901"/>
      <c r="S54" s="901"/>
      <c r="T54" s="901"/>
      <c r="U54" s="901"/>
      <c r="V54" s="901"/>
      <c r="W54" s="901"/>
      <c r="X54" s="901"/>
      <c r="Y54" s="901"/>
      <c r="Z54" s="901"/>
      <c r="AA54" s="901"/>
      <c r="AB54" s="901"/>
      <c r="AC54" s="901"/>
      <c r="AD54" s="901"/>
      <c r="AE54" s="902"/>
      <c r="AF54" s="827"/>
      <c r="AG54" s="828"/>
      <c r="AH54" s="828"/>
      <c r="AI54" s="828"/>
      <c r="AJ54" s="829"/>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6"/>
      <c r="BP54" s="236"/>
      <c r="BQ54" s="233">
        <v>48</v>
      </c>
      <c r="BR54" s="234"/>
      <c r="BS54" s="808"/>
      <c r="BT54" s="809"/>
      <c r="BU54" s="809"/>
      <c r="BV54" s="809"/>
      <c r="BW54" s="809"/>
      <c r="BX54" s="809"/>
      <c r="BY54" s="809"/>
      <c r="BZ54" s="809"/>
      <c r="CA54" s="809"/>
      <c r="CB54" s="809"/>
      <c r="CC54" s="809"/>
      <c r="CD54" s="809"/>
      <c r="CE54" s="809"/>
      <c r="CF54" s="809"/>
      <c r="CG54" s="810"/>
      <c r="CH54" s="814"/>
      <c r="CI54" s="815"/>
      <c r="CJ54" s="815"/>
      <c r="CK54" s="815"/>
      <c r="CL54" s="816"/>
      <c r="CM54" s="814"/>
      <c r="CN54" s="815"/>
      <c r="CO54" s="815"/>
      <c r="CP54" s="815"/>
      <c r="CQ54" s="816"/>
      <c r="CR54" s="814"/>
      <c r="CS54" s="815"/>
      <c r="CT54" s="815"/>
      <c r="CU54" s="815"/>
      <c r="CV54" s="816"/>
      <c r="CW54" s="814"/>
      <c r="CX54" s="815"/>
      <c r="CY54" s="815"/>
      <c r="CZ54" s="815"/>
      <c r="DA54" s="816"/>
      <c r="DB54" s="814"/>
      <c r="DC54" s="815"/>
      <c r="DD54" s="815"/>
      <c r="DE54" s="815"/>
      <c r="DF54" s="816"/>
      <c r="DG54" s="814"/>
      <c r="DH54" s="815"/>
      <c r="DI54" s="815"/>
      <c r="DJ54" s="815"/>
      <c r="DK54" s="816"/>
      <c r="DL54" s="814"/>
      <c r="DM54" s="815"/>
      <c r="DN54" s="815"/>
      <c r="DO54" s="815"/>
      <c r="DP54" s="816"/>
      <c r="DQ54" s="814"/>
      <c r="DR54" s="815"/>
      <c r="DS54" s="815"/>
      <c r="DT54" s="815"/>
      <c r="DU54" s="816"/>
      <c r="DV54" s="808"/>
      <c r="DW54" s="809"/>
      <c r="DX54" s="809"/>
      <c r="DY54" s="809"/>
      <c r="DZ54" s="853"/>
      <c r="EA54" s="226"/>
    </row>
    <row r="55" spans="1:131" ht="26.25" customHeight="1" x14ac:dyDescent="0.15">
      <c r="A55" s="233">
        <v>28</v>
      </c>
      <c r="B55" s="821"/>
      <c r="C55" s="822"/>
      <c r="D55" s="822"/>
      <c r="E55" s="822"/>
      <c r="F55" s="822"/>
      <c r="G55" s="822"/>
      <c r="H55" s="822"/>
      <c r="I55" s="822"/>
      <c r="J55" s="822"/>
      <c r="K55" s="822"/>
      <c r="L55" s="822"/>
      <c r="M55" s="822"/>
      <c r="N55" s="822"/>
      <c r="O55" s="822"/>
      <c r="P55" s="823"/>
      <c r="Q55" s="900"/>
      <c r="R55" s="901"/>
      <c r="S55" s="901"/>
      <c r="T55" s="901"/>
      <c r="U55" s="901"/>
      <c r="V55" s="901"/>
      <c r="W55" s="901"/>
      <c r="X55" s="901"/>
      <c r="Y55" s="901"/>
      <c r="Z55" s="901"/>
      <c r="AA55" s="901"/>
      <c r="AB55" s="901"/>
      <c r="AC55" s="901"/>
      <c r="AD55" s="901"/>
      <c r="AE55" s="902"/>
      <c r="AF55" s="827"/>
      <c r="AG55" s="828"/>
      <c r="AH55" s="828"/>
      <c r="AI55" s="828"/>
      <c r="AJ55" s="829"/>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6"/>
      <c r="BP55" s="236"/>
      <c r="BQ55" s="233">
        <v>49</v>
      </c>
      <c r="BR55" s="234"/>
      <c r="BS55" s="808"/>
      <c r="BT55" s="809"/>
      <c r="BU55" s="809"/>
      <c r="BV55" s="809"/>
      <c r="BW55" s="809"/>
      <c r="BX55" s="809"/>
      <c r="BY55" s="809"/>
      <c r="BZ55" s="809"/>
      <c r="CA55" s="809"/>
      <c r="CB55" s="809"/>
      <c r="CC55" s="809"/>
      <c r="CD55" s="809"/>
      <c r="CE55" s="809"/>
      <c r="CF55" s="809"/>
      <c r="CG55" s="810"/>
      <c r="CH55" s="814"/>
      <c r="CI55" s="815"/>
      <c r="CJ55" s="815"/>
      <c r="CK55" s="815"/>
      <c r="CL55" s="816"/>
      <c r="CM55" s="814"/>
      <c r="CN55" s="815"/>
      <c r="CO55" s="815"/>
      <c r="CP55" s="815"/>
      <c r="CQ55" s="816"/>
      <c r="CR55" s="814"/>
      <c r="CS55" s="815"/>
      <c r="CT55" s="815"/>
      <c r="CU55" s="815"/>
      <c r="CV55" s="816"/>
      <c r="CW55" s="814"/>
      <c r="CX55" s="815"/>
      <c r="CY55" s="815"/>
      <c r="CZ55" s="815"/>
      <c r="DA55" s="816"/>
      <c r="DB55" s="814"/>
      <c r="DC55" s="815"/>
      <c r="DD55" s="815"/>
      <c r="DE55" s="815"/>
      <c r="DF55" s="816"/>
      <c r="DG55" s="814"/>
      <c r="DH55" s="815"/>
      <c r="DI55" s="815"/>
      <c r="DJ55" s="815"/>
      <c r="DK55" s="816"/>
      <c r="DL55" s="814"/>
      <c r="DM55" s="815"/>
      <c r="DN55" s="815"/>
      <c r="DO55" s="815"/>
      <c r="DP55" s="816"/>
      <c r="DQ55" s="814"/>
      <c r="DR55" s="815"/>
      <c r="DS55" s="815"/>
      <c r="DT55" s="815"/>
      <c r="DU55" s="816"/>
      <c r="DV55" s="808"/>
      <c r="DW55" s="809"/>
      <c r="DX55" s="809"/>
      <c r="DY55" s="809"/>
      <c r="DZ55" s="853"/>
      <c r="EA55" s="226"/>
    </row>
    <row r="56" spans="1:131" ht="26.25" customHeight="1" x14ac:dyDescent="0.15">
      <c r="A56" s="233">
        <v>29</v>
      </c>
      <c r="B56" s="821"/>
      <c r="C56" s="822"/>
      <c r="D56" s="822"/>
      <c r="E56" s="822"/>
      <c r="F56" s="822"/>
      <c r="G56" s="822"/>
      <c r="H56" s="822"/>
      <c r="I56" s="822"/>
      <c r="J56" s="822"/>
      <c r="K56" s="822"/>
      <c r="L56" s="822"/>
      <c r="M56" s="822"/>
      <c r="N56" s="822"/>
      <c r="O56" s="822"/>
      <c r="P56" s="823"/>
      <c r="Q56" s="900"/>
      <c r="R56" s="901"/>
      <c r="S56" s="901"/>
      <c r="T56" s="901"/>
      <c r="U56" s="901"/>
      <c r="V56" s="901"/>
      <c r="W56" s="901"/>
      <c r="X56" s="901"/>
      <c r="Y56" s="901"/>
      <c r="Z56" s="901"/>
      <c r="AA56" s="901"/>
      <c r="AB56" s="901"/>
      <c r="AC56" s="901"/>
      <c r="AD56" s="901"/>
      <c r="AE56" s="902"/>
      <c r="AF56" s="827"/>
      <c r="AG56" s="828"/>
      <c r="AH56" s="828"/>
      <c r="AI56" s="828"/>
      <c r="AJ56" s="829"/>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6"/>
      <c r="BP56" s="236"/>
      <c r="BQ56" s="233">
        <v>50</v>
      </c>
      <c r="BR56" s="234"/>
      <c r="BS56" s="808"/>
      <c r="BT56" s="809"/>
      <c r="BU56" s="809"/>
      <c r="BV56" s="809"/>
      <c r="BW56" s="809"/>
      <c r="BX56" s="809"/>
      <c r="BY56" s="809"/>
      <c r="BZ56" s="809"/>
      <c r="CA56" s="809"/>
      <c r="CB56" s="809"/>
      <c r="CC56" s="809"/>
      <c r="CD56" s="809"/>
      <c r="CE56" s="809"/>
      <c r="CF56" s="809"/>
      <c r="CG56" s="810"/>
      <c r="CH56" s="814"/>
      <c r="CI56" s="815"/>
      <c r="CJ56" s="815"/>
      <c r="CK56" s="815"/>
      <c r="CL56" s="816"/>
      <c r="CM56" s="814"/>
      <c r="CN56" s="815"/>
      <c r="CO56" s="815"/>
      <c r="CP56" s="815"/>
      <c r="CQ56" s="816"/>
      <c r="CR56" s="814"/>
      <c r="CS56" s="815"/>
      <c r="CT56" s="815"/>
      <c r="CU56" s="815"/>
      <c r="CV56" s="816"/>
      <c r="CW56" s="814"/>
      <c r="CX56" s="815"/>
      <c r="CY56" s="815"/>
      <c r="CZ56" s="815"/>
      <c r="DA56" s="816"/>
      <c r="DB56" s="814"/>
      <c r="DC56" s="815"/>
      <c r="DD56" s="815"/>
      <c r="DE56" s="815"/>
      <c r="DF56" s="816"/>
      <c r="DG56" s="814"/>
      <c r="DH56" s="815"/>
      <c r="DI56" s="815"/>
      <c r="DJ56" s="815"/>
      <c r="DK56" s="816"/>
      <c r="DL56" s="814"/>
      <c r="DM56" s="815"/>
      <c r="DN56" s="815"/>
      <c r="DO56" s="815"/>
      <c r="DP56" s="816"/>
      <c r="DQ56" s="814"/>
      <c r="DR56" s="815"/>
      <c r="DS56" s="815"/>
      <c r="DT56" s="815"/>
      <c r="DU56" s="816"/>
      <c r="DV56" s="808"/>
      <c r="DW56" s="809"/>
      <c r="DX56" s="809"/>
      <c r="DY56" s="809"/>
      <c r="DZ56" s="853"/>
      <c r="EA56" s="226"/>
    </row>
    <row r="57" spans="1:131" ht="26.25" customHeight="1" x14ac:dyDescent="0.15">
      <c r="A57" s="233">
        <v>30</v>
      </c>
      <c r="B57" s="821"/>
      <c r="C57" s="822"/>
      <c r="D57" s="822"/>
      <c r="E57" s="822"/>
      <c r="F57" s="822"/>
      <c r="G57" s="822"/>
      <c r="H57" s="822"/>
      <c r="I57" s="822"/>
      <c r="J57" s="822"/>
      <c r="K57" s="822"/>
      <c r="L57" s="822"/>
      <c r="M57" s="822"/>
      <c r="N57" s="822"/>
      <c r="O57" s="822"/>
      <c r="P57" s="823"/>
      <c r="Q57" s="900"/>
      <c r="R57" s="901"/>
      <c r="S57" s="901"/>
      <c r="T57" s="901"/>
      <c r="U57" s="901"/>
      <c r="V57" s="901"/>
      <c r="W57" s="901"/>
      <c r="X57" s="901"/>
      <c r="Y57" s="901"/>
      <c r="Z57" s="901"/>
      <c r="AA57" s="901"/>
      <c r="AB57" s="901"/>
      <c r="AC57" s="901"/>
      <c r="AD57" s="901"/>
      <c r="AE57" s="902"/>
      <c r="AF57" s="827"/>
      <c r="AG57" s="828"/>
      <c r="AH57" s="828"/>
      <c r="AI57" s="828"/>
      <c r="AJ57" s="829"/>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6"/>
      <c r="BP57" s="236"/>
      <c r="BQ57" s="233">
        <v>51</v>
      </c>
      <c r="BR57" s="234"/>
      <c r="BS57" s="808"/>
      <c r="BT57" s="809"/>
      <c r="BU57" s="809"/>
      <c r="BV57" s="809"/>
      <c r="BW57" s="809"/>
      <c r="BX57" s="809"/>
      <c r="BY57" s="809"/>
      <c r="BZ57" s="809"/>
      <c r="CA57" s="809"/>
      <c r="CB57" s="809"/>
      <c r="CC57" s="809"/>
      <c r="CD57" s="809"/>
      <c r="CE57" s="809"/>
      <c r="CF57" s="809"/>
      <c r="CG57" s="810"/>
      <c r="CH57" s="814"/>
      <c r="CI57" s="815"/>
      <c r="CJ57" s="815"/>
      <c r="CK57" s="815"/>
      <c r="CL57" s="816"/>
      <c r="CM57" s="814"/>
      <c r="CN57" s="815"/>
      <c r="CO57" s="815"/>
      <c r="CP57" s="815"/>
      <c r="CQ57" s="816"/>
      <c r="CR57" s="814"/>
      <c r="CS57" s="815"/>
      <c r="CT57" s="815"/>
      <c r="CU57" s="815"/>
      <c r="CV57" s="816"/>
      <c r="CW57" s="814"/>
      <c r="CX57" s="815"/>
      <c r="CY57" s="815"/>
      <c r="CZ57" s="815"/>
      <c r="DA57" s="816"/>
      <c r="DB57" s="814"/>
      <c r="DC57" s="815"/>
      <c r="DD57" s="815"/>
      <c r="DE57" s="815"/>
      <c r="DF57" s="816"/>
      <c r="DG57" s="814"/>
      <c r="DH57" s="815"/>
      <c r="DI57" s="815"/>
      <c r="DJ57" s="815"/>
      <c r="DK57" s="816"/>
      <c r="DL57" s="814"/>
      <c r="DM57" s="815"/>
      <c r="DN57" s="815"/>
      <c r="DO57" s="815"/>
      <c r="DP57" s="816"/>
      <c r="DQ57" s="814"/>
      <c r="DR57" s="815"/>
      <c r="DS57" s="815"/>
      <c r="DT57" s="815"/>
      <c r="DU57" s="816"/>
      <c r="DV57" s="808"/>
      <c r="DW57" s="809"/>
      <c r="DX57" s="809"/>
      <c r="DY57" s="809"/>
      <c r="DZ57" s="853"/>
      <c r="EA57" s="226"/>
    </row>
    <row r="58" spans="1:131" ht="26.25" customHeight="1" x14ac:dyDescent="0.15">
      <c r="A58" s="233">
        <v>31</v>
      </c>
      <c r="B58" s="821"/>
      <c r="C58" s="822"/>
      <c r="D58" s="822"/>
      <c r="E58" s="822"/>
      <c r="F58" s="822"/>
      <c r="G58" s="822"/>
      <c r="H58" s="822"/>
      <c r="I58" s="822"/>
      <c r="J58" s="822"/>
      <c r="K58" s="822"/>
      <c r="L58" s="822"/>
      <c r="M58" s="822"/>
      <c r="N58" s="822"/>
      <c r="O58" s="822"/>
      <c r="P58" s="823"/>
      <c r="Q58" s="900"/>
      <c r="R58" s="901"/>
      <c r="S58" s="901"/>
      <c r="T58" s="901"/>
      <c r="U58" s="901"/>
      <c r="V58" s="901"/>
      <c r="W58" s="901"/>
      <c r="X58" s="901"/>
      <c r="Y58" s="901"/>
      <c r="Z58" s="901"/>
      <c r="AA58" s="901"/>
      <c r="AB58" s="901"/>
      <c r="AC58" s="901"/>
      <c r="AD58" s="901"/>
      <c r="AE58" s="902"/>
      <c r="AF58" s="827"/>
      <c r="AG58" s="828"/>
      <c r="AH58" s="828"/>
      <c r="AI58" s="828"/>
      <c r="AJ58" s="829"/>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6"/>
      <c r="BP58" s="236"/>
      <c r="BQ58" s="233">
        <v>52</v>
      </c>
      <c r="BR58" s="234"/>
      <c r="BS58" s="808"/>
      <c r="BT58" s="809"/>
      <c r="BU58" s="809"/>
      <c r="BV58" s="809"/>
      <c r="BW58" s="809"/>
      <c r="BX58" s="809"/>
      <c r="BY58" s="809"/>
      <c r="BZ58" s="809"/>
      <c r="CA58" s="809"/>
      <c r="CB58" s="809"/>
      <c r="CC58" s="809"/>
      <c r="CD58" s="809"/>
      <c r="CE58" s="809"/>
      <c r="CF58" s="809"/>
      <c r="CG58" s="810"/>
      <c r="CH58" s="814"/>
      <c r="CI58" s="815"/>
      <c r="CJ58" s="815"/>
      <c r="CK58" s="815"/>
      <c r="CL58" s="816"/>
      <c r="CM58" s="814"/>
      <c r="CN58" s="815"/>
      <c r="CO58" s="815"/>
      <c r="CP58" s="815"/>
      <c r="CQ58" s="816"/>
      <c r="CR58" s="814"/>
      <c r="CS58" s="815"/>
      <c r="CT58" s="815"/>
      <c r="CU58" s="815"/>
      <c r="CV58" s="816"/>
      <c r="CW58" s="814"/>
      <c r="CX58" s="815"/>
      <c r="CY58" s="815"/>
      <c r="CZ58" s="815"/>
      <c r="DA58" s="816"/>
      <c r="DB58" s="814"/>
      <c r="DC58" s="815"/>
      <c r="DD58" s="815"/>
      <c r="DE58" s="815"/>
      <c r="DF58" s="816"/>
      <c r="DG58" s="814"/>
      <c r="DH58" s="815"/>
      <c r="DI58" s="815"/>
      <c r="DJ58" s="815"/>
      <c r="DK58" s="816"/>
      <c r="DL58" s="814"/>
      <c r="DM58" s="815"/>
      <c r="DN58" s="815"/>
      <c r="DO58" s="815"/>
      <c r="DP58" s="816"/>
      <c r="DQ58" s="814"/>
      <c r="DR58" s="815"/>
      <c r="DS58" s="815"/>
      <c r="DT58" s="815"/>
      <c r="DU58" s="816"/>
      <c r="DV58" s="808"/>
      <c r="DW58" s="809"/>
      <c r="DX58" s="809"/>
      <c r="DY58" s="809"/>
      <c r="DZ58" s="853"/>
      <c r="EA58" s="226"/>
    </row>
    <row r="59" spans="1:131" ht="26.25" customHeight="1" x14ac:dyDescent="0.15">
      <c r="A59" s="233">
        <v>32</v>
      </c>
      <c r="B59" s="821"/>
      <c r="C59" s="822"/>
      <c r="D59" s="822"/>
      <c r="E59" s="822"/>
      <c r="F59" s="822"/>
      <c r="G59" s="822"/>
      <c r="H59" s="822"/>
      <c r="I59" s="822"/>
      <c r="J59" s="822"/>
      <c r="K59" s="822"/>
      <c r="L59" s="822"/>
      <c r="M59" s="822"/>
      <c r="N59" s="822"/>
      <c r="O59" s="822"/>
      <c r="P59" s="823"/>
      <c r="Q59" s="900"/>
      <c r="R59" s="901"/>
      <c r="S59" s="901"/>
      <c r="T59" s="901"/>
      <c r="U59" s="901"/>
      <c r="V59" s="901"/>
      <c r="W59" s="901"/>
      <c r="X59" s="901"/>
      <c r="Y59" s="901"/>
      <c r="Z59" s="901"/>
      <c r="AA59" s="901"/>
      <c r="AB59" s="901"/>
      <c r="AC59" s="901"/>
      <c r="AD59" s="901"/>
      <c r="AE59" s="902"/>
      <c r="AF59" s="827"/>
      <c r="AG59" s="828"/>
      <c r="AH59" s="828"/>
      <c r="AI59" s="828"/>
      <c r="AJ59" s="829"/>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6"/>
      <c r="BP59" s="236"/>
      <c r="BQ59" s="233">
        <v>53</v>
      </c>
      <c r="BR59" s="234"/>
      <c r="BS59" s="808"/>
      <c r="BT59" s="809"/>
      <c r="BU59" s="809"/>
      <c r="BV59" s="809"/>
      <c r="BW59" s="809"/>
      <c r="BX59" s="809"/>
      <c r="BY59" s="809"/>
      <c r="BZ59" s="809"/>
      <c r="CA59" s="809"/>
      <c r="CB59" s="809"/>
      <c r="CC59" s="809"/>
      <c r="CD59" s="809"/>
      <c r="CE59" s="809"/>
      <c r="CF59" s="809"/>
      <c r="CG59" s="810"/>
      <c r="CH59" s="814"/>
      <c r="CI59" s="815"/>
      <c r="CJ59" s="815"/>
      <c r="CK59" s="815"/>
      <c r="CL59" s="816"/>
      <c r="CM59" s="814"/>
      <c r="CN59" s="815"/>
      <c r="CO59" s="815"/>
      <c r="CP59" s="815"/>
      <c r="CQ59" s="816"/>
      <c r="CR59" s="814"/>
      <c r="CS59" s="815"/>
      <c r="CT59" s="815"/>
      <c r="CU59" s="815"/>
      <c r="CV59" s="816"/>
      <c r="CW59" s="814"/>
      <c r="CX59" s="815"/>
      <c r="CY59" s="815"/>
      <c r="CZ59" s="815"/>
      <c r="DA59" s="816"/>
      <c r="DB59" s="814"/>
      <c r="DC59" s="815"/>
      <c r="DD59" s="815"/>
      <c r="DE59" s="815"/>
      <c r="DF59" s="816"/>
      <c r="DG59" s="814"/>
      <c r="DH59" s="815"/>
      <c r="DI59" s="815"/>
      <c r="DJ59" s="815"/>
      <c r="DK59" s="816"/>
      <c r="DL59" s="814"/>
      <c r="DM59" s="815"/>
      <c r="DN59" s="815"/>
      <c r="DO59" s="815"/>
      <c r="DP59" s="816"/>
      <c r="DQ59" s="814"/>
      <c r="DR59" s="815"/>
      <c r="DS59" s="815"/>
      <c r="DT59" s="815"/>
      <c r="DU59" s="816"/>
      <c r="DV59" s="808"/>
      <c r="DW59" s="809"/>
      <c r="DX59" s="809"/>
      <c r="DY59" s="809"/>
      <c r="DZ59" s="853"/>
      <c r="EA59" s="226"/>
    </row>
    <row r="60" spans="1:131" ht="26.25" customHeight="1" x14ac:dyDescent="0.15">
      <c r="A60" s="233">
        <v>33</v>
      </c>
      <c r="B60" s="821"/>
      <c r="C60" s="822"/>
      <c r="D60" s="822"/>
      <c r="E60" s="822"/>
      <c r="F60" s="822"/>
      <c r="G60" s="822"/>
      <c r="H60" s="822"/>
      <c r="I60" s="822"/>
      <c r="J60" s="822"/>
      <c r="K60" s="822"/>
      <c r="L60" s="822"/>
      <c r="M60" s="822"/>
      <c r="N60" s="822"/>
      <c r="O60" s="822"/>
      <c r="P60" s="823"/>
      <c r="Q60" s="900"/>
      <c r="R60" s="901"/>
      <c r="S60" s="901"/>
      <c r="T60" s="901"/>
      <c r="U60" s="901"/>
      <c r="V60" s="901"/>
      <c r="W60" s="901"/>
      <c r="X60" s="901"/>
      <c r="Y60" s="901"/>
      <c r="Z60" s="901"/>
      <c r="AA60" s="901"/>
      <c r="AB60" s="901"/>
      <c r="AC60" s="901"/>
      <c r="AD60" s="901"/>
      <c r="AE60" s="902"/>
      <c r="AF60" s="827"/>
      <c r="AG60" s="828"/>
      <c r="AH60" s="828"/>
      <c r="AI60" s="828"/>
      <c r="AJ60" s="829"/>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6"/>
      <c r="BP60" s="236"/>
      <c r="BQ60" s="233">
        <v>54</v>
      </c>
      <c r="BR60" s="234"/>
      <c r="BS60" s="808"/>
      <c r="BT60" s="809"/>
      <c r="BU60" s="809"/>
      <c r="BV60" s="809"/>
      <c r="BW60" s="809"/>
      <c r="BX60" s="809"/>
      <c r="BY60" s="809"/>
      <c r="BZ60" s="809"/>
      <c r="CA60" s="809"/>
      <c r="CB60" s="809"/>
      <c r="CC60" s="809"/>
      <c r="CD60" s="809"/>
      <c r="CE60" s="809"/>
      <c r="CF60" s="809"/>
      <c r="CG60" s="810"/>
      <c r="CH60" s="814"/>
      <c r="CI60" s="815"/>
      <c r="CJ60" s="815"/>
      <c r="CK60" s="815"/>
      <c r="CL60" s="816"/>
      <c r="CM60" s="814"/>
      <c r="CN60" s="815"/>
      <c r="CO60" s="815"/>
      <c r="CP60" s="815"/>
      <c r="CQ60" s="816"/>
      <c r="CR60" s="814"/>
      <c r="CS60" s="815"/>
      <c r="CT60" s="815"/>
      <c r="CU60" s="815"/>
      <c r="CV60" s="816"/>
      <c r="CW60" s="814"/>
      <c r="CX60" s="815"/>
      <c r="CY60" s="815"/>
      <c r="CZ60" s="815"/>
      <c r="DA60" s="816"/>
      <c r="DB60" s="814"/>
      <c r="DC60" s="815"/>
      <c r="DD60" s="815"/>
      <c r="DE60" s="815"/>
      <c r="DF60" s="816"/>
      <c r="DG60" s="814"/>
      <c r="DH60" s="815"/>
      <c r="DI60" s="815"/>
      <c r="DJ60" s="815"/>
      <c r="DK60" s="816"/>
      <c r="DL60" s="814"/>
      <c r="DM60" s="815"/>
      <c r="DN60" s="815"/>
      <c r="DO60" s="815"/>
      <c r="DP60" s="816"/>
      <c r="DQ60" s="814"/>
      <c r="DR60" s="815"/>
      <c r="DS60" s="815"/>
      <c r="DT60" s="815"/>
      <c r="DU60" s="816"/>
      <c r="DV60" s="808"/>
      <c r="DW60" s="809"/>
      <c r="DX60" s="809"/>
      <c r="DY60" s="809"/>
      <c r="DZ60" s="853"/>
      <c r="EA60" s="226"/>
    </row>
    <row r="61" spans="1:131" ht="26.25" customHeight="1" thickBot="1" x14ac:dyDescent="0.2">
      <c r="A61" s="233">
        <v>34</v>
      </c>
      <c r="B61" s="821"/>
      <c r="C61" s="822"/>
      <c r="D61" s="822"/>
      <c r="E61" s="822"/>
      <c r="F61" s="822"/>
      <c r="G61" s="822"/>
      <c r="H61" s="822"/>
      <c r="I61" s="822"/>
      <c r="J61" s="822"/>
      <c r="K61" s="822"/>
      <c r="L61" s="822"/>
      <c r="M61" s="822"/>
      <c r="N61" s="822"/>
      <c r="O61" s="822"/>
      <c r="P61" s="823"/>
      <c r="Q61" s="900"/>
      <c r="R61" s="901"/>
      <c r="S61" s="901"/>
      <c r="T61" s="901"/>
      <c r="U61" s="901"/>
      <c r="V61" s="901"/>
      <c r="W61" s="901"/>
      <c r="X61" s="901"/>
      <c r="Y61" s="901"/>
      <c r="Z61" s="901"/>
      <c r="AA61" s="901"/>
      <c r="AB61" s="901"/>
      <c r="AC61" s="901"/>
      <c r="AD61" s="901"/>
      <c r="AE61" s="902"/>
      <c r="AF61" s="827"/>
      <c r="AG61" s="828"/>
      <c r="AH61" s="828"/>
      <c r="AI61" s="828"/>
      <c r="AJ61" s="829"/>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6"/>
      <c r="BP61" s="236"/>
      <c r="BQ61" s="233">
        <v>55</v>
      </c>
      <c r="BR61" s="234"/>
      <c r="BS61" s="808"/>
      <c r="BT61" s="809"/>
      <c r="BU61" s="809"/>
      <c r="BV61" s="809"/>
      <c r="BW61" s="809"/>
      <c r="BX61" s="809"/>
      <c r="BY61" s="809"/>
      <c r="BZ61" s="809"/>
      <c r="CA61" s="809"/>
      <c r="CB61" s="809"/>
      <c r="CC61" s="809"/>
      <c r="CD61" s="809"/>
      <c r="CE61" s="809"/>
      <c r="CF61" s="809"/>
      <c r="CG61" s="810"/>
      <c r="CH61" s="814"/>
      <c r="CI61" s="815"/>
      <c r="CJ61" s="815"/>
      <c r="CK61" s="815"/>
      <c r="CL61" s="816"/>
      <c r="CM61" s="814"/>
      <c r="CN61" s="815"/>
      <c r="CO61" s="815"/>
      <c r="CP61" s="815"/>
      <c r="CQ61" s="816"/>
      <c r="CR61" s="814"/>
      <c r="CS61" s="815"/>
      <c r="CT61" s="815"/>
      <c r="CU61" s="815"/>
      <c r="CV61" s="816"/>
      <c r="CW61" s="814"/>
      <c r="CX61" s="815"/>
      <c r="CY61" s="815"/>
      <c r="CZ61" s="815"/>
      <c r="DA61" s="816"/>
      <c r="DB61" s="814"/>
      <c r="DC61" s="815"/>
      <c r="DD61" s="815"/>
      <c r="DE61" s="815"/>
      <c r="DF61" s="816"/>
      <c r="DG61" s="814"/>
      <c r="DH61" s="815"/>
      <c r="DI61" s="815"/>
      <c r="DJ61" s="815"/>
      <c r="DK61" s="816"/>
      <c r="DL61" s="814"/>
      <c r="DM61" s="815"/>
      <c r="DN61" s="815"/>
      <c r="DO61" s="815"/>
      <c r="DP61" s="816"/>
      <c r="DQ61" s="814"/>
      <c r="DR61" s="815"/>
      <c r="DS61" s="815"/>
      <c r="DT61" s="815"/>
      <c r="DU61" s="816"/>
      <c r="DV61" s="808"/>
      <c r="DW61" s="809"/>
      <c r="DX61" s="809"/>
      <c r="DY61" s="809"/>
      <c r="DZ61" s="853"/>
      <c r="EA61" s="226"/>
    </row>
    <row r="62" spans="1:131" ht="26.25" customHeight="1" x14ac:dyDescent="0.15">
      <c r="A62" s="233">
        <v>35</v>
      </c>
      <c r="B62" s="821"/>
      <c r="C62" s="822"/>
      <c r="D62" s="822"/>
      <c r="E62" s="822"/>
      <c r="F62" s="822"/>
      <c r="G62" s="822"/>
      <c r="H62" s="822"/>
      <c r="I62" s="822"/>
      <c r="J62" s="822"/>
      <c r="K62" s="822"/>
      <c r="L62" s="822"/>
      <c r="M62" s="822"/>
      <c r="N62" s="822"/>
      <c r="O62" s="822"/>
      <c r="P62" s="823"/>
      <c r="Q62" s="900"/>
      <c r="R62" s="901"/>
      <c r="S62" s="901"/>
      <c r="T62" s="901"/>
      <c r="U62" s="901"/>
      <c r="V62" s="901"/>
      <c r="W62" s="901"/>
      <c r="X62" s="901"/>
      <c r="Y62" s="901"/>
      <c r="Z62" s="901"/>
      <c r="AA62" s="901"/>
      <c r="AB62" s="901"/>
      <c r="AC62" s="901"/>
      <c r="AD62" s="901"/>
      <c r="AE62" s="902"/>
      <c r="AF62" s="827"/>
      <c r="AG62" s="828"/>
      <c r="AH62" s="828"/>
      <c r="AI62" s="828"/>
      <c r="AJ62" s="829"/>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415</v>
      </c>
      <c r="BK62" s="871"/>
      <c r="BL62" s="871"/>
      <c r="BM62" s="871"/>
      <c r="BN62" s="872"/>
      <c r="BO62" s="236"/>
      <c r="BP62" s="236"/>
      <c r="BQ62" s="233">
        <v>56</v>
      </c>
      <c r="BR62" s="234"/>
      <c r="BS62" s="808"/>
      <c r="BT62" s="809"/>
      <c r="BU62" s="809"/>
      <c r="BV62" s="809"/>
      <c r="BW62" s="809"/>
      <c r="BX62" s="809"/>
      <c r="BY62" s="809"/>
      <c r="BZ62" s="809"/>
      <c r="CA62" s="809"/>
      <c r="CB62" s="809"/>
      <c r="CC62" s="809"/>
      <c r="CD62" s="809"/>
      <c r="CE62" s="809"/>
      <c r="CF62" s="809"/>
      <c r="CG62" s="810"/>
      <c r="CH62" s="814"/>
      <c r="CI62" s="815"/>
      <c r="CJ62" s="815"/>
      <c r="CK62" s="815"/>
      <c r="CL62" s="816"/>
      <c r="CM62" s="814"/>
      <c r="CN62" s="815"/>
      <c r="CO62" s="815"/>
      <c r="CP62" s="815"/>
      <c r="CQ62" s="816"/>
      <c r="CR62" s="814"/>
      <c r="CS62" s="815"/>
      <c r="CT62" s="815"/>
      <c r="CU62" s="815"/>
      <c r="CV62" s="816"/>
      <c r="CW62" s="814"/>
      <c r="CX62" s="815"/>
      <c r="CY62" s="815"/>
      <c r="CZ62" s="815"/>
      <c r="DA62" s="816"/>
      <c r="DB62" s="814"/>
      <c r="DC62" s="815"/>
      <c r="DD62" s="815"/>
      <c r="DE62" s="815"/>
      <c r="DF62" s="816"/>
      <c r="DG62" s="814"/>
      <c r="DH62" s="815"/>
      <c r="DI62" s="815"/>
      <c r="DJ62" s="815"/>
      <c r="DK62" s="816"/>
      <c r="DL62" s="814"/>
      <c r="DM62" s="815"/>
      <c r="DN62" s="815"/>
      <c r="DO62" s="815"/>
      <c r="DP62" s="816"/>
      <c r="DQ62" s="814"/>
      <c r="DR62" s="815"/>
      <c r="DS62" s="815"/>
      <c r="DT62" s="815"/>
      <c r="DU62" s="816"/>
      <c r="DV62" s="808"/>
      <c r="DW62" s="809"/>
      <c r="DX62" s="809"/>
      <c r="DY62" s="809"/>
      <c r="DZ62" s="853"/>
      <c r="EA62" s="226"/>
    </row>
    <row r="63" spans="1:131" ht="26.25" customHeight="1" thickBot="1" x14ac:dyDescent="0.2">
      <c r="A63" s="235" t="s">
        <v>391</v>
      </c>
      <c r="B63" s="854" t="s">
        <v>416</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7541</v>
      </c>
      <c r="AG63" s="909"/>
      <c r="AH63" s="909"/>
      <c r="AI63" s="909"/>
      <c r="AJ63" s="910"/>
      <c r="AK63" s="911"/>
      <c r="AL63" s="906"/>
      <c r="AM63" s="906"/>
      <c r="AN63" s="906"/>
      <c r="AO63" s="906"/>
      <c r="AP63" s="909">
        <v>51304</v>
      </c>
      <c r="AQ63" s="909"/>
      <c r="AR63" s="909"/>
      <c r="AS63" s="909"/>
      <c r="AT63" s="909"/>
      <c r="AU63" s="909">
        <v>32118</v>
      </c>
      <c r="AV63" s="909"/>
      <c r="AW63" s="909"/>
      <c r="AX63" s="909"/>
      <c r="AY63" s="909"/>
      <c r="AZ63" s="913"/>
      <c r="BA63" s="913"/>
      <c r="BB63" s="913"/>
      <c r="BC63" s="913"/>
      <c r="BD63" s="913"/>
      <c r="BE63" s="914"/>
      <c r="BF63" s="914"/>
      <c r="BG63" s="914"/>
      <c r="BH63" s="914"/>
      <c r="BI63" s="915"/>
      <c r="BJ63" s="916" t="s">
        <v>417</v>
      </c>
      <c r="BK63" s="917"/>
      <c r="BL63" s="917"/>
      <c r="BM63" s="917"/>
      <c r="BN63" s="918"/>
      <c r="BO63" s="236"/>
      <c r="BP63" s="236"/>
      <c r="BQ63" s="233">
        <v>57</v>
      </c>
      <c r="BR63" s="234"/>
      <c r="BS63" s="808"/>
      <c r="BT63" s="809"/>
      <c r="BU63" s="809"/>
      <c r="BV63" s="809"/>
      <c r="BW63" s="809"/>
      <c r="BX63" s="809"/>
      <c r="BY63" s="809"/>
      <c r="BZ63" s="809"/>
      <c r="CA63" s="809"/>
      <c r="CB63" s="809"/>
      <c r="CC63" s="809"/>
      <c r="CD63" s="809"/>
      <c r="CE63" s="809"/>
      <c r="CF63" s="809"/>
      <c r="CG63" s="810"/>
      <c r="CH63" s="814"/>
      <c r="CI63" s="815"/>
      <c r="CJ63" s="815"/>
      <c r="CK63" s="815"/>
      <c r="CL63" s="816"/>
      <c r="CM63" s="814"/>
      <c r="CN63" s="815"/>
      <c r="CO63" s="815"/>
      <c r="CP63" s="815"/>
      <c r="CQ63" s="816"/>
      <c r="CR63" s="814"/>
      <c r="CS63" s="815"/>
      <c r="CT63" s="815"/>
      <c r="CU63" s="815"/>
      <c r="CV63" s="816"/>
      <c r="CW63" s="814"/>
      <c r="CX63" s="815"/>
      <c r="CY63" s="815"/>
      <c r="CZ63" s="815"/>
      <c r="DA63" s="816"/>
      <c r="DB63" s="814"/>
      <c r="DC63" s="815"/>
      <c r="DD63" s="815"/>
      <c r="DE63" s="815"/>
      <c r="DF63" s="816"/>
      <c r="DG63" s="814"/>
      <c r="DH63" s="815"/>
      <c r="DI63" s="815"/>
      <c r="DJ63" s="815"/>
      <c r="DK63" s="816"/>
      <c r="DL63" s="814"/>
      <c r="DM63" s="815"/>
      <c r="DN63" s="815"/>
      <c r="DO63" s="815"/>
      <c r="DP63" s="816"/>
      <c r="DQ63" s="814"/>
      <c r="DR63" s="815"/>
      <c r="DS63" s="815"/>
      <c r="DT63" s="815"/>
      <c r="DU63" s="816"/>
      <c r="DV63" s="808"/>
      <c r="DW63" s="809"/>
      <c r="DX63" s="809"/>
      <c r="DY63" s="809"/>
      <c r="DZ63" s="853"/>
      <c r="EA63" s="226"/>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808"/>
      <c r="BT64" s="809"/>
      <c r="BU64" s="809"/>
      <c r="BV64" s="809"/>
      <c r="BW64" s="809"/>
      <c r="BX64" s="809"/>
      <c r="BY64" s="809"/>
      <c r="BZ64" s="809"/>
      <c r="CA64" s="809"/>
      <c r="CB64" s="809"/>
      <c r="CC64" s="809"/>
      <c r="CD64" s="809"/>
      <c r="CE64" s="809"/>
      <c r="CF64" s="809"/>
      <c r="CG64" s="810"/>
      <c r="CH64" s="814"/>
      <c r="CI64" s="815"/>
      <c r="CJ64" s="815"/>
      <c r="CK64" s="815"/>
      <c r="CL64" s="816"/>
      <c r="CM64" s="814"/>
      <c r="CN64" s="815"/>
      <c r="CO64" s="815"/>
      <c r="CP64" s="815"/>
      <c r="CQ64" s="816"/>
      <c r="CR64" s="814"/>
      <c r="CS64" s="815"/>
      <c r="CT64" s="815"/>
      <c r="CU64" s="815"/>
      <c r="CV64" s="816"/>
      <c r="CW64" s="814"/>
      <c r="CX64" s="815"/>
      <c r="CY64" s="815"/>
      <c r="CZ64" s="815"/>
      <c r="DA64" s="816"/>
      <c r="DB64" s="814"/>
      <c r="DC64" s="815"/>
      <c r="DD64" s="815"/>
      <c r="DE64" s="815"/>
      <c r="DF64" s="816"/>
      <c r="DG64" s="814"/>
      <c r="DH64" s="815"/>
      <c r="DI64" s="815"/>
      <c r="DJ64" s="815"/>
      <c r="DK64" s="816"/>
      <c r="DL64" s="814"/>
      <c r="DM64" s="815"/>
      <c r="DN64" s="815"/>
      <c r="DO64" s="815"/>
      <c r="DP64" s="816"/>
      <c r="DQ64" s="814"/>
      <c r="DR64" s="815"/>
      <c r="DS64" s="815"/>
      <c r="DT64" s="815"/>
      <c r="DU64" s="816"/>
      <c r="DV64" s="808"/>
      <c r="DW64" s="809"/>
      <c r="DX64" s="809"/>
      <c r="DY64" s="809"/>
      <c r="DZ64" s="853"/>
      <c r="EA64" s="226"/>
    </row>
    <row r="65" spans="1:131" ht="26.25" customHeight="1" thickBot="1" x14ac:dyDescent="0.2">
      <c r="A65" s="228" t="s">
        <v>418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6"/>
      <c r="BF65" s="236"/>
      <c r="BG65" s="236"/>
      <c r="BH65" s="236"/>
      <c r="BI65" s="236"/>
      <c r="BJ65" s="236"/>
      <c r="BK65" s="236"/>
      <c r="BL65" s="236"/>
      <c r="BM65" s="236"/>
      <c r="BN65" s="236"/>
      <c r="BO65" s="236"/>
      <c r="BP65" s="236"/>
      <c r="BQ65" s="233">
        <v>59</v>
      </c>
      <c r="BR65" s="234"/>
      <c r="BS65" s="808"/>
      <c r="BT65" s="809"/>
      <c r="BU65" s="809"/>
      <c r="BV65" s="809"/>
      <c r="BW65" s="809"/>
      <c r="BX65" s="809"/>
      <c r="BY65" s="809"/>
      <c r="BZ65" s="809"/>
      <c r="CA65" s="809"/>
      <c r="CB65" s="809"/>
      <c r="CC65" s="809"/>
      <c r="CD65" s="809"/>
      <c r="CE65" s="809"/>
      <c r="CF65" s="809"/>
      <c r="CG65" s="810"/>
      <c r="CH65" s="814"/>
      <c r="CI65" s="815"/>
      <c r="CJ65" s="815"/>
      <c r="CK65" s="815"/>
      <c r="CL65" s="816"/>
      <c r="CM65" s="814"/>
      <c r="CN65" s="815"/>
      <c r="CO65" s="815"/>
      <c r="CP65" s="815"/>
      <c r="CQ65" s="816"/>
      <c r="CR65" s="814"/>
      <c r="CS65" s="815"/>
      <c r="CT65" s="815"/>
      <c r="CU65" s="815"/>
      <c r="CV65" s="816"/>
      <c r="CW65" s="814"/>
      <c r="CX65" s="815"/>
      <c r="CY65" s="815"/>
      <c r="CZ65" s="815"/>
      <c r="DA65" s="816"/>
      <c r="DB65" s="814"/>
      <c r="DC65" s="815"/>
      <c r="DD65" s="815"/>
      <c r="DE65" s="815"/>
      <c r="DF65" s="816"/>
      <c r="DG65" s="814"/>
      <c r="DH65" s="815"/>
      <c r="DI65" s="815"/>
      <c r="DJ65" s="815"/>
      <c r="DK65" s="816"/>
      <c r="DL65" s="814"/>
      <c r="DM65" s="815"/>
      <c r="DN65" s="815"/>
      <c r="DO65" s="815"/>
      <c r="DP65" s="816"/>
      <c r="DQ65" s="814"/>
      <c r="DR65" s="815"/>
      <c r="DS65" s="815"/>
      <c r="DT65" s="815"/>
      <c r="DU65" s="816"/>
      <c r="DV65" s="808"/>
      <c r="DW65" s="809"/>
      <c r="DX65" s="809"/>
      <c r="DY65" s="809"/>
      <c r="DZ65" s="853"/>
      <c r="EA65" s="226"/>
    </row>
    <row r="66" spans="1:131" ht="26.25" customHeight="1" x14ac:dyDescent="0.15">
      <c r="A66" s="792" t="s">
        <v>419</v>
      </c>
      <c r="B66" s="793"/>
      <c r="C66" s="793"/>
      <c r="D66" s="793"/>
      <c r="E66" s="793"/>
      <c r="F66" s="793"/>
      <c r="G66" s="793"/>
      <c r="H66" s="793"/>
      <c r="I66" s="793"/>
      <c r="J66" s="793"/>
      <c r="K66" s="793"/>
      <c r="L66" s="793"/>
      <c r="M66" s="793"/>
      <c r="N66" s="793"/>
      <c r="O66" s="793"/>
      <c r="P66" s="794"/>
      <c r="Q66" s="798" t="s">
        <v>420</v>
      </c>
      <c r="R66" s="799"/>
      <c r="S66" s="799"/>
      <c r="T66" s="799"/>
      <c r="U66" s="800"/>
      <c r="V66" s="798" t="s">
        <v>421</v>
      </c>
      <c r="W66" s="799"/>
      <c r="X66" s="799"/>
      <c r="Y66" s="799"/>
      <c r="Z66" s="800"/>
      <c r="AA66" s="798" t="s">
        <v>422</v>
      </c>
      <c r="AB66" s="799"/>
      <c r="AC66" s="799"/>
      <c r="AD66" s="799"/>
      <c r="AE66" s="800"/>
      <c r="AF66" s="919" t="s">
        <v>423</v>
      </c>
      <c r="AG66" s="880"/>
      <c r="AH66" s="880"/>
      <c r="AI66" s="880"/>
      <c r="AJ66" s="920"/>
      <c r="AK66" s="798" t="s">
        <v>424</v>
      </c>
      <c r="AL66" s="793"/>
      <c r="AM66" s="793"/>
      <c r="AN66" s="793"/>
      <c r="AO66" s="794"/>
      <c r="AP66" s="798" t="s">
        <v>425</v>
      </c>
      <c r="AQ66" s="799"/>
      <c r="AR66" s="799"/>
      <c r="AS66" s="799"/>
      <c r="AT66" s="800"/>
      <c r="AU66" s="798" t="s">
        <v>426</v>
      </c>
      <c r="AV66" s="799"/>
      <c r="AW66" s="799"/>
      <c r="AX66" s="799"/>
      <c r="AY66" s="800"/>
      <c r="AZ66" s="798" t="s">
        <v>378</v>
      </c>
      <c r="BA66" s="799"/>
      <c r="BB66" s="799"/>
      <c r="BC66" s="799"/>
      <c r="BD66" s="805"/>
      <c r="BE66" s="236"/>
      <c r="BF66" s="236"/>
      <c r="BG66" s="236"/>
      <c r="BH66" s="236"/>
      <c r="BI66" s="236"/>
      <c r="BJ66" s="236"/>
      <c r="BK66" s="236"/>
      <c r="BL66" s="236"/>
      <c r="BM66" s="236"/>
      <c r="BN66" s="236"/>
      <c r="BO66" s="236"/>
      <c r="BP66" s="236"/>
      <c r="BQ66" s="233">
        <v>60</v>
      </c>
      <c r="BR66" s="238"/>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x14ac:dyDescent="0.2">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6"/>
      <c r="BF67" s="236"/>
      <c r="BG67" s="236"/>
      <c r="BH67" s="236"/>
      <c r="BI67" s="236"/>
      <c r="BJ67" s="236"/>
      <c r="BK67" s="236"/>
      <c r="BL67" s="236"/>
      <c r="BM67" s="236"/>
      <c r="BN67" s="236"/>
      <c r="BO67" s="236"/>
      <c r="BP67" s="236"/>
      <c r="BQ67" s="233">
        <v>61</v>
      </c>
      <c r="BR67" s="238"/>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x14ac:dyDescent="0.15">
      <c r="A68" s="232">
        <v>1</v>
      </c>
      <c r="B68" s="934" t="s">
        <v>595</v>
      </c>
      <c r="C68" s="935"/>
      <c r="D68" s="935"/>
      <c r="E68" s="935"/>
      <c r="F68" s="935"/>
      <c r="G68" s="935"/>
      <c r="H68" s="935"/>
      <c r="I68" s="935"/>
      <c r="J68" s="935"/>
      <c r="K68" s="935"/>
      <c r="L68" s="935"/>
      <c r="M68" s="935"/>
      <c r="N68" s="935"/>
      <c r="O68" s="935"/>
      <c r="P68" s="936"/>
      <c r="Q68" s="937">
        <v>44</v>
      </c>
      <c r="R68" s="931"/>
      <c r="S68" s="931"/>
      <c r="T68" s="931"/>
      <c r="U68" s="931"/>
      <c r="V68" s="931">
        <v>44</v>
      </c>
      <c r="W68" s="931"/>
      <c r="X68" s="931"/>
      <c r="Y68" s="931"/>
      <c r="Z68" s="931"/>
      <c r="AA68" s="931" t="s">
        <v>522</v>
      </c>
      <c r="AB68" s="931"/>
      <c r="AC68" s="931"/>
      <c r="AD68" s="931"/>
      <c r="AE68" s="931"/>
      <c r="AF68" s="931" t="s">
        <v>522</v>
      </c>
      <c r="AG68" s="931"/>
      <c r="AH68" s="931"/>
      <c r="AI68" s="931"/>
      <c r="AJ68" s="931"/>
      <c r="AK68" s="931">
        <v>28</v>
      </c>
      <c r="AL68" s="931"/>
      <c r="AM68" s="931"/>
      <c r="AN68" s="931"/>
      <c r="AO68" s="931"/>
      <c r="AP68" s="931" t="s">
        <v>522</v>
      </c>
      <c r="AQ68" s="931"/>
      <c r="AR68" s="931"/>
      <c r="AS68" s="931"/>
      <c r="AT68" s="931"/>
      <c r="AU68" s="931" t="s">
        <v>522</v>
      </c>
      <c r="AV68" s="931"/>
      <c r="AW68" s="931"/>
      <c r="AX68" s="931"/>
      <c r="AY68" s="931"/>
      <c r="AZ68" s="932"/>
      <c r="BA68" s="932"/>
      <c r="BB68" s="932"/>
      <c r="BC68" s="932"/>
      <c r="BD68" s="933"/>
      <c r="BE68" s="236"/>
      <c r="BF68" s="236"/>
      <c r="BG68" s="236"/>
      <c r="BH68" s="236"/>
      <c r="BI68" s="236"/>
      <c r="BJ68" s="236"/>
      <c r="BK68" s="236"/>
      <c r="BL68" s="236"/>
      <c r="BM68" s="236"/>
      <c r="BN68" s="236"/>
      <c r="BO68" s="236"/>
      <c r="BP68" s="236"/>
      <c r="BQ68" s="233">
        <v>62</v>
      </c>
      <c r="BR68" s="238"/>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x14ac:dyDescent="0.15">
      <c r="A69" s="233">
        <v>2</v>
      </c>
      <c r="B69" s="938" t="s">
        <v>596</v>
      </c>
      <c r="C69" s="939"/>
      <c r="D69" s="939"/>
      <c r="E69" s="939"/>
      <c r="F69" s="939"/>
      <c r="G69" s="939"/>
      <c r="H69" s="939"/>
      <c r="I69" s="939"/>
      <c r="J69" s="939"/>
      <c r="K69" s="939"/>
      <c r="L69" s="939"/>
      <c r="M69" s="939"/>
      <c r="N69" s="939"/>
      <c r="O69" s="939"/>
      <c r="P69" s="940"/>
      <c r="Q69" s="941">
        <v>71</v>
      </c>
      <c r="R69" s="895"/>
      <c r="S69" s="895"/>
      <c r="T69" s="895"/>
      <c r="U69" s="895"/>
      <c r="V69" s="895">
        <v>54</v>
      </c>
      <c r="W69" s="895"/>
      <c r="X69" s="895"/>
      <c r="Y69" s="895"/>
      <c r="Z69" s="895"/>
      <c r="AA69" s="895">
        <v>17</v>
      </c>
      <c r="AB69" s="895"/>
      <c r="AC69" s="895"/>
      <c r="AD69" s="895"/>
      <c r="AE69" s="895"/>
      <c r="AF69" s="895">
        <v>17</v>
      </c>
      <c r="AG69" s="895"/>
      <c r="AH69" s="895"/>
      <c r="AI69" s="895"/>
      <c r="AJ69" s="895"/>
      <c r="AK69" s="895">
        <v>4</v>
      </c>
      <c r="AL69" s="895"/>
      <c r="AM69" s="895"/>
      <c r="AN69" s="895"/>
      <c r="AO69" s="895"/>
      <c r="AP69" s="942" t="s">
        <v>522</v>
      </c>
      <c r="AQ69" s="943"/>
      <c r="AR69" s="943"/>
      <c r="AS69" s="943"/>
      <c r="AT69" s="899"/>
      <c r="AU69" s="942" t="s">
        <v>522</v>
      </c>
      <c r="AV69" s="943"/>
      <c r="AW69" s="943"/>
      <c r="AX69" s="943"/>
      <c r="AY69" s="899"/>
      <c r="AZ69" s="897"/>
      <c r="BA69" s="897"/>
      <c r="BB69" s="897"/>
      <c r="BC69" s="897"/>
      <c r="BD69" s="898"/>
      <c r="BE69" s="236"/>
      <c r="BF69" s="236"/>
      <c r="BG69" s="236"/>
      <c r="BH69" s="236"/>
      <c r="BI69" s="236"/>
      <c r="BJ69" s="236"/>
      <c r="BK69" s="236"/>
      <c r="BL69" s="236"/>
      <c r="BM69" s="236"/>
      <c r="BN69" s="236"/>
      <c r="BO69" s="236"/>
      <c r="BP69" s="236"/>
      <c r="BQ69" s="233">
        <v>63</v>
      </c>
      <c r="BR69" s="238"/>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x14ac:dyDescent="0.15">
      <c r="A70" s="233">
        <v>3</v>
      </c>
      <c r="B70" s="938" t="s">
        <v>597</v>
      </c>
      <c r="C70" s="939"/>
      <c r="D70" s="939"/>
      <c r="E70" s="939"/>
      <c r="F70" s="939"/>
      <c r="G70" s="939"/>
      <c r="H70" s="939"/>
      <c r="I70" s="939"/>
      <c r="J70" s="939"/>
      <c r="K70" s="939"/>
      <c r="L70" s="939"/>
      <c r="M70" s="939"/>
      <c r="N70" s="939"/>
      <c r="O70" s="939"/>
      <c r="P70" s="940"/>
      <c r="Q70" s="941">
        <v>126</v>
      </c>
      <c r="R70" s="895"/>
      <c r="S70" s="895"/>
      <c r="T70" s="895"/>
      <c r="U70" s="895"/>
      <c r="V70" s="895">
        <v>126</v>
      </c>
      <c r="W70" s="895"/>
      <c r="X70" s="895"/>
      <c r="Y70" s="895"/>
      <c r="Z70" s="895"/>
      <c r="AA70" s="942" t="s">
        <v>522</v>
      </c>
      <c r="AB70" s="943"/>
      <c r="AC70" s="943"/>
      <c r="AD70" s="943"/>
      <c r="AE70" s="899"/>
      <c r="AF70" s="942" t="s">
        <v>522</v>
      </c>
      <c r="AG70" s="943"/>
      <c r="AH70" s="943"/>
      <c r="AI70" s="943"/>
      <c r="AJ70" s="899"/>
      <c r="AK70" s="895">
        <v>30</v>
      </c>
      <c r="AL70" s="895"/>
      <c r="AM70" s="895"/>
      <c r="AN70" s="895"/>
      <c r="AO70" s="895"/>
      <c r="AP70" s="942" t="s">
        <v>522</v>
      </c>
      <c r="AQ70" s="943"/>
      <c r="AR70" s="943"/>
      <c r="AS70" s="943"/>
      <c r="AT70" s="899"/>
      <c r="AU70" s="942" t="s">
        <v>522</v>
      </c>
      <c r="AV70" s="943"/>
      <c r="AW70" s="943"/>
      <c r="AX70" s="943"/>
      <c r="AY70" s="899"/>
      <c r="AZ70" s="897"/>
      <c r="BA70" s="897"/>
      <c r="BB70" s="897"/>
      <c r="BC70" s="897"/>
      <c r="BD70" s="898"/>
      <c r="BE70" s="236"/>
      <c r="BF70" s="236"/>
      <c r="BG70" s="236"/>
      <c r="BH70" s="236"/>
      <c r="BI70" s="236"/>
      <c r="BJ70" s="236"/>
      <c r="BK70" s="236"/>
      <c r="BL70" s="236"/>
      <c r="BM70" s="236"/>
      <c r="BN70" s="236"/>
      <c r="BO70" s="236"/>
      <c r="BP70" s="236"/>
      <c r="BQ70" s="233">
        <v>64</v>
      </c>
      <c r="BR70" s="238"/>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x14ac:dyDescent="0.15">
      <c r="A71" s="233">
        <v>4</v>
      </c>
      <c r="B71" s="938" t="s">
        <v>598</v>
      </c>
      <c r="C71" s="939"/>
      <c r="D71" s="939"/>
      <c r="E71" s="939"/>
      <c r="F71" s="939"/>
      <c r="G71" s="939"/>
      <c r="H71" s="939"/>
      <c r="I71" s="939"/>
      <c r="J71" s="939"/>
      <c r="K71" s="939"/>
      <c r="L71" s="939"/>
      <c r="M71" s="939"/>
      <c r="N71" s="939"/>
      <c r="O71" s="939"/>
      <c r="P71" s="940"/>
      <c r="Q71" s="941">
        <v>94</v>
      </c>
      <c r="R71" s="895"/>
      <c r="S71" s="895"/>
      <c r="T71" s="895"/>
      <c r="U71" s="895"/>
      <c r="V71" s="895">
        <v>91</v>
      </c>
      <c r="W71" s="895"/>
      <c r="X71" s="895"/>
      <c r="Y71" s="895"/>
      <c r="Z71" s="895"/>
      <c r="AA71" s="895">
        <v>3</v>
      </c>
      <c r="AB71" s="895"/>
      <c r="AC71" s="895"/>
      <c r="AD71" s="895"/>
      <c r="AE71" s="895"/>
      <c r="AF71" s="895">
        <v>3</v>
      </c>
      <c r="AG71" s="895"/>
      <c r="AH71" s="895"/>
      <c r="AI71" s="895"/>
      <c r="AJ71" s="895"/>
      <c r="AK71" s="895">
        <v>5</v>
      </c>
      <c r="AL71" s="895"/>
      <c r="AM71" s="895"/>
      <c r="AN71" s="895"/>
      <c r="AO71" s="895"/>
      <c r="AP71" s="942" t="s">
        <v>522</v>
      </c>
      <c r="AQ71" s="943"/>
      <c r="AR71" s="943"/>
      <c r="AS71" s="943"/>
      <c r="AT71" s="899"/>
      <c r="AU71" s="942" t="s">
        <v>522</v>
      </c>
      <c r="AV71" s="943"/>
      <c r="AW71" s="943"/>
      <c r="AX71" s="943"/>
      <c r="AY71" s="899"/>
      <c r="AZ71" s="897"/>
      <c r="BA71" s="897"/>
      <c r="BB71" s="897"/>
      <c r="BC71" s="897"/>
      <c r="BD71" s="898"/>
      <c r="BE71" s="236"/>
      <c r="BF71" s="236"/>
      <c r="BG71" s="236"/>
      <c r="BH71" s="236"/>
      <c r="BI71" s="236"/>
      <c r="BJ71" s="236"/>
      <c r="BK71" s="236"/>
      <c r="BL71" s="236"/>
      <c r="BM71" s="236"/>
      <c r="BN71" s="236"/>
      <c r="BO71" s="236"/>
      <c r="BP71" s="236"/>
      <c r="BQ71" s="233">
        <v>65</v>
      </c>
      <c r="BR71" s="238"/>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x14ac:dyDescent="0.15">
      <c r="A72" s="233">
        <v>5</v>
      </c>
      <c r="B72" s="938" t="s">
        <v>599</v>
      </c>
      <c r="C72" s="939"/>
      <c r="D72" s="939"/>
      <c r="E72" s="939"/>
      <c r="F72" s="939"/>
      <c r="G72" s="939"/>
      <c r="H72" s="939"/>
      <c r="I72" s="939"/>
      <c r="J72" s="939"/>
      <c r="K72" s="939"/>
      <c r="L72" s="939"/>
      <c r="M72" s="939"/>
      <c r="N72" s="939"/>
      <c r="O72" s="939"/>
      <c r="P72" s="940"/>
      <c r="Q72" s="941">
        <v>22</v>
      </c>
      <c r="R72" s="895"/>
      <c r="S72" s="895"/>
      <c r="T72" s="895"/>
      <c r="U72" s="895"/>
      <c r="V72" s="895">
        <v>22</v>
      </c>
      <c r="W72" s="895"/>
      <c r="X72" s="895"/>
      <c r="Y72" s="895"/>
      <c r="Z72" s="895"/>
      <c r="AA72" s="942" t="s">
        <v>522</v>
      </c>
      <c r="AB72" s="943"/>
      <c r="AC72" s="943"/>
      <c r="AD72" s="943"/>
      <c r="AE72" s="899"/>
      <c r="AF72" s="942" t="s">
        <v>522</v>
      </c>
      <c r="AG72" s="943"/>
      <c r="AH72" s="943"/>
      <c r="AI72" s="943"/>
      <c r="AJ72" s="899"/>
      <c r="AK72" s="942">
        <v>6</v>
      </c>
      <c r="AL72" s="943"/>
      <c r="AM72" s="943"/>
      <c r="AN72" s="943"/>
      <c r="AO72" s="899"/>
      <c r="AP72" s="942" t="s">
        <v>522</v>
      </c>
      <c r="AQ72" s="943"/>
      <c r="AR72" s="943"/>
      <c r="AS72" s="943"/>
      <c r="AT72" s="899"/>
      <c r="AU72" s="942" t="s">
        <v>522</v>
      </c>
      <c r="AV72" s="943"/>
      <c r="AW72" s="943"/>
      <c r="AX72" s="943"/>
      <c r="AY72" s="899"/>
      <c r="AZ72" s="897"/>
      <c r="BA72" s="897"/>
      <c r="BB72" s="897"/>
      <c r="BC72" s="897"/>
      <c r="BD72" s="898"/>
      <c r="BE72" s="236"/>
      <c r="BF72" s="236"/>
      <c r="BG72" s="236"/>
      <c r="BH72" s="236"/>
      <c r="BI72" s="236"/>
      <c r="BJ72" s="236"/>
      <c r="BK72" s="236"/>
      <c r="BL72" s="236"/>
      <c r="BM72" s="236"/>
      <c r="BN72" s="236"/>
      <c r="BO72" s="236"/>
      <c r="BP72" s="236"/>
      <c r="BQ72" s="233">
        <v>66</v>
      </c>
      <c r="BR72" s="238"/>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x14ac:dyDescent="0.15">
      <c r="A73" s="233">
        <v>6</v>
      </c>
      <c r="B73" s="938" t="s">
        <v>606</v>
      </c>
      <c r="C73" s="939"/>
      <c r="D73" s="939"/>
      <c r="E73" s="939"/>
      <c r="F73" s="939"/>
      <c r="G73" s="939"/>
      <c r="H73" s="939"/>
      <c r="I73" s="939"/>
      <c r="J73" s="939"/>
      <c r="K73" s="939"/>
      <c r="L73" s="939"/>
      <c r="M73" s="939"/>
      <c r="N73" s="939"/>
      <c r="O73" s="939"/>
      <c r="P73" s="940"/>
      <c r="Q73" s="941">
        <v>334</v>
      </c>
      <c r="R73" s="895"/>
      <c r="S73" s="895"/>
      <c r="T73" s="895"/>
      <c r="U73" s="895"/>
      <c r="V73" s="895">
        <v>334</v>
      </c>
      <c r="W73" s="895"/>
      <c r="X73" s="895"/>
      <c r="Y73" s="895"/>
      <c r="Z73" s="895"/>
      <c r="AA73" s="942" t="s">
        <v>522</v>
      </c>
      <c r="AB73" s="943"/>
      <c r="AC73" s="943"/>
      <c r="AD73" s="943"/>
      <c r="AE73" s="899"/>
      <c r="AF73" s="942" t="s">
        <v>522</v>
      </c>
      <c r="AG73" s="943"/>
      <c r="AH73" s="943"/>
      <c r="AI73" s="943"/>
      <c r="AJ73" s="899"/>
      <c r="AK73" s="942" t="s">
        <v>522</v>
      </c>
      <c r="AL73" s="943"/>
      <c r="AM73" s="943"/>
      <c r="AN73" s="943"/>
      <c r="AO73" s="899"/>
      <c r="AP73" s="895">
        <v>1296</v>
      </c>
      <c r="AQ73" s="895"/>
      <c r="AR73" s="895"/>
      <c r="AS73" s="895"/>
      <c r="AT73" s="895"/>
      <c r="AU73" s="895">
        <v>649</v>
      </c>
      <c r="AV73" s="895"/>
      <c r="AW73" s="895"/>
      <c r="AX73" s="895"/>
      <c r="AY73" s="895"/>
      <c r="AZ73" s="897"/>
      <c r="BA73" s="897"/>
      <c r="BB73" s="897"/>
      <c r="BC73" s="897"/>
      <c r="BD73" s="898"/>
      <c r="BE73" s="236"/>
      <c r="BF73" s="236"/>
      <c r="BG73" s="236"/>
      <c r="BH73" s="236"/>
      <c r="BI73" s="236"/>
      <c r="BJ73" s="236"/>
      <c r="BK73" s="236"/>
      <c r="BL73" s="236"/>
      <c r="BM73" s="236"/>
      <c r="BN73" s="236"/>
      <c r="BO73" s="236"/>
      <c r="BP73" s="236"/>
      <c r="BQ73" s="233">
        <v>67</v>
      </c>
      <c r="BR73" s="238"/>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x14ac:dyDescent="0.15">
      <c r="A74" s="233">
        <v>7</v>
      </c>
      <c r="B74" s="938" t="s">
        <v>604</v>
      </c>
      <c r="C74" s="939"/>
      <c r="D74" s="939"/>
      <c r="E74" s="939"/>
      <c r="F74" s="939"/>
      <c r="G74" s="939"/>
      <c r="H74" s="939"/>
      <c r="I74" s="939"/>
      <c r="J74" s="939"/>
      <c r="K74" s="939"/>
      <c r="L74" s="939"/>
      <c r="M74" s="939"/>
      <c r="N74" s="939"/>
      <c r="O74" s="939"/>
      <c r="P74" s="940"/>
      <c r="Q74" s="941">
        <v>101</v>
      </c>
      <c r="R74" s="895"/>
      <c r="S74" s="895"/>
      <c r="T74" s="895"/>
      <c r="U74" s="895"/>
      <c r="V74" s="895">
        <v>101</v>
      </c>
      <c r="W74" s="895"/>
      <c r="X74" s="895"/>
      <c r="Y74" s="895"/>
      <c r="Z74" s="895"/>
      <c r="AA74" s="942" t="s">
        <v>522</v>
      </c>
      <c r="AB74" s="943"/>
      <c r="AC74" s="943"/>
      <c r="AD74" s="943"/>
      <c r="AE74" s="899"/>
      <c r="AF74" s="942" t="s">
        <v>522</v>
      </c>
      <c r="AG74" s="943"/>
      <c r="AH74" s="943"/>
      <c r="AI74" s="943"/>
      <c r="AJ74" s="899"/>
      <c r="AK74" s="942" t="s">
        <v>522</v>
      </c>
      <c r="AL74" s="943"/>
      <c r="AM74" s="943"/>
      <c r="AN74" s="943"/>
      <c r="AO74" s="899"/>
      <c r="AP74" s="942" t="s">
        <v>522</v>
      </c>
      <c r="AQ74" s="943"/>
      <c r="AR74" s="943"/>
      <c r="AS74" s="943"/>
      <c r="AT74" s="899"/>
      <c r="AU74" s="942" t="s">
        <v>522</v>
      </c>
      <c r="AV74" s="943"/>
      <c r="AW74" s="943"/>
      <c r="AX74" s="943"/>
      <c r="AY74" s="899"/>
      <c r="AZ74" s="897"/>
      <c r="BA74" s="897"/>
      <c r="BB74" s="897"/>
      <c r="BC74" s="897"/>
      <c r="BD74" s="898"/>
      <c r="BE74" s="236"/>
      <c r="BF74" s="236"/>
      <c r="BG74" s="236"/>
      <c r="BH74" s="236"/>
      <c r="BI74" s="236"/>
      <c r="BJ74" s="236"/>
      <c r="BK74" s="236"/>
      <c r="BL74" s="236"/>
      <c r="BM74" s="236"/>
      <c r="BN74" s="236"/>
      <c r="BO74" s="236"/>
      <c r="BP74" s="236"/>
      <c r="BQ74" s="233">
        <v>68</v>
      </c>
      <c r="BR74" s="238"/>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x14ac:dyDescent="0.15">
      <c r="A75" s="233">
        <v>8</v>
      </c>
      <c r="B75" s="938" t="s">
        <v>600</v>
      </c>
      <c r="C75" s="939"/>
      <c r="D75" s="939"/>
      <c r="E75" s="939"/>
      <c r="F75" s="939"/>
      <c r="G75" s="939"/>
      <c r="H75" s="939"/>
      <c r="I75" s="939"/>
      <c r="J75" s="939"/>
      <c r="K75" s="939"/>
      <c r="L75" s="939"/>
      <c r="M75" s="939"/>
      <c r="N75" s="939"/>
      <c r="O75" s="939"/>
      <c r="P75" s="940"/>
      <c r="Q75" s="944">
        <v>1</v>
      </c>
      <c r="R75" s="943"/>
      <c r="S75" s="943"/>
      <c r="T75" s="943"/>
      <c r="U75" s="899"/>
      <c r="V75" s="942">
        <v>0</v>
      </c>
      <c r="W75" s="943"/>
      <c r="X75" s="943"/>
      <c r="Y75" s="943"/>
      <c r="Z75" s="899"/>
      <c r="AA75" s="942">
        <v>1</v>
      </c>
      <c r="AB75" s="943"/>
      <c r="AC75" s="943"/>
      <c r="AD75" s="943"/>
      <c r="AE75" s="899"/>
      <c r="AF75" s="942">
        <v>1</v>
      </c>
      <c r="AG75" s="943"/>
      <c r="AH75" s="943"/>
      <c r="AI75" s="943"/>
      <c r="AJ75" s="899"/>
      <c r="AK75" s="942" t="s">
        <v>522</v>
      </c>
      <c r="AL75" s="943"/>
      <c r="AM75" s="943"/>
      <c r="AN75" s="943"/>
      <c r="AO75" s="899"/>
      <c r="AP75" s="942" t="s">
        <v>522</v>
      </c>
      <c r="AQ75" s="943"/>
      <c r="AR75" s="943"/>
      <c r="AS75" s="943"/>
      <c r="AT75" s="899"/>
      <c r="AU75" s="942" t="s">
        <v>522</v>
      </c>
      <c r="AV75" s="943"/>
      <c r="AW75" s="943"/>
      <c r="AX75" s="943"/>
      <c r="AY75" s="899"/>
      <c r="AZ75" s="897"/>
      <c r="BA75" s="897"/>
      <c r="BB75" s="897"/>
      <c r="BC75" s="897"/>
      <c r="BD75" s="898"/>
      <c r="BE75" s="236"/>
      <c r="BF75" s="236"/>
      <c r="BG75" s="236"/>
      <c r="BH75" s="236"/>
      <c r="BI75" s="236"/>
      <c r="BJ75" s="236"/>
      <c r="BK75" s="236"/>
      <c r="BL75" s="236"/>
      <c r="BM75" s="236"/>
      <c r="BN75" s="236"/>
      <c r="BO75" s="236"/>
      <c r="BP75" s="236"/>
      <c r="BQ75" s="233">
        <v>69</v>
      </c>
      <c r="BR75" s="238"/>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x14ac:dyDescent="0.15">
      <c r="A76" s="233">
        <v>9</v>
      </c>
      <c r="B76" s="938" t="s">
        <v>601</v>
      </c>
      <c r="C76" s="939"/>
      <c r="D76" s="939"/>
      <c r="E76" s="939"/>
      <c r="F76" s="939"/>
      <c r="G76" s="939"/>
      <c r="H76" s="939"/>
      <c r="I76" s="939"/>
      <c r="J76" s="939"/>
      <c r="K76" s="939"/>
      <c r="L76" s="939"/>
      <c r="M76" s="939"/>
      <c r="N76" s="939"/>
      <c r="O76" s="939"/>
      <c r="P76" s="940"/>
      <c r="Q76" s="944">
        <v>549</v>
      </c>
      <c r="R76" s="943"/>
      <c r="S76" s="943"/>
      <c r="T76" s="943"/>
      <c r="U76" s="899"/>
      <c r="V76" s="942">
        <v>528</v>
      </c>
      <c r="W76" s="943"/>
      <c r="X76" s="943"/>
      <c r="Y76" s="943"/>
      <c r="Z76" s="899"/>
      <c r="AA76" s="942">
        <v>21</v>
      </c>
      <c r="AB76" s="943"/>
      <c r="AC76" s="943"/>
      <c r="AD76" s="943"/>
      <c r="AE76" s="899"/>
      <c r="AF76" s="942">
        <v>21</v>
      </c>
      <c r="AG76" s="943"/>
      <c r="AH76" s="943"/>
      <c r="AI76" s="943"/>
      <c r="AJ76" s="899"/>
      <c r="AK76" s="942" t="s">
        <v>522</v>
      </c>
      <c r="AL76" s="943"/>
      <c r="AM76" s="943"/>
      <c r="AN76" s="943"/>
      <c r="AO76" s="899"/>
      <c r="AP76" s="942" t="s">
        <v>522</v>
      </c>
      <c r="AQ76" s="943"/>
      <c r="AR76" s="943"/>
      <c r="AS76" s="943"/>
      <c r="AT76" s="899"/>
      <c r="AU76" s="942" t="s">
        <v>522</v>
      </c>
      <c r="AV76" s="943"/>
      <c r="AW76" s="943"/>
      <c r="AX76" s="943"/>
      <c r="AY76" s="899"/>
      <c r="AZ76" s="897"/>
      <c r="BA76" s="897"/>
      <c r="BB76" s="897"/>
      <c r="BC76" s="897"/>
      <c r="BD76" s="898"/>
      <c r="BE76" s="236"/>
      <c r="BF76" s="236"/>
      <c r="BG76" s="236"/>
      <c r="BH76" s="236"/>
      <c r="BI76" s="236"/>
      <c r="BJ76" s="236"/>
      <c r="BK76" s="236"/>
      <c r="BL76" s="236"/>
      <c r="BM76" s="236"/>
      <c r="BN76" s="236"/>
      <c r="BO76" s="236"/>
      <c r="BP76" s="236"/>
      <c r="BQ76" s="233">
        <v>70</v>
      </c>
      <c r="BR76" s="238"/>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x14ac:dyDescent="0.15">
      <c r="A77" s="233">
        <v>10</v>
      </c>
      <c r="B77" s="938" t="s">
        <v>602</v>
      </c>
      <c r="C77" s="939"/>
      <c r="D77" s="939"/>
      <c r="E77" s="939"/>
      <c r="F77" s="939"/>
      <c r="G77" s="939"/>
      <c r="H77" s="939"/>
      <c r="I77" s="939"/>
      <c r="J77" s="939"/>
      <c r="K77" s="939"/>
      <c r="L77" s="939"/>
      <c r="M77" s="939"/>
      <c r="N77" s="939"/>
      <c r="O77" s="939"/>
      <c r="P77" s="940"/>
      <c r="Q77" s="944">
        <v>162891</v>
      </c>
      <c r="R77" s="943"/>
      <c r="S77" s="943"/>
      <c r="T77" s="943"/>
      <c r="U77" s="899"/>
      <c r="V77" s="942">
        <v>159883</v>
      </c>
      <c r="W77" s="943"/>
      <c r="X77" s="943"/>
      <c r="Y77" s="943"/>
      <c r="Z77" s="899"/>
      <c r="AA77" s="942">
        <v>3008</v>
      </c>
      <c r="AB77" s="943"/>
      <c r="AC77" s="943"/>
      <c r="AD77" s="943"/>
      <c r="AE77" s="899"/>
      <c r="AF77" s="942">
        <v>3008</v>
      </c>
      <c r="AG77" s="943"/>
      <c r="AH77" s="943"/>
      <c r="AI77" s="943"/>
      <c r="AJ77" s="899"/>
      <c r="AK77" s="942">
        <v>358</v>
      </c>
      <c r="AL77" s="943"/>
      <c r="AM77" s="943"/>
      <c r="AN77" s="943"/>
      <c r="AO77" s="899"/>
      <c r="AP77" s="942" t="s">
        <v>522</v>
      </c>
      <c r="AQ77" s="943"/>
      <c r="AR77" s="943"/>
      <c r="AS77" s="943"/>
      <c r="AT77" s="899"/>
      <c r="AU77" s="942" t="s">
        <v>522</v>
      </c>
      <c r="AV77" s="943"/>
      <c r="AW77" s="943"/>
      <c r="AX77" s="943"/>
      <c r="AY77" s="899"/>
      <c r="AZ77" s="897"/>
      <c r="BA77" s="897"/>
      <c r="BB77" s="897"/>
      <c r="BC77" s="897"/>
      <c r="BD77" s="898"/>
      <c r="BE77" s="236"/>
      <c r="BF77" s="236"/>
      <c r="BG77" s="236"/>
      <c r="BH77" s="236"/>
      <c r="BI77" s="236"/>
      <c r="BJ77" s="236"/>
      <c r="BK77" s="236"/>
      <c r="BL77" s="236"/>
      <c r="BM77" s="236"/>
      <c r="BN77" s="236"/>
      <c r="BO77" s="236"/>
      <c r="BP77" s="236"/>
      <c r="BQ77" s="233">
        <v>71</v>
      </c>
      <c r="BR77" s="238"/>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x14ac:dyDescent="0.15">
      <c r="A78" s="233">
        <v>11</v>
      </c>
      <c r="B78" s="938" t="s">
        <v>605</v>
      </c>
      <c r="C78" s="939"/>
      <c r="D78" s="939"/>
      <c r="E78" s="939"/>
      <c r="F78" s="939"/>
      <c r="G78" s="939"/>
      <c r="H78" s="939"/>
      <c r="I78" s="939"/>
      <c r="J78" s="939"/>
      <c r="K78" s="939"/>
      <c r="L78" s="939"/>
      <c r="M78" s="939"/>
      <c r="N78" s="939"/>
      <c r="O78" s="939"/>
      <c r="P78" s="940"/>
      <c r="Q78" s="944">
        <v>4</v>
      </c>
      <c r="R78" s="943"/>
      <c r="S78" s="943"/>
      <c r="T78" s="943"/>
      <c r="U78" s="899"/>
      <c r="V78" s="942">
        <v>1</v>
      </c>
      <c r="W78" s="943"/>
      <c r="X78" s="943"/>
      <c r="Y78" s="943"/>
      <c r="Z78" s="899"/>
      <c r="AA78" s="942">
        <v>3</v>
      </c>
      <c r="AB78" s="943"/>
      <c r="AC78" s="943"/>
      <c r="AD78" s="943"/>
      <c r="AE78" s="899"/>
      <c r="AF78" s="942">
        <v>3</v>
      </c>
      <c r="AG78" s="943"/>
      <c r="AH78" s="943"/>
      <c r="AI78" s="943"/>
      <c r="AJ78" s="899"/>
      <c r="AK78" s="942" t="s">
        <v>522</v>
      </c>
      <c r="AL78" s="943"/>
      <c r="AM78" s="943"/>
      <c r="AN78" s="943"/>
      <c r="AO78" s="899"/>
      <c r="AP78" s="942" t="s">
        <v>522</v>
      </c>
      <c r="AQ78" s="943"/>
      <c r="AR78" s="943"/>
      <c r="AS78" s="943"/>
      <c r="AT78" s="899"/>
      <c r="AU78" s="942" t="s">
        <v>522</v>
      </c>
      <c r="AV78" s="943"/>
      <c r="AW78" s="943"/>
      <c r="AX78" s="943"/>
      <c r="AY78" s="899"/>
      <c r="AZ78" s="897"/>
      <c r="BA78" s="897"/>
      <c r="BB78" s="897"/>
      <c r="BC78" s="897"/>
      <c r="BD78" s="898"/>
      <c r="BE78" s="236"/>
      <c r="BF78" s="236"/>
      <c r="BG78" s="236"/>
      <c r="BH78" s="236"/>
      <c r="BI78" s="236"/>
      <c r="BJ78" s="226"/>
      <c r="BK78" s="226"/>
      <c r="BL78" s="226"/>
      <c r="BM78" s="226"/>
      <c r="BN78" s="226"/>
      <c r="BO78" s="236"/>
      <c r="BP78" s="236"/>
      <c r="BQ78" s="233">
        <v>72</v>
      </c>
      <c r="BR78" s="238"/>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x14ac:dyDescent="0.15">
      <c r="A79" s="233">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6"/>
      <c r="BF79" s="236"/>
      <c r="BG79" s="236"/>
      <c r="BH79" s="236"/>
      <c r="BI79" s="236"/>
      <c r="BJ79" s="226"/>
      <c r="BK79" s="226"/>
      <c r="BL79" s="226"/>
      <c r="BM79" s="226"/>
      <c r="BN79" s="226"/>
      <c r="BO79" s="236"/>
      <c r="BP79" s="236"/>
      <c r="BQ79" s="233">
        <v>73</v>
      </c>
      <c r="BR79" s="238"/>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x14ac:dyDescent="0.15">
      <c r="A80" s="233">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6"/>
      <c r="BF80" s="236"/>
      <c r="BG80" s="236"/>
      <c r="BH80" s="236"/>
      <c r="BI80" s="236"/>
      <c r="BJ80" s="236"/>
      <c r="BK80" s="236"/>
      <c r="BL80" s="236"/>
      <c r="BM80" s="236"/>
      <c r="BN80" s="236"/>
      <c r="BO80" s="236"/>
      <c r="BP80" s="236"/>
      <c r="BQ80" s="233">
        <v>74</v>
      </c>
      <c r="BR80" s="238"/>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x14ac:dyDescent="0.15">
      <c r="A81" s="233">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6"/>
      <c r="BF81" s="236"/>
      <c r="BG81" s="236"/>
      <c r="BH81" s="236"/>
      <c r="BI81" s="236"/>
      <c r="BJ81" s="236"/>
      <c r="BK81" s="236"/>
      <c r="BL81" s="236"/>
      <c r="BM81" s="236"/>
      <c r="BN81" s="236"/>
      <c r="BO81" s="236"/>
      <c r="BP81" s="236"/>
      <c r="BQ81" s="233">
        <v>75</v>
      </c>
      <c r="BR81" s="238"/>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x14ac:dyDescent="0.15">
      <c r="A82" s="233">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6"/>
      <c r="BF82" s="236"/>
      <c r="BG82" s="236"/>
      <c r="BH82" s="236"/>
      <c r="BI82" s="236"/>
      <c r="BJ82" s="236"/>
      <c r="BK82" s="236"/>
      <c r="BL82" s="236"/>
      <c r="BM82" s="236"/>
      <c r="BN82" s="236"/>
      <c r="BO82" s="236"/>
      <c r="BP82" s="236"/>
      <c r="BQ82" s="233">
        <v>76</v>
      </c>
      <c r="BR82" s="238"/>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x14ac:dyDescent="0.15">
      <c r="A83" s="233">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6"/>
      <c r="BF83" s="236"/>
      <c r="BG83" s="236"/>
      <c r="BH83" s="236"/>
      <c r="BI83" s="236"/>
      <c r="BJ83" s="236"/>
      <c r="BK83" s="236"/>
      <c r="BL83" s="236"/>
      <c r="BM83" s="236"/>
      <c r="BN83" s="236"/>
      <c r="BO83" s="236"/>
      <c r="BP83" s="236"/>
      <c r="BQ83" s="233">
        <v>77</v>
      </c>
      <c r="BR83" s="238"/>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x14ac:dyDescent="0.15">
      <c r="A84" s="233">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6"/>
      <c r="BF84" s="236"/>
      <c r="BG84" s="236"/>
      <c r="BH84" s="236"/>
      <c r="BI84" s="236"/>
      <c r="BJ84" s="236"/>
      <c r="BK84" s="236"/>
      <c r="BL84" s="236"/>
      <c r="BM84" s="236"/>
      <c r="BN84" s="236"/>
      <c r="BO84" s="236"/>
      <c r="BP84" s="236"/>
      <c r="BQ84" s="233">
        <v>78</v>
      </c>
      <c r="BR84" s="238"/>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x14ac:dyDescent="0.15">
      <c r="A85" s="233">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6"/>
      <c r="BF85" s="236"/>
      <c r="BG85" s="236"/>
      <c r="BH85" s="236"/>
      <c r="BI85" s="236"/>
      <c r="BJ85" s="236"/>
      <c r="BK85" s="236"/>
      <c r="BL85" s="236"/>
      <c r="BM85" s="236"/>
      <c r="BN85" s="236"/>
      <c r="BO85" s="236"/>
      <c r="BP85" s="236"/>
      <c r="BQ85" s="233">
        <v>79</v>
      </c>
      <c r="BR85" s="238"/>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x14ac:dyDescent="0.15">
      <c r="A86" s="233">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6"/>
      <c r="BF86" s="236"/>
      <c r="BG86" s="236"/>
      <c r="BH86" s="236"/>
      <c r="BI86" s="236"/>
      <c r="BJ86" s="236"/>
      <c r="BK86" s="236"/>
      <c r="BL86" s="236"/>
      <c r="BM86" s="236"/>
      <c r="BN86" s="236"/>
      <c r="BO86" s="236"/>
      <c r="BP86" s="236"/>
      <c r="BQ86" s="233">
        <v>80</v>
      </c>
      <c r="BR86" s="238"/>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x14ac:dyDescent="0.15">
      <c r="A87" s="239">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6"/>
      <c r="BF87" s="236"/>
      <c r="BG87" s="236"/>
      <c r="BH87" s="236"/>
      <c r="BI87" s="236"/>
      <c r="BJ87" s="236"/>
      <c r="BK87" s="236"/>
      <c r="BL87" s="236"/>
      <c r="BM87" s="236"/>
      <c r="BN87" s="236"/>
      <c r="BO87" s="236"/>
      <c r="BP87" s="236"/>
      <c r="BQ87" s="233">
        <v>81</v>
      </c>
      <c r="BR87" s="238"/>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x14ac:dyDescent="0.2">
      <c r="A88" s="235" t="s">
        <v>391</v>
      </c>
      <c r="B88" s="854" t="s">
        <v>427</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3053</v>
      </c>
      <c r="AG88" s="909"/>
      <c r="AH88" s="909"/>
      <c r="AI88" s="909"/>
      <c r="AJ88" s="909"/>
      <c r="AK88" s="906"/>
      <c r="AL88" s="906"/>
      <c r="AM88" s="906"/>
      <c r="AN88" s="906"/>
      <c r="AO88" s="906"/>
      <c r="AP88" s="909">
        <v>1296</v>
      </c>
      <c r="AQ88" s="909"/>
      <c r="AR88" s="909"/>
      <c r="AS88" s="909"/>
      <c r="AT88" s="909"/>
      <c r="AU88" s="909">
        <v>649</v>
      </c>
      <c r="AV88" s="909"/>
      <c r="AW88" s="909"/>
      <c r="AX88" s="909"/>
      <c r="AY88" s="909"/>
      <c r="AZ88" s="914"/>
      <c r="BA88" s="914"/>
      <c r="BB88" s="914"/>
      <c r="BC88" s="914"/>
      <c r="BD88" s="915"/>
      <c r="BE88" s="236"/>
      <c r="BF88" s="236"/>
      <c r="BG88" s="236"/>
      <c r="BH88" s="236"/>
      <c r="BI88" s="236"/>
      <c r="BJ88" s="236"/>
      <c r="BK88" s="236"/>
      <c r="BL88" s="236"/>
      <c r="BM88" s="236"/>
      <c r="BN88" s="236"/>
      <c r="BO88" s="236"/>
      <c r="BP88" s="236"/>
      <c r="BQ88" s="233">
        <v>82</v>
      </c>
      <c r="BR88" s="238"/>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391</v>
      </c>
      <c r="BR102" s="854" t="s">
        <v>428</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v>1994</v>
      </c>
      <c r="CS102" s="917"/>
      <c r="CT102" s="917"/>
      <c r="CU102" s="917"/>
      <c r="CV102" s="956"/>
      <c r="CW102" s="955">
        <v>1420</v>
      </c>
      <c r="CX102" s="917"/>
      <c r="CY102" s="917"/>
      <c r="CZ102" s="917"/>
      <c r="DA102" s="956"/>
      <c r="DB102" s="957" t="s">
        <v>614</v>
      </c>
      <c r="DC102" s="917"/>
      <c r="DD102" s="917"/>
      <c r="DE102" s="917"/>
      <c r="DF102" s="956"/>
      <c r="DG102" s="957" t="s">
        <v>614</v>
      </c>
      <c r="DH102" s="917"/>
      <c r="DI102" s="917"/>
      <c r="DJ102" s="917"/>
      <c r="DK102" s="956"/>
      <c r="DL102" s="955">
        <v>408</v>
      </c>
      <c r="DM102" s="917"/>
      <c r="DN102" s="917"/>
      <c r="DO102" s="917"/>
      <c r="DP102" s="956"/>
      <c r="DQ102" s="955">
        <v>230</v>
      </c>
      <c r="DR102" s="917"/>
      <c r="DS102" s="917"/>
      <c r="DT102" s="917"/>
      <c r="DU102" s="956"/>
      <c r="DV102" s="854"/>
      <c r="DW102" s="855"/>
      <c r="DX102" s="855"/>
      <c r="DY102" s="855"/>
      <c r="DZ102" s="980"/>
      <c r="EA102" s="226"/>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81" t="s">
        <v>429</v>
      </c>
      <c r="BR103" s="981"/>
      <c r="BS103" s="981"/>
      <c r="BT103" s="981"/>
      <c r="BU103" s="981"/>
      <c r="BV103" s="981"/>
      <c r="BW103" s="981"/>
      <c r="BX103" s="981"/>
      <c r="BY103" s="981"/>
      <c r="BZ103" s="981"/>
      <c r="CA103" s="981"/>
      <c r="CB103" s="981"/>
      <c r="CC103" s="981"/>
      <c r="CD103" s="981"/>
      <c r="CE103" s="981"/>
      <c r="CF103" s="981"/>
      <c r="CG103" s="981"/>
      <c r="CH103" s="981"/>
      <c r="CI103" s="981"/>
      <c r="CJ103" s="981"/>
      <c r="CK103" s="981"/>
      <c r="CL103" s="981"/>
      <c r="CM103" s="981"/>
      <c r="CN103" s="981"/>
      <c r="CO103" s="981"/>
      <c r="CP103" s="981"/>
      <c r="CQ103" s="981"/>
      <c r="CR103" s="981"/>
      <c r="CS103" s="981"/>
      <c r="CT103" s="981"/>
      <c r="CU103" s="981"/>
      <c r="CV103" s="981"/>
      <c r="CW103" s="981"/>
      <c r="CX103" s="981"/>
      <c r="CY103" s="981"/>
      <c r="CZ103" s="981"/>
      <c r="DA103" s="981"/>
      <c r="DB103" s="981"/>
      <c r="DC103" s="981"/>
      <c r="DD103" s="981"/>
      <c r="DE103" s="981"/>
      <c r="DF103" s="981"/>
      <c r="DG103" s="981"/>
      <c r="DH103" s="981"/>
      <c r="DI103" s="981"/>
      <c r="DJ103" s="981"/>
      <c r="DK103" s="981"/>
      <c r="DL103" s="981"/>
      <c r="DM103" s="981"/>
      <c r="DN103" s="981"/>
      <c r="DO103" s="981"/>
      <c r="DP103" s="981"/>
      <c r="DQ103" s="981"/>
      <c r="DR103" s="981"/>
      <c r="DS103" s="981"/>
      <c r="DT103" s="981"/>
      <c r="DU103" s="981"/>
      <c r="DV103" s="981"/>
      <c r="DW103" s="981"/>
      <c r="DX103" s="981"/>
      <c r="DY103" s="981"/>
      <c r="DZ103" s="981"/>
      <c r="EA103" s="226"/>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82" t="s">
        <v>430</v>
      </c>
      <c r="BR104" s="982"/>
      <c r="BS104" s="982"/>
      <c r="BT104" s="982"/>
      <c r="BU104" s="982"/>
      <c r="BV104" s="982"/>
      <c r="BW104" s="982"/>
      <c r="BX104" s="982"/>
      <c r="BY104" s="982"/>
      <c r="BZ104" s="982"/>
      <c r="CA104" s="982"/>
      <c r="CB104" s="982"/>
      <c r="CC104" s="982"/>
      <c r="CD104" s="982"/>
      <c r="CE104" s="982"/>
      <c r="CF104" s="982"/>
      <c r="CG104" s="982"/>
      <c r="CH104" s="982"/>
      <c r="CI104" s="982"/>
      <c r="CJ104" s="982"/>
      <c r="CK104" s="982"/>
      <c r="CL104" s="982"/>
      <c r="CM104" s="982"/>
      <c r="CN104" s="982"/>
      <c r="CO104" s="982"/>
      <c r="CP104" s="982"/>
      <c r="CQ104" s="982"/>
      <c r="CR104" s="982"/>
      <c r="CS104" s="982"/>
      <c r="CT104" s="982"/>
      <c r="CU104" s="982"/>
      <c r="CV104" s="982"/>
      <c r="CW104" s="982"/>
      <c r="CX104" s="982"/>
      <c r="CY104" s="982"/>
      <c r="CZ104" s="982"/>
      <c r="DA104" s="982"/>
      <c r="DB104" s="982"/>
      <c r="DC104" s="982"/>
      <c r="DD104" s="982"/>
      <c r="DE104" s="982"/>
      <c r="DF104" s="982"/>
      <c r="DG104" s="982"/>
      <c r="DH104" s="982"/>
      <c r="DI104" s="982"/>
      <c r="DJ104" s="982"/>
      <c r="DK104" s="982"/>
      <c r="DL104" s="982"/>
      <c r="DM104" s="982"/>
      <c r="DN104" s="982"/>
      <c r="DO104" s="982"/>
      <c r="DP104" s="982"/>
      <c r="DQ104" s="982"/>
      <c r="DR104" s="982"/>
      <c r="DS104" s="982"/>
      <c r="DT104" s="982"/>
      <c r="DU104" s="982"/>
      <c r="DV104" s="982"/>
      <c r="DW104" s="982"/>
      <c r="DX104" s="982"/>
      <c r="DY104" s="982"/>
      <c r="DZ104" s="982"/>
      <c r="EA104" s="226"/>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4" t="s">
        <v>431</v>
      </c>
      <c r="B107" s="245"/>
      <c r="C107" s="245"/>
      <c r="D107" s="245"/>
      <c r="E107" s="245"/>
      <c r="F107" s="245"/>
      <c r="G107" s="245"/>
      <c r="H107" s="245"/>
      <c r="I107" s="245"/>
      <c r="J107" s="245"/>
      <c r="K107" s="245"/>
      <c r="L107" s="245"/>
      <c r="M107" s="245"/>
      <c r="N107" s="245"/>
      <c r="O107" s="245"/>
      <c r="P107" s="245"/>
      <c r="Q107" s="245"/>
      <c r="R107" s="245"/>
      <c r="S107" s="245"/>
      <c r="T107" s="245"/>
      <c r="U107" s="245"/>
      <c r="V107" s="245"/>
      <c r="W107" s="245"/>
      <c r="X107" s="245"/>
      <c r="Y107" s="245"/>
      <c r="Z107" s="245"/>
      <c r="AA107" s="245"/>
      <c r="AB107" s="245"/>
      <c r="AC107" s="245"/>
      <c r="AD107" s="245"/>
      <c r="AE107" s="245"/>
      <c r="AF107" s="245"/>
      <c r="AG107" s="245"/>
      <c r="AH107" s="245"/>
      <c r="AI107" s="245"/>
      <c r="AJ107" s="245"/>
      <c r="AK107" s="245"/>
      <c r="AL107" s="245"/>
      <c r="AM107" s="245"/>
      <c r="AN107" s="245"/>
      <c r="AO107" s="245"/>
      <c r="AP107" s="245"/>
      <c r="AQ107" s="245"/>
      <c r="AR107" s="245"/>
      <c r="AS107" s="245"/>
      <c r="AT107" s="245"/>
      <c r="AU107" s="244" t="s">
        <v>432</v>
      </c>
      <c r="AV107" s="245"/>
      <c r="AW107" s="245"/>
      <c r="AX107" s="245"/>
      <c r="AY107" s="245"/>
      <c r="AZ107" s="245"/>
      <c r="BA107" s="245"/>
      <c r="BB107" s="245"/>
      <c r="BC107" s="245"/>
      <c r="BD107" s="245"/>
      <c r="BE107" s="245"/>
      <c r="BF107" s="245"/>
      <c r="BG107" s="245"/>
      <c r="BH107" s="245"/>
      <c r="BI107" s="245"/>
      <c r="BJ107" s="245"/>
      <c r="BK107" s="245"/>
      <c r="BL107" s="245"/>
      <c r="BM107" s="245"/>
      <c r="BN107" s="245"/>
      <c r="BO107" s="245"/>
      <c r="BP107" s="245"/>
      <c r="BQ107" s="245"/>
      <c r="BR107" s="245"/>
      <c r="BS107" s="245"/>
      <c r="BT107" s="245"/>
      <c r="BU107" s="245"/>
      <c r="BV107" s="245"/>
      <c r="BW107" s="245"/>
      <c r="BX107" s="245"/>
      <c r="BY107" s="245"/>
      <c r="BZ107" s="245"/>
      <c r="CA107" s="245"/>
      <c r="CB107" s="245"/>
      <c r="CC107" s="245"/>
      <c r="CD107" s="245"/>
      <c r="CE107" s="245"/>
      <c r="CF107" s="245"/>
      <c r="CG107" s="245"/>
      <c r="CH107" s="245"/>
      <c r="CI107" s="245"/>
      <c r="CJ107" s="245"/>
      <c r="CK107" s="245"/>
      <c r="CL107" s="245"/>
      <c r="CM107" s="245"/>
      <c r="CN107" s="245"/>
      <c r="CO107" s="245"/>
      <c r="CP107" s="245"/>
      <c r="CQ107" s="245"/>
      <c r="CR107" s="245"/>
      <c r="CS107" s="245"/>
      <c r="CT107" s="245"/>
      <c r="CU107" s="245"/>
      <c r="CV107" s="245"/>
      <c r="CW107" s="245"/>
      <c r="CX107" s="245"/>
      <c r="CY107" s="245"/>
      <c r="CZ107" s="245"/>
      <c r="DA107" s="245"/>
      <c r="DB107" s="245"/>
      <c r="DC107" s="245"/>
      <c r="DD107" s="245"/>
      <c r="DE107" s="245"/>
      <c r="DF107" s="245"/>
      <c r="DG107" s="245"/>
      <c r="DH107" s="245"/>
      <c r="DI107" s="245"/>
      <c r="DJ107" s="245"/>
      <c r="DK107" s="245"/>
      <c r="DL107" s="245"/>
      <c r="DM107" s="245"/>
      <c r="DN107" s="245"/>
      <c r="DO107" s="245"/>
      <c r="DP107" s="245"/>
      <c r="DQ107" s="245"/>
      <c r="DR107" s="245"/>
      <c r="DS107" s="245"/>
      <c r="DT107" s="245"/>
      <c r="DU107" s="245"/>
      <c r="DV107" s="245"/>
      <c r="DW107" s="245"/>
      <c r="DX107" s="245"/>
      <c r="DY107" s="245"/>
      <c r="DZ107" s="245"/>
    </row>
    <row r="108" spans="1:131" s="226" customFormat="1" ht="26.25" customHeight="1" x14ac:dyDescent="0.15">
      <c r="A108" s="983" t="s">
        <v>433</v>
      </c>
      <c r="B108" s="984"/>
      <c r="C108" s="984"/>
      <c r="D108" s="984"/>
      <c r="E108" s="984"/>
      <c r="F108" s="984"/>
      <c r="G108" s="984"/>
      <c r="H108" s="984"/>
      <c r="I108" s="984"/>
      <c r="J108" s="984"/>
      <c r="K108" s="984"/>
      <c r="L108" s="984"/>
      <c r="M108" s="984"/>
      <c r="N108" s="984"/>
      <c r="O108" s="984"/>
      <c r="P108" s="984"/>
      <c r="Q108" s="984"/>
      <c r="R108" s="984"/>
      <c r="S108" s="984"/>
      <c r="T108" s="984"/>
      <c r="U108" s="984"/>
      <c r="V108" s="984"/>
      <c r="W108" s="984"/>
      <c r="X108" s="984"/>
      <c r="Y108" s="984"/>
      <c r="Z108" s="984"/>
      <c r="AA108" s="984"/>
      <c r="AB108" s="984"/>
      <c r="AC108" s="984"/>
      <c r="AD108" s="984"/>
      <c r="AE108" s="984"/>
      <c r="AF108" s="984"/>
      <c r="AG108" s="984"/>
      <c r="AH108" s="984"/>
      <c r="AI108" s="984"/>
      <c r="AJ108" s="984"/>
      <c r="AK108" s="984"/>
      <c r="AL108" s="984"/>
      <c r="AM108" s="984"/>
      <c r="AN108" s="984"/>
      <c r="AO108" s="984"/>
      <c r="AP108" s="984"/>
      <c r="AQ108" s="984"/>
      <c r="AR108" s="984"/>
      <c r="AS108" s="984"/>
      <c r="AT108" s="985"/>
      <c r="AU108" s="983" t="s">
        <v>434</v>
      </c>
      <c r="AV108" s="984"/>
      <c r="AW108" s="984"/>
      <c r="AX108" s="984"/>
      <c r="AY108" s="984"/>
      <c r="AZ108" s="984"/>
      <c r="BA108" s="984"/>
      <c r="BB108" s="984"/>
      <c r="BC108" s="984"/>
      <c r="BD108" s="984"/>
      <c r="BE108" s="984"/>
      <c r="BF108" s="984"/>
      <c r="BG108" s="984"/>
      <c r="BH108" s="984"/>
      <c r="BI108" s="984"/>
      <c r="BJ108" s="984"/>
      <c r="BK108" s="984"/>
      <c r="BL108" s="984"/>
      <c r="BM108" s="984"/>
      <c r="BN108" s="984"/>
      <c r="BO108" s="984"/>
      <c r="BP108" s="984"/>
      <c r="BQ108" s="984"/>
      <c r="BR108" s="984"/>
      <c r="BS108" s="984"/>
      <c r="BT108" s="984"/>
      <c r="BU108" s="984"/>
      <c r="BV108" s="984"/>
      <c r="BW108" s="984"/>
      <c r="BX108" s="984"/>
      <c r="BY108" s="984"/>
      <c r="BZ108" s="984"/>
      <c r="CA108" s="984"/>
      <c r="CB108" s="984"/>
      <c r="CC108" s="984"/>
      <c r="CD108" s="984"/>
      <c r="CE108" s="984"/>
      <c r="CF108" s="984"/>
      <c r="CG108" s="984"/>
      <c r="CH108" s="984"/>
      <c r="CI108" s="984"/>
      <c r="CJ108" s="984"/>
      <c r="CK108" s="984"/>
      <c r="CL108" s="984"/>
      <c r="CM108" s="984"/>
      <c r="CN108" s="984"/>
      <c r="CO108" s="984"/>
      <c r="CP108" s="984"/>
      <c r="CQ108" s="984"/>
      <c r="CR108" s="984"/>
      <c r="CS108" s="984"/>
      <c r="CT108" s="984"/>
      <c r="CU108" s="984"/>
      <c r="CV108" s="984"/>
      <c r="CW108" s="984"/>
      <c r="CX108" s="984"/>
      <c r="CY108" s="984"/>
      <c r="CZ108" s="984"/>
      <c r="DA108" s="984"/>
      <c r="DB108" s="984"/>
      <c r="DC108" s="984"/>
      <c r="DD108" s="984"/>
      <c r="DE108" s="984"/>
      <c r="DF108" s="984"/>
      <c r="DG108" s="984"/>
      <c r="DH108" s="984"/>
      <c r="DI108" s="984"/>
      <c r="DJ108" s="984"/>
      <c r="DK108" s="984"/>
      <c r="DL108" s="984"/>
      <c r="DM108" s="984"/>
      <c r="DN108" s="984"/>
      <c r="DO108" s="984"/>
      <c r="DP108" s="984"/>
      <c r="DQ108" s="984"/>
      <c r="DR108" s="984"/>
      <c r="DS108" s="984"/>
      <c r="DT108" s="984"/>
      <c r="DU108" s="984"/>
      <c r="DV108" s="984"/>
      <c r="DW108" s="984"/>
      <c r="DX108" s="984"/>
      <c r="DY108" s="984"/>
      <c r="DZ108" s="985"/>
    </row>
    <row r="109" spans="1:131" s="226" customFormat="1" ht="26.25" customHeight="1" x14ac:dyDescent="0.15">
      <c r="A109" s="978" t="s">
        <v>435</v>
      </c>
      <c r="B109" s="959"/>
      <c r="C109" s="959"/>
      <c r="D109" s="959"/>
      <c r="E109" s="959"/>
      <c r="F109" s="959"/>
      <c r="G109" s="959"/>
      <c r="H109" s="959"/>
      <c r="I109" s="959"/>
      <c r="J109" s="959"/>
      <c r="K109" s="959"/>
      <c r="L109" s="959"/>
      <c r="M109" s="959"/>
      <c r="N109" s="959"/>
      <c r="O109" s="959"/>
      <c r="P109" s="959"/>
      <c r="Q109" s="959"/>
      <c r="R109" s="959"/>
      <c r="S109" s="959"/>
      <c r="T109" s="959"/>
      <c r="U109" s="959"/>
      <c r="V109" s="959"/>
      <c r="W109" s="959"/>
      <c r="X109" s="959"/>
      <c r="Y109" s="959"/>
      <c r="Z109" s="960"/>
      <c r="AA109" s="958" t="s">
        <v>436</v>
      </c>
      <c r="AB109" s="959"/>
      <c r="AC109" s="959"/>
      <c r="AD109" s="959"/>
      <c r="AE109" s="960"/>
      <c r="AF109" s="958" t="s">
        <v>437</v>
      </c>
      <c r="AG109" s="959"/>
      <c r="AH109" s="959"/>
      <c r="AI109" s="959"/>
      <c r="AJ109" s="960"/>
      <c r="AK109" s="958" t="s">
        <v>305</v>
      </c>
      <c r="AL109" s="959"/>
      <c r="AM109" s="959"/>
      <c r="AN109" s="959"/>
      <c r="AO109" s="960"/>
      <c r="AP109" s="958" t="s">
        <v>438</v>
      </c>
      <c r="AQ109" s="959"/>
      <c r="AR109" s="959"/>
      <c r="AS109" s="959"/>
      <c r="AT109" s="961"/>
      <c r="AU109" s="978" t="s">
        <v>435</v>
      </c>
      <c r="AV109" s="959"/>
      <c r="AW109" s="959"/>
      <c r="AX109" s="959"/>
      <c r="AY109" s="959"/>
      <c r="AZ109" s="959"/>
      <c r="BA109" s="959"/>
      <c r="BB109" s="959"/>
      <c r="BC109" s="959"/>
      <c r="BD109" s="959"/>
      <c r="BE109" s="959"/>
      <c r="BF109" s="959"/>
      <c r="BG109" s="959"/>
      <c r="BH109" s="959"/>
      <c r="BI109" s="959"/>
      <c r="BJ109" s="959"/>
      <c r="BK109" s="959"/>
      <c r="BL109" s="959"/>
      <c r="BM109" s="959"/>
      <c r="BN109" s="959"/>
      <c r="BO109" s="959"/>
      <c r="BP109" s="960"/>
      <c r="BQ109" s="958" t="s">
        <v>436</v>
      </c>
      <c r="BR109" s="959"/>
      <c r="BS109" s="959"/>
      <c r="BT109" s="959"/>
      <c r="BU109" s="960"/>
      <c r="BV109" s="958" t="s">
        <v>437</v>
      </c>
      <c r="BW109" s="959"/>
      <c r="BX109" s="959"/>
      <c r="BY109" s="959"/>
      <c r="BZ109" s="960"/>
      <c r="CA109" s="958" t="s">
        <v>305</v>
      </c>
      <c r="CB109" s="959"/>
      <c r="CC109" s="959"/>
      <c r="CD109" s="959"/>
      <c r="CE109" s="960"/>
      <c r="CF109" s="979" t="s">
        <v>438</v>
      </c>
      <c r="CG109" s="979"/>
      <c r="CH109" s="979"/>
      <c r="CI109" s="979"/>
      <c r="CJ109" s="979"/>
      <c r="CK109" s="958" t="s">
        <v>439</v>
      </c>
      <c r="CL109" s="959"/>
      <c r="CM109" s="959"/>
      <c r="CN109" s="959"/>
      <c r="CO109" s="959"/>
      <c r="CP109" s="959"/>
      <c r="CQ109" s="959"/>
      <c r="CR109" s="959"/>
      <c r="CS109" s="959"/>
      <c r="CT109" s="959"/>
      <c r="CU109" s="959"/>
      <c r="CV109" s="959"/>
      <c r="CW109" s="959"/>
      <c r="CX109" s="959"/>
      <c r="CY109" s="959"/>
      <c r="CZ109" s="959"/>
      <c r="DA109" s="959"/>
      <c r="DB109" s="959"/>
      <c r="DC109" s="959"/>
      <c r="DD109" s="959"/>
      <c r="DE109" s="959"/>
      <c r="DF109" s="960"/>
      <c r="DG109" s="958" t="s">
        <v>436</v>
      </c>
      <c r="DH109" s="959"/>
      <c r="DI109" s="959"/>
      <c r="DJ109" s="959"/>
      <c r="DK109" s="960"/>
      <c r="DL109" s="958" t="s">
        <v>437</v>
      </c>
      <c r="DM109" s="959"/>
      <c r="DN109" s="959"/>
      <c r="DO109" s="959"/>
      <c r="DP109" s="960"/>
      <c r="DQ109" s="958" t="s">
        <v>305</v>
      </c>
      <c r="DR109" s="959"/>
      <c r="DS109" s="959"/>
      <c r="DT109" s="959"/>
      <c r="DU109" s="960"/>
      <c r="DV109" s="958" t="s">
        <v>438</v>
      </c>
      <c r="DW109" s="959"/>
      <c r="DX109" s="959"/>
      <c r="DY109" s="959"/>
      <c r="DZ109" s="961"/>
    </row>
    <row r="110" spans="1:131" s="226" customFormat="1" ht="26.25" customHeight="1" x14ac:dyDescent="0.15">
      <c r="A110" s="962" t="s">
        <v>440</v>
      </c>
      <c r="B110" s="963"/>
      <c r="C110" s="963"/>
      <c r="D110" s="963"/>
      <c r="E110" s="963"/>
      <c r="F110" s="963"/>
      <c r="G110" s="963"/>
      <c r="H110" s="963"/>
      <c r="I110" s="963"/>
      <c r="J110" s="963"/>
      <c r="K110" s="963"/>
      <c r="L110" s="963"/>
      <c r="M110" s="963"/>
      <c r="N110" s="963"/>
      <c r="O110" s="963"/>
      <c r="P110" s="963"/>
      <c r="Q110" s="963"/>
      <c r="R110" s="963"/>
      <c r="S110" s="963"/>
      <c r="T110" s="963"/>
      <c r="U110" s="963"/>
      <c r="V110" s="963"/>
      <c r="W110" s="963"/>
      <c r="X110" s="963"/>
      <c r="Y110" s="963"/>
      <c r="Z110" s="964"/>
      <c r="AA110" s="965">
        <v>5866397</v>
      </c>
      <c r="AB110" s="966"/>
      <c r="AC110" s="966"/>
      <c r="AD110" s="966"/>
      <c r="AE110" s="967"/>
      <c r="AF110" s="968">
        <v>5745251</v>
      </c>
      <c r="AG110" s="966"/>
      <c r="AH110" s="966"/>
      <c r="AI110" s="966"/>
      <c r="AJ110" s="967"/>
      <c r="AK110" s="968">
        <v>6179933</v>
      </c>
      <c r="AL110" s="966"/>
      <c r="AM110" s="966"/>
      <c r="AN110" s="966"/>
      <c r="AO110" s="967"/>
      <c r="AP110" s="969">
        <v>26.5</v>
      </c>
      <c r="AQ110" s="970"/>
      <c r="AR110" s="970"/>
      <c r="AS110" s="970"/>
      <c r="AT110" s="971"/>
      <c r="AU110" s="972" t="s">
        <v>73</v>
      </c>
      <c r="AV110" s="973"/>
      <c r="AW110" s="973"/>
      <c r="AX110" s="973"/>
      <c r="AY110" s="973"/>
      <c r="AZ110" s="995" t="s">
        <v>441</v>
      </c>
      <c r="BA110" s="963"/>
      <c r="BB110" s="963"/>
      <c r="BC110" s="963"/>
      <c r="BD110" s="963"/>
      <c r="BE110" s="963"/>
      <c r="BF110" s="963"/>
      <c r="BG110" s="963"/>
      <c r="BH110" s="963"/>
      <c r="BI110" s="963"/>
      <c r="BJ110" s="963"/>
      <c r="BK110" s="963"/>
      <c r="BL110" s="963"/>
      <c r="BM110" s="963"/>
      <c r="BN110" s="963"/>
      <c r="BO110" s="963"/>
      <c r="BP110" s="964"/>
      <c r="BQ110" s="996">
        <v>64992452</v>
      </c>
      <c r="BR110" s="997"/>
      <c r="BS110" s="997"/>
      <c r="BT110" s="997"/>
      <c r="BU110" s="997"/>
      <c r="BV110" s="997">
        <v>64966833</v>
      </c>
      <c r="BW110" s="997"/>
      <c r="BX110" s="997"/>
      <c r="BY110" s="997"/>
      <c r="BZ110" s="997"/>
      <c r="CA110" s="997">
        <v>65040231</v>
      </c>
      <c r="CB110" s="997"/>
      <c r="CC110" s="997"/>
      <c r="CD110" s="997"/>
      <c r="CE110" s="997"/>
      <c r="CF110" s="1010">
        <v>279</v>
      </c>
      <c r="CG110" s="1011"/>
      <c r="CH110" s="1011"/>
      <c r="CI110" s="1011"/>
      <c r="CJ110" s="1011"/>
      <c r="CK110" s="1012" t="s">
        <v>442</v>
      </c>
      <c r="CL110" s="1013"/>
      <c r="CM110" s="995" t="s">
        <v>443</v>
      </c>
      <c r="CN110" s="963"/>
      <c r="CO110" s="963"/>
      <c r="CP110" s="963"/>
      <c r="CQ110" s="963"/>
      <c r="CR110" s="963"/>
      <c r="CS110" s="963"/>
      <c r="CT110" s="963"/>
      <c r="CU110" s="963"/>
      <c r="CV110" s="963"/>
      <c r="CW110" s="963"/>
      <c r="CX110" s="963"/>
      <c r="CY110" s="963"/>
      <c r="CZ110" s="963"/>
      <c r="DA110" s="963"/>
      <c r="DB110" s="963"/>
      <c r="DC110" s="963"/>
      <c r="DD110" s="963"/>
      <c r="DE110" s="963"/>
      <c r="DF110" s="964"/>
      <c r="DG110" s="996" t="s">
        <v>180</v>
      </c>
      <c r="DH110" s="997"/>
      <c r="DI110" s="997"/>
      <c r="DJ110" s="997"/>
      <c r="DK110" s="997"/>
      <c r="DL110" s="997" t="s">
        <v>444</v>
      </c>
      <c r="DM110" s="997"/>
      <c r="DN110" s="997"/>
      <c r="DO110" s="997"/>
      <c r="DP110" s="997"/>
      <c r="DQ110" s="997" t="s">
        <v>444</v>
      </c>
      <c r="DR110" s="997"/>
      <c r="DS110" s="997"/>
      <c r="DT110" s="997"/>
      <c r="DU110" s="997"/>
      <c r="DV110" s="998" t="s">
        <v>444</v>
      </c>
      <c r="DW110" s="998"/>
      <c r="DX110" s="998"/>
      <c r="DY110" s="998"/>
      <c r="DZ110" s="999"/>
    </row>
    <row r="111" spans="1:131" s="226" customFormat="1" ht="26.25" customHeight="1" x14ac:dyDescent="0.15">
      <c r="A111" s="1000" t="s">
        <v>445</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180</v>
      </c>
      <c r="AB111" s="1004"/>
      <c r="AC111" s="1004"/>
      <c r="AD111" s="1004"/>
      <c r="AE111" s="1005"/>
      <c r="AF111" s="1006" t="s">
        <v>444</v>
      </c>
      <c r="AG111" s="1004"/>
      <c r="AH111" s="1004"/>
      <c r="AI111" s="1004"/>
      <c r="AJ111" s="1005"/>
      <c r="AK111" s="1006" t="s">
        <v>444</v>
      </c>
      <c r="AL111" s="1004"/>
      <c r="AM111" s="1004"/>
      <c r="AN111" s="1004"/>
      <c r="AO111" s="1005"/>
      <c r="AP111" s="1007" t="s">
        <v>444</v>
      </c>
      <c r="AQ111" s="1008"/>
      <c r="AR111" s="1008"/>
      <c r="AS111" s="1008"/>
      <c r="AT111" s="1009"/>
      <c r="AU111" s="974"/>
      <c r="AV111" s="975"/>
      <c r="AW111" s="975"/>
      <c r="AX111" s="975"/>
      <c r="AY111" s="975"/>
      <c r="AZ111" s="988" t="s">
        <v>446</v>
      </c>
      <c r="BA111" s="989"/>
      <c r="BB111" s="989"/>
      <c r="BC111" s="989"/>
      <c r="BD111" s="989"/>
      <c r="BE111" s="989"/>
      <c r="BF111" s="989"/>
      <c r="BG111" s="989"/>
      <c r="BH111" s="989"/>
      <c r="BI111" s="989"/>
      <c r="BJ111" s="989"/>
      <c r="BK111" s="989"/>
      <c r="BL111" s="989"/>
      <c r="BM111" s="989"/>
      <c r="BN111" s="989"/>
      <c r="BO111" s="989"/>
      <c r="BP111" s="990"/>
      <c r="BQ111" s="991">
        <v>1639236</v>
      </c>
      <c r="BR111" s="992"/>
      <c r="BS111" s="992"/>
      <c r="BT111" s="992"/>
      <c r="BU111" s="992"/>
      <c r="BV111" s="992">
        <v>2148003</v>
      </c>
      <c r="BW111" s="992"/>
      <c r="BX111" s="992"/>
      <c r="BY111" s="992"/>
      <c r="BZ111" s="992"/>
      <c r="CA111" s="992">
        <v>1570493</v>
      </c>
      <c r="CB111" s="992"/>
      <c r="CC111" s="992"/>
      <c r="CD111" s="992"/>
      <c r="CE111" s="992"/>
      <c r="CF111" s="986">
        <v>6.7</v>
      </c>
      <c r="CG111" s="987"/>
      <c r="CH111" s="987"/>
      <c r="CI111" s="987"/>
      <c r="CJ111" s="987"/>
      <c r="CK111" s="1014"/>
      <c r="CL111" s="1015"/>
      <c r="CM111" s="988" t="s">
        <v>447</v>
      </c>
      <c r="CN111" s="989"/>
      <c r="CO111" s="989"/>
      <c r="CP111" s="989"/>
      <c r="CQ111" s="989"/>
      <c r="CR111" s="989"/>
      <c r="CS111" s="989"/>
      <c r="CT111" s="989"/>
      <c r="CU111" s="989"/>
      <c r="CV111" s="989"/>
      <c r="CW111" s="989"/>
      <c r="CX111" s="989"/>
      <c r="CY111" s="989"/>
      <c r="CZ111" s="989"/>
      <c r="DA111" s="989"/>
      <c r="DB111" s="989"/>
      <c r="DC111" s="989"/>
      <c r="DD111" s="989"/>
      <c r="DE111" s="989"/>
      <c r="DF111" s="990"/>
      <c r="DG111" s="991" t="s">
        <v>444</v>
      </c>
      <c r="DH111" s="992"/>
      <c r="DI111" s="992"/>
      <c r="DJ111" s="992"/>
      <c r="DK111" s="992"/>
      <c r="DL111" s="992" t="s">
        <v>444</v>
      </c>
      <c r="DM111" s="992"/>
      <c r="DN111" s="992"/>
      <c r="DO111" s="992"/>
      <c r="DP111" s="992"/>
      <c r="DQ111" s="992" t="s">
        <v>444</v>
      </c>
      <c r="DR111" s="992"/>
      <c r="DS111" s="992"/>
      <c r="DT111" s="992"/>
      <c r="DU111" s="992"/>
      <c r="DV111" s="993" t="s">
        <v>444</v>
      </c>
      <c r="DW111" s="993"/>
      <c r="DX111" s="993"/>
      <c r="DY111" s="993"/>
      <c r="DZ111" s="994"/>
    </row>
    <row r="112" spans="1:131" s="226" customFormat="1" ht="26.25" customHeight="1" x14ac:dyDescent="0.15">
      <c r="A112" s="1018" t="s">
        <v>448</v>
      </c>
      <c r="B112" s="1019"/>
      <c r="C112" s="989" t="s">
        <v>449</v>
      </c>
      <c r="D112" s="989"/>
      <c r="E112" s="989"/>
      <c r="F112" s="989"/>
      <c r="G112" s="989"/>
      <c r="H112" s="989"/>
      <c r="I112" s="989"/>
      <c r="J112" s="989"/>
      <c r="K112" s="989"/>
      <c r="L112" s="989"/>
      <c r="M112" s="989"/>
      <c r="N112" s="989"/>
      <c r="O112" s="989"/>
      <c r="P112" s="989"/>
      <c r="Q112" s="989"/>
      <c r="R112" s="989"/>
      <c r="S112" s="989"/>
      <c r="T112" s="989"/>
      <c r="U112" s="989"/>
      <c r="V112" s="989"/>
      <c r="W112" s="989"/>
      <c r="X112" s="989"/>
      <c r="Y112" s="989"/>
      <c r="Z112" s="990"/>
      <c r="AA112" s="1024" t="s">
        <v>444</v>
      </c>
      <c r="AB112" s="1025"/>
      <c r="AC112" s="1025"/>
      <c r="AD112" s="1025"/>
      <c r="AE112" s="1026"/>
      <c r="AF112" s="1027" t="s">
        <v>444</v>
      </c>
      <c r="AG112" s="1025"/>
      <c r="AH112" s="1025"/>
      <c r="AI112" s="1025"/>
      <c r="AJ112" s="1026"/>
      <c r="AK112" s="1027" t="s">
        <v>444</v>
      </c>
      <c r="AL112" s="1025"/>
      <c r="AM112" s="1025"/>
      <c r="AN112" s="1025"/>
      <c r="AO112" s="1026"/>
      <c r="AP112" s="1028" t="s">
        <v>444</v>
      </c>
      <c r="AQ112" s="1029"/>
      <c r="AR112" s="1029"/>
      <c r="AS112" s="1029"/>
      <c r="AT112" s="1030"/>
      <c r="AU112" s="974"/>
      <c r="AV112" s="975"/>
      <c r="AW112" s="975"/>
      <c r="AX112" s="975"/>
      <c r="AY112" s="975"/>
      <c r="AZ112" s="988" t="s">
        <v>450</v>
      </c>
      <c r="BA112" s="989"/>
      <c r="BB112" s="989"/>
      <c r="BC112" s="989"/>
      <c r="BD112" s="989"/>
      <c r="BE112" s="989"/>
      <c r="BF112" s="989"/>
      <c r="BG112" s="989"/>
      <c r="BH112" s="989"/>
      <c r="BI112" s="989"/>
      <c r="BJ112" s="989"/>
      <c r="BK112" s="989"/>
      <c r="BL112" s="989"/>
      <c r="BM112" s="989"/>
      <c r="BN112" s="989"/>
      <c r="BO112" s="989"/>
      <c r="BP112" s="990"/>
      <c r="BQ112" s="991">
        <v>35979785</v>
      </c>
      <c r="BR112" s="992"/>
      <c r="BS112" s="992"/>
      <c r="BT112" s="992"/>
      <c r="BU112" s="992"/>
      <c r="BV112" s="992">
        <v>34547321</v>
      </c>
      <c r="BW112" s="992"/>
      <c r="BX112" s="992"/>
      <c r="BY112" s="992"/>
      <c r="BZ112" s="992"/>
      <c r="CA112" s="992">
        <v>32118335</v>
      </c>
      <c r="CB112" s="992"/>
      <c r="CC112" s="992"/>
      <c r="CD112" s="992"/>
      <c r="CE112" s="992"/>
      <c r="CF112" s="986">
        <v>137.80000000000001</v>
      </c>
      <c r="CG112" s="987"/>
      <c r="CH112" s="987"/>
      <c r="CI112" s="987"/>
      <c r="CJ112" s="987"/>
      <c r="CK112" s="1014"/>
      <c r="CL112" s="1015"/>
      <c r="CM112" s="988" t="s">
        <v>451</v>
      </c>
      <c r="CN112" s="989"/>
      <c r="CO112" s="989"/>
      <c r="CP112" s="989"/>
      <c r="CQ112" s="989"/>
      <c r="CR112" s="989"/>
      <c r="CS112" s="989"/>
      <c r="CT112" s="989"/>
      <c r="CU112" s="989"/>
      <c r="CV112" s="989"/>
      <c r="CW112" s="989"/>
      <c r="CX112" s="989"/>
      <c r="CY112" s="989"/>
      <c r="CZ112" s="989"/>
      <c r="DA112" s="989"/>
      <c r="DB112" s="989"/>
      <c r="DC112" s="989"/>
      <c r="DD112" s="989"/>
      <c r="DE112" s="989"/>
      <c r="DF112" s="990"/>
      <c r="DG112" s="991" t="s">
        <v>444</v>
      </c>
      <c r="DH112" s="992"/>
      <c r="DI112" s="992"/>
      <c r="DJ112" s="992"/>
      <c r="DK112" s="992"/>
      <c r="DL112" s="992" t="s">
        <v>444</v>
      </c>
      <c r="DM112" s="992"/>
      <c r="DN112" s="992"/>
      <c r="DO112" s="992"/>
      <c r="DP112" s="992"/>
      <c r="DQ112" s="992" t="s">
        <v>444</v>
      </c>
      <c r="DR112" s="992"/>
      <c r="DS112" s="992"/>
      <c r="DT112" s="992"/>
      <c r="DU112" s="992"/>
      <c r="DV112" s="993" t="s">
        <v>444</v>
      </c>
      <c r="DW112" s="993"/>
      <c r="DX112" s="993"/>
      <c r="DY112" s="993"/>
      <c r="DZ112" s="994"/>
    </row>
    <row r="113" spans="1:130" s="226" customFormat="1" ht="26.25" customHeight="1" x14ac:dyDescent="0.15">
      <c r="A113" s="1020"/>
      <c r="B113" s="1021"/>
      <c r="C113" s="989" t="s">
        <v>452</v>
      </c>
      <c r="D113" s="989"/>
      <c r="E113" s="989"/>
      <c r="F113" s="989"/>
      <c r="G113" s="989"/>
      <c r="H113" s="989"/>
      <c r="I113" s="989"/>
      <c r="J113" s="989"/>
      <c r="K113" s="989"/>
      <c r="L113" s="989"/>
      <c r="M113" s="989"/>
      <c r="N113" s="989"/>
      <c r="O113" s="989"/>
      <c r="P113" s="989"/>
      <c r="Q113" s="989"/>
      <c r="R113" s="989"/>
      <c r="S113" s="989"/>
      <c r="T113" s="989"/>
      <c r="U113" s="989"/>
      <c r="V113" s="989"/>
      <c r="W113" s="989"/>
      <c r="X113" s="989"/>
      <c r="Y113" s="989"/>
      <c r="Z113" s="990"/>
      <c r="AA113" s="1003">
        <v>2246773</v>
      </c>
      <c r="AB113" s="1004"/>
      <c r="AC113" s="1004"/>
      <c r="AD113" s="1004"/>
      <c r="AE113" s="1005"/>
      <c r="AF113" s="1006">
        <v>2312139</v>
      </c>
      <c r="AG113" s="1004"/>
      <c r="AH113" s="1004"/>
      <c r="AI113" s="1004"/>
      <c r="AJ113" s="1005"/>
      <c r="AK113" s="1006">
        <v>2324073</v>
      </c>
      <c r="AL113" s="1004"/>
      <c r="AM113" s="1004"/>
      <c r="AN113" s="1004"/>
      <c r="AO113" s="1005"/>
      <c r="AP113" s="1007">
        <v>10</v>
      </c>
      <c r="AQ113" s="1008"/>
      <c r="AR113" s="1008"/>
      <c r="AS113" s="1008"/>
      <c r="AT113" s="1009"/>
      <c r="AU113" s="974"/>
      <c r="AV113" s="975"/>
      <c r="AW113" s="975"/>
      <c r="AX113" s="975"/>
      <c r="AY113" s="975"/>
      <c r="AZ113" s="988" t="s">
        <v>453</v>
      </c>
      <c r="BA113" s="989"/>
      <c r="BB113" s="989"/>
      <c r="BC113" s="989"/>
      <c r="BD113" s="989"/>
      <c r="BE113" s="989"/>
      <c r="BF113" s="989"/>
      <c r="BG113" s="989"/>
      <c r="BH113" s="989"/>
      <c r="BI113" s="989"/>
      <c r="BJ113" s="989"/>
      <c r="BK113" s="989"/>
      <c r="BL113" s="989"/>
      <c r="BM113" s="989"/>
      <c r="BN113" s="989"/>
      <c r="BO113" s="989"/>
      <c r="BP113" s="990"/>
      <c r="BQ113" s="991">
        <v>96163</v>
      </c>
      <c r="BR113" s="992"/>
      <c r="BS113" s="992"/>
      <c r="BT113" s="992"/>
      <c r="BU113" s="992"/>
      <c r="BV113" s="992">
        <v>578100</v>
      </c>
      <c r="BW113" s="992"/>
      <c r="BX113" s="992"/>
      <c r="BY113" s="992"/>
      <c r="BZ113" s="992"/>
      <c r="CA113" s="992">
        <v>648916</v>
      </c>
      <c r="CB113" s="992"/>
      <c r="CC113" s="992"/>
      <c r="CD113" s="992"/>
      <c r="CE113" s="992"/>
      <c r="CF113" s="986">
        <v>2.8</v>
      </c>
      <c r="CG113" s="987"/>
      <c r="CH113" s="987"/>
      <c r="CI113" s="987"/>
      <c r="CJ113" s="987"/>
      <c r="CK113" s="1014"/>
      <c r="CL113" s="1015"/>
      <c r="CM113" s="988" t="s">
        <v>454</v>
      </c>
      <c r="CN113" s="989"/>
      <c r="CO113" s="989"/>
      <c r="CP113" s="989"/>
      <c r="CQ113" s="989"/>
      <c r="CR113" s="989"/>
      <c r="CS113" s="989"/>
      <c r="CT113" s="989"/>
      <c r="CU113" s="989"/>
      <c r="CV113" s="989"/>
      <c r="CW113" s="989"/>
      <c r="CX113" s="989"/>
      <c r="CY113" s="989"/>
      <c r="CZ113" s="989"/>
      <c r="DA113" s="989"/>
      <c r="DB113" s="989"/>
      <c r="DC113" s="989"/>
      <c r="DD113" s="989"/>
      <c r="DE113" s="989"/>
      <c r="DF113" s="990"/>
      <c r="DG113" s="1024" t="s">
        <v>444</v>
      </c>
      <c r="DH113" s="1025"/>
      <c r="DI113" s="1025"/>
      <c r="DJ113" s="1025"/>
      <c r="DK113" s="1026"/>
      <c r="DL113" s="1027" t="s">
        <v>444</v>
      </c>
      <c r="DM113" s="1025"/>
      <c r="DN113" s="1025"/>
      <c r="DO113" s="1025"/>
      <c r="DP113" s="1026"/>
      <c r="DQ113" s="1027" t="s">
        <v>444</v>
      </c>
      <c r="DR113" s="1025"/>
      <c r="DS113" s="1025"/>
      <c r="DT113" s="1025"/>
      <c r="DU113" s="1026"/>
      <c r="DV113" s="1028" t="s">
        <v>444</v>
      </c>
      <c r="DW113" s="1029"/>
      <c r="DX113" s="1029"/>
      <c r="DY113" s="1029"/>
      <c r="DZ113" s="1030"/>
    </row>
    <row r="114" spans="1:130" s="226" customFormat="1" ht="26.25" customHeight="1" x14ac:dyDescent="0.15">
      <c r="A114" s="1020"/>
      <c r="B114" s="1021"/>
      <c r="C114" s="989" t="s">
        <v>455</v>
      </c>
      <c r="D114" s="989"/>
      <c r="E114" s="989"/>
      <c r="F114" s="989"/>
      <c r="G114" s="989"/>
      <c r="H114" s="989"/>
      <c r="I114" s="989"/>
      <c r="J114" s="989"/>
      <c r="K114" s="989"/>
      <c r="L114" s="989"/>
      <c r="M114" s="989"/>
      <c r="N114" s="989"/>
      <c r="O114" s="989"/>
      <c r="P114" s="989"/>
      <c r="Q114" s="989"/>
      <c r="R114" s="989"/>
      <c r="S114" s="989"/>
      <c r="T114" s="989"/>
      <c r="U114" s="989"/>
      <c r="V114" s="989"/>
      <c r="W114" s="989"/>
      <c r="X114" s="989"/>
      <c r="Y114" s="989"/>
      <c r="Z114" s="990"/>
      <c r="AA114" s="1024" t="s">
        <v>444</v>
      </c>
      <c r="AB114" s="1025"/>
      <c r="AC114" s="1025"/>
      <c r="AD114" s="1025"/>
      <c r="AE114" s="1026"/>
      <c r="AF114" s="1027">
        <v>2718</v>
      </c>
      <c r="AG114" s="1025"/>
      <c r="AH114" s="1025"/>
      <c r="AI114" s="1025"/>
      <c r="AJ114" s="1026"/>
      <c r="AK114" s="1027">
        <v>1017</v>
      </c>
      <c r="AL114" s="1025"/>
      <c r="AM114" s="1025"/>
      <c r="AN114" s="1025"/>
      <c r="AO114" s="1026"/>
      <c r="AP114" s="1028">
        <v>0</v>
      </c>
      <c r="AQ114" s="1029"/>
      <c r="AR114" s="1029"/>
      <c r="AS114" s="1029"/>
      <c r="AT114" s="1030"/>
      <c r="AU114" s="974"/>
      <c r="AV114" s="975"/>
      <c r="AW114" s="975"/>
      <c r="AX114" s="975"/>
      <c r="AY114" s="975"/>
      <c r="AZ114" s="988" t="s">
        <v>456</v>
      </c>
      <c r="BA114" s="989"/>
      <c r="BB114" s="989"/>
      <c r="BC114" s="989"/>
      <c r="BD114" s="989"/>
      <c r="BE114" s="989"/>
      <c r="BF114" s="989"/>
      <c r="BG114" s="989"/>
      <c r="BH114" s="989"/>
      <c r="BI114" s="989"/>
      <c r="BJ114" s="989"/>
      <c r="BK114" s="989"/>
      <c r="BL114" s="989"/>
      <c r="BM114" s="989"/>
      <c r="BN114" s="989"/>
      <c r="BO114" s="989"/>
      <c r="BP114" s="990"/>
      <c r="BQ114" s="991">
        <v>3953809</v>
      </c>
      <c r="BR114" s="992"/>
      <c r="BS114" s="992"/>
      <c r="BT114" s="992"/>
      <c r="BU114" s="992"/>
      <c r="BV114" s="992">
        <v>4275683</v>
      </c>
      <c r="BW114" s="992"/>
      <c r="BX114" s="992"/>
      <c r="BY114" s="992"/>
      <c r="BZ114" s="992"/>
      <c r="CA114" s="992">
        <v>4523410</v>
      </c>
      <c r="CB114" s="992"/>
      <c r="CC114" s="992"/>
      <c r="CD114" s="992"/>
      <c r="CE114" s="992"/>
      <c r="CF114" s="986">
        <v>19.399999999999999</v>
      </c>
      <c r="CG114" s="987"/>
      <c r="CH114" s="987"/>
      <c r="CI114" s="987"/>
      <c r="CJ114" s="987"/>
      <c r="CK114" s="1014"/>
      <c r="CL114" s="1015"/>
      <c r="CM114" s="988" t="s">
        <v>457</v>
      </c>
      <c r="CN114" s="989"/>
      <c r="CO114" s="989"/>
      <c r="CP114" s="989"/>
      <c r="CQ114" s="989"/>
      <c r="CR114" s="989"/>
      <c r="CS114" s="989"/>
      <c r="CT114" s="989"/>
      <c r="CU114" s="989"/>
      <c r="CV114" s="989"/>
      <c r="CW114" s="989"/>
      <c r="CX114" s="989"/>
      <c r="CY114" s="989"/>
      <c r="CZ114" s="989"/>
      <c r="DA114" s="989"/>
      <c r="DB114" s="989"/>
      <c r="DC114" s="989"/>
      <c r="DD114" s="989"/>
      <c r="DE114" s="989"/>
      <c r="DF114" s="990"/>
      <c r="DG114" s="1024" t="s">
        <v>444</v>
      </c>
      <c r="DH114" s="1025"/>
      <c r="DI114" s="1025"/>
      <c r="DJ114" s="1025"/>
      <c r="DK114" s="1026"/>
      <c r="DL114" s="1027" t="s">
        <v>444</v>
      </c>
      <c r="DM114" s="1025"/>
      <c r="DN114" s="1025"/>
      <c r="DO114" s="1025"/>
      <c r="DP114" s="1026"/>
      <c r="DQ114" s="1027" t="s">
        <v>444</v>
      </c>
      <c r="DR114" s="1025"/>
      <c r="DS114" s="1025"/>
      <c r="DT114" s="1025"/>
      <c r="DU114" s="1026"/>
      <c r="DV114" s="1028" t="s">
        <v>444</v>
      </c>
      <c r="DW114" s="1029"/>
      <c r="DX114" s="1029"/>
      <c r="DY114" s="1029"/>
      <c r="DZ114" s="1030"/>
    </row>
    <row r="115" spans="1:130" s="226" customFormat="1" ht="26.25" customHeight="1" x14ac:dyDescent="0.15">
      <c r="A115" s="1020"/>
      <c r="B115" s="1021"/>
      <c r="C115" s="989" t="s">
        <v>458</v>
      </c>
      <c r="D115" s="989"/>
      <c r="E115" s="989"/>
      <c r="F115" s="989"/>
      <c r="G115" s="989"/>
      <c r="H115" s="989"/>
      <c r="I115" s="989"/>
      <c r="J115" s="989"/>
      <c r="K115" s="989"/>
      <c r="L115" s="989"/>
      <c r="M115" s="989"/>
      <c r="N115" s="989"/>
      <c r="O115" s="989"/>
      <c r="P115" s="989"/>
      <c r="Q115" s="989"/>
      <c r="R115" s="989"/>
      <c r="S115" s="989"/>
      <c r="T115" s="989"/>
      <c r="U115" s="989"/>
      <c r="V115" s="989"/>
      <c r="W115" s="989"/>
      <c r="X115" s="989"/>
      <c r="Y115" s="989"/>
      <c r="Z115" s="990"/>
      <c r="AA115" s="1003">
        <v>25974</v>
      </c>
      <c r="AB115" s="1004"/>
      <c r="AC115" s="1004"/>
      <c r="AD115" s="1004"/>
      <c r="AE115" s="1005"/>
      <c r="AF115" s="1006">
        <v>22051</v>
      </c>
      <c r="AG115" s="1004"/>
      <c r="AH115" s="1004"/>
      <c r="AI115" s="1004"/>
      <c r="AJ115" s="1005"/>
      <c r="AK115" s="1006">
        <v>2471</v>
      </c>
      <c r="AL115" s="1004"/>
      <c r="AM115" s="1004"/>
      <c r="AN115" s="1004"/>
      <c r="AO115" s="1005"/>
      <c r="AP115" s="1007">
        <v>0</v>
      </c>
      <c r="AQ115" s="1008"/>
      <c r="AR115" s="1008"/>
      <c r="AS115" s="1008"/>
      <c r="AT115" s="1009"/>
      <c r="AU115" s="974"/>
      <c r="AV115" s="975"/>
      <c r="AW115" s="975"/>
      <c r="AX115" s="975"/>
      <c r="AY115" s="975"/>
      <c r="AZ115" s="988" t="s">
        <v>459</v>
      </c>
      <c r="BA115" s="989"/>
      <c r="BB115" s="989"/>
      <c r="BC115" s="989"/>
      <c r="BD115" s="989"/>
      <c r="BE115" s="989"/>
      <c r="BF115" s="989"/>
      <c r="BG115" s="989"/>
      <c r="BH115" s="989"/>
      <c r="BI115" s="989"/>
      <c r="BJ115" s="989"/>
      <c r="BK115" s="989"/>
      <c r="BL115" s="989"/>
      <c r="BM115" s="989"/>
      <c r="BN115" s="989"/>
      <c r="BO115" s="989"/>
      <c r="BP115" s="990"/>
      <c r="BQ115" s="991">
        <v>175937</v>
      </c>
      <c r="BR115" s="992"/>
      <c r="BS115" s="992"/>
      <c r="BT115" s="992"/>
      <c r="BU115" s="992"/>
      <c r="BV115" s="992">
        <v>245953</v>
      </c>
      <c r="BW115" s="992"/>
      <c r="BX115" s="992"/>
      <c r="BY115" s="992"/>
      <c r="BZ115" s="992"/>
      <c r="CA115" s="992">
        <v>229482</v>
      </c>
      <c r="CB115" s="992"/>
      <c r="CC115" s="992"/>
      <c r="CD115" s="992"/>
      <c r="CE115" s="992"/>
      <c r="CF115" s="986">
        <v>1</v>
      </c>
      <c r="CG115" s="987"/>
      <c r="CH115" s="987"/>
      <c r="CI115" s="987"/>
      <c r="CJ115" s="987"/>
      <c r="CK115" s="1014"/>
      <c r="CL115" s="1015"/>
      <c r="CM115" s="988" t="s">
        <v>460</v>
      </c>
      <c r="CN115" s="989"/>
      <c r="CO115" s="989"/>
      <c r="CP115" s="989"/>
      <c r="CQ115" s="989"/>
      <c r="CR115" s="989"/>
      <c r="CS115" s="989"/>
      <c r="CT115" s="989"/>
      <c r="CU115" s="989"/>
      <c r="CV115" s="989"/>
      <c r="CW115" s="989"/>
      <c r="CX115" s="989"/>
      <c r="CY115" s="989"/>
      <c r="CZ115" s="989"/>
      <c r="DA115" s="989"/>
      <c r="DB115" s="989"/>
      <c r="DC115" s="989"/>
      <c r="DD115" s="989"/>
      <c r="DE115" s="989"/>
      <c r="DF115" s="990"/>
      <c r="DG115" s="1024">
        <v>1592248</v>
      </c>
      <c r="DH115" s="1025"/>
      <c r="DI115" s="1025"/>
      <c r="DJ115" s="1025"/>
      <c r="DK115" s="1026"/>
      <c r="DL115" s="1027">
        <v>2130706</v>
      </c>
      <c r="DM115" s="1025"/>
      <c r="DN115" s="1025"/>
      <c r="DO115" s="1025"/>
      <c r="DP115" s="1026"/>
      <c r="DQ115" s="1027">
        <v>1555667</v>
      </c>
      <c r="DR115" s="1025"/>
      <c r="DS115" s="1025"/>
      <c r="DT115" s="1025"/>
      <c r="DU115" s="1026"/>
      <c r="DV115" s="1028">
        <v>6.7</v>
      </c>
      <c r="DW115" s="1029"/>
      <c r="DX115" s="1029"/>
      <c r="DY115" s="1029"/>
      <c r="DZ115" s="1030"/>
    </row>
    <row r="116" spans="1:130" s="226" customFormat="1" ht="26.25" customHeight="1" x14ac:dyDescent="0.15">
      <c r="A116" s="1022"/>
      <c r="B116" s="1023"/>
      <c r="C116" s="1031" t="s">
        <v>461</v>
      </c>
      <c r="D116" s="1031"/>
      <c r="E116" s="1031"/>
      <c r="F116" s="1031"/>
      <c r="G116" s="1031"/>
      <c r="H116" s="1031"/>
      <c r="I116" s="1031"/>
      <c r="J116" s="1031"/>
      <c r="K116" s="1031"/>
      <c r="L116" s="1031"/>
      <c r="M116" s="1031"/>
      <c r="N116" s="1031"/>
      <c r="O116" s="1031"/>
      <c r="P116" s="1031"/>
      <c r="Q116" s="1031"/>
      <c r="R116" s="1031"/>
      <c r="S116" s="1031"/>
      <c r="T116" s="1031"/>
      <c r="U116" s="1031"/>
      <c r="V116" s="1031"/>
      <c r="W116" s="1031"/>
      <c r="X116" s="1031"/>
      <c r="Y116" s="1031"/>
      <c r="Z116" s="1032"/>
      <c r="AA116" s="1024" t="s">
        <v>444</v>
      </c>
      <c r="AB116" s="1025"/>
      <c r="AC116" s="1025"/>
      <c r="AD116" s="1025"/>
      <c r="AE116" s="1026"/>
      <c r="AF116" s="1027" t="s">
        <v>444</v>
      </c>
      <c r="AG116" s="1025"/>
      <c r="AH116" s="1025"/>
      <c r="AI116" s="1025"/>
      <c r="AJ116" s="1026"/>
      <c r="AK116" s="1027" t="s">
        <v>444</v>
      </c>
      <c r="AL116" s="1025"/>
      <c r="AM116" s="1025"/>
      <c r="AN116" s="1025"/>
      <c r="AO116" s="1026"/>
      <c r="AP116" s="1028" t="s">
        <v>444</v>
      </c>
      <c r="AQ116" s="1029"/>
      <c r="AR116" s="1029"/>
      <c r="AS116" s="1029"/>
      <c r="AT116" s="1030"/>
      <c r="AU116" s="974"/>
      <c r="AV116" s="975"/>
      <c r="AW116" s="975"/>
      <c r="AX116" s="975"/>
      <c r="AY116" s="975"/>
      <c r="AZ116" s="1033" t="s">
        <v>462</v>
      </c>
      <c r="BA116" s="1034"/>
      <c r="BB116" s="1034"/>
      <c r="BC116" s="1034"/>
      <c r="BD116" s="1034"/>
      <c r="BE116" s="1034"/>
      <c r="BF116" s="1034"/>
      <c r="BG116" s="1034"/>
      <c r="BH116" s="1034"/>
      <c r="BI116" s="1034"/>
      <c r="BJ116" s="1034"/>
      <c r="BK116" s="1034"/>
      <c r="BL116" s="1034"/>
      <c r="BM116" s="1034"/>
      <c r="BN116" s="1034"/>
      <c r="BO116" s="1034"/>
      <c r="BP116" s="1035"/>
      <c r="BQ116" s="991" t="s">
        <v>444</v>
      </c>
      <c r="BR116" s="992"/>
      <c r="BS116" s="992"/>
      <c r="BT116" s="992"/>
      <c r="BU116" s="992"/>
      <c r="BV116" s="992" t="s">
        <v>444</v>
      </c>
      <c r="BW116" s="992"/>
      <c r="BX116" s="992"/>
      <c r="BY116" s="992"/>
      <c r="BZ116" s="992"/>
      <c r="CA116" s="992" t="s">
        <v>444</v>
      </c>
      <c r="CB116" s="992"/>
      <c r="CC116" s="992"/>
      <c r="CD116" s="992"/>
      <c r="CE116" s="992"/>
      <c r="CF116" s="986" t="s">
        <v>444</v>
      </c>
      <c r="CG116" s="987"/>
      <c r="CH116" s="987"/>
      <c r="CI116" s="987"/>
      <c r="CJ116" s="987"/>
      <c r="CK116" s="1014"/>
      <c r="CL116" s="1015"/>
      <c r="CM116" s="988" t="s">
        <v>463</v>
      </c>
      <c r="CN116" s="989"/>
      <c r="CO116" s="989"/>
      <c r="CP116" s="989"/>
      <c r="CQ116" s="989"/>
      <c r="CR116" s="989"/>
      <c r="CS116" s="989"/>
      <c r="CT116" s="989"/>
      <c r="CU116" s="989"/>
      <c r="CV116" s="989"/>
      <c r="CW116" s="989"/>
      <c r="CX116" s="989"/>
      <c r="CY116" s="989"/>
      <c r="CZ116" s="989"/>
      <c r="DA116" s="989"/>
      <c r="DB116" s="989"/>
      <c r="DC116" s="989"/>
      <c r="DD116" s="989"/>
      <c r="DE116" s="989"/>
      <c r="DF116" s="990"/>
      <c r="DG116" s="1024">
        <v>46988</v>
      </c>
      <c r="DH116" s="1025"/>
      <c r="DI116" s="1025"/>
      <c r="DJ116" s="1025"/>
      <c r="DK116" s="1026"/>
      <c r="DL116" s="1027">
        <v>17297</v>
      </c>
      <c r="DM116" s="1025"/>
      <c r="DN116" s="1025"/>
      <c r="DO116" s="1025"/>
      <c r="DP116" s="1026"/>
      <c r="DQ116" s="1027">
        <v>14826</v>
      </c>
      <c r="DR116" s="1025"/>
      <c r="DS116" s="1025"/>
      <c r="DT116" s="1025"/>
      <c r="DU116" s="1026"/>
      <c r="DV116" s="1028">
        <v>0.1</v>
      </c>
      <c r="DW116" s="1029"/>
      <c r="DX116" s="1029"/>
      <c r="DY116" s="1029"/>
      <c r="DZ116" s="1030"/>
    </row>
    <row r="117" spans="1:130" s="226" customFormat="1" ht="26.25" customHeight="1" x14ac:dyDescent="0.15">
      <c r="A117" s="978" t="s">
        <v>188</v>
      </c>
      <c r="B117" s="959"/>
      <c r="C117" s="959"/>
      <c r="D117" s="959"/>
      <c r="E117" s="959"/>
      <c r="F117" s="959"/>
      <c r="G117" s="959"/>
      <c r="H117" s="959"/>
      <c r="I117" s="959"/>
      <c r="J117" s="959"/>
      <c r="K117" s="959"/>
      <c r="L117" s="959"/>
      <c r="M117" s="959"/>
      <c r="N117" s="959"/>
      <c r="O117" s="959"/>
      <c r="P117" s="959"/>
      <c r="Q117" s="959"/>
      <c r="R117" s="959"/>
      <c r="S117" s="959"/>
      <c r="T117" s="959"/>
      <c r="U117" s="959"/>
      <c r="V117" s="959"/>
      <c r="W117" s="959"/>
      <c r="X117" s="959"/>
      <c r="Y117" s="1043" t="s">
        <v>464</v>
      </c>
      <c r="Z117" s="960"/>
      <c r="AA117" s="1044">
        <v>8139144</v>
      </c>
      <c r="AB117" s="1045"/>
      <c r="AC117" s="1045"/>
      <c r="AD117" s="1045"/>
      <c r="AE117" s="1046"/>
      <c r="AF117" s="1047">
        <v>8082159</v>
      </c>
      <c r="AG117" s="1045"/>
      <c r="AH117" s="1045"/>
      <c r="AI117" s="1045"/>
      <c r="AJ117" s="1046"/>
      <c r="AK117" s="1047">
        <v>8507494</v>
      </c>
      <c r="AL117" s="1045"/>
      <c r="AM117" s="1045"/>
      <c r="AN117" s="1045"/>
      <c r="AO117" s="1046"/>
      <c r="AP117" s="1048"/>
      <c r="AQ117" s="1049"/>
      <c r="AR117" s="1049"/>
      <c r="AS117" s="1049"/>
      <c r="AT117" s="1050"/>
      <c r="AU117" s="974"/>
      <c r="AV117" s="975"/>
      <c r="AW117" s="975"/>
      <c r="AX117" s="975"/>
      <c r="AY117" s="975"/>
      <c r="AZ117" s="1040" t="s">
        <v>465</v>
      </c>
      <c r="BA117" s="1041"/>
      <c r="BB117" s="1041"/>
      <c r="BC117" s="1041"/>
      <c r="BD117" s="1041"/>
      <c r="BE117" s="1041"/>
      <c r="BF117" s="1041"/>
      <c r="BG117" s="1041"/>
      <c r="BH117" s="1041"/>
      <c r="BI117" s="1041"/>
      <c r="BJ117" s="1041"/>
      <c r="BK117" s="1041"/>
      <c r="BL117" s="1041"/>
      <c r="BM117" s="1041"/>
      <c r="BN117" s="1041"/>
      <c r="BO117" s="1041"/>
      <c r="BP117" s="1042"/>
      <c r="BQ117" s="991" t="s">
        <v>180</v>
      </c>
      <c r="BR117" s="992"/>
      <c r="BS117" s="992"/>
      <c r="BT117" s="992"/>
      <c r="BU117" s="992"/>
      <c r="BV117" s="992" t="s">
        <v>180</v>
      </c>
      <c r="BW117" s="992"/>
      <c r="BX117" s="992"/>
      <c r="BY117" s="992"/>
      <c r="BZ117" s="992"/>
      <c r="CA117" s="992" t="s">
        <v>466</v>
      </c>
      <c r="CB117" s="992"/>
      <c r="CC117" s="992"/>
      <c r="CD117" s="992"/>
      <c r="CE117" s="992"/>
      <c r="CF117" s="986" t="s">
        <v>466</v>
      </c>
      <c r="CG117" s="987"/>
      <c r="CH117" s="987"/>
      <c r="CI117" s="987"/>
      <c r="CJ117" s="987"/>
      <c r="CK117" s="1014"/>
      <c r="CL117" s="1015"/>
      <c r="CM117" s="988" t="s">
        <v>467</v>
      </c>
      <c r="CN117" s="989"/>
      <c r="CO117" s="989"/>
      <c r="CP117" s="989"/>
      <c r="CQ117" s="989"/>
      <c r="CR117" s="989"/>
      <c r="CS117" s="989"/>
      <c r="CT117" s="989"/>
      <c r="CU117" s="989"/>
      <c r="CV117" s="989"/>
      <c r="CW117" s="989"/>
      <c r="CX117" s="989"/>
      <c r="CY117" s="989"/>
      <c r="CZ117" s="989"/>
      <c r="DA117" s="989"/>
      <c r="DB117" s="989"/>
      <c r="DC117" s="989"/>
      <c r="DD117" s="989"/>
      <c r="DE117" s="989"/>
      <c r="DF117" s="990"/>
      <c r="DG117" s="1024" t="s">
        <v>468</v>
      </c>
      <c r="DH117" s="1025"/>
      <c r="DI117" s="1025"/>
      <c r="DJ117" s="1025"/>
      <c r="DK117" s="1026"/>
      <c r="DL117" s="1027" t="s">
        <v>468</v>
      </c>
      <c r="DM117" s="1025"/>
      <c r="DN117" s="1025"/>
      <c r="DO117" s="1025"/>
      <c r="DP117" s="1026"/>
      <c r="DQ117" s="1027" t="s">
        <v>468</v>
      </c>
      <c r="DR117" s="1025"/>
      <c r="DS117" s="1025"/>
      <c r="DT117" s="1025"/>
      <c r="DU117" s="1026"/>
      <c r="DV117" s="1028" t="s">
        <v>180</v>
      </c>
      <c r="DW117" s="1029"/>
      <c r="DX117" s="1029"/>
      <c r="DY117" s="1029"/>
      <c r="DZ117" s="1030"/>
    </row>
    <row r="118" spans="1:130" s="226" customFormat="1" ht="26.25" customHeight="1" x14ac:dyDescent="0.15">
      <c r="A118" s="978" t="s">
        <v>439</v>
      </c>
      <c r="B118" s="959"/>
      <c r="C118" s="959"/>
      <c r="D118" s="959"/>
      <c r="E118" s="959"/>
      <c r="F118" s="959"/>
      <c r="G118" s="959"/>
      <c r="H118" s="959"/>
      <c r="I118" s="959"/>
      <c r="J118" s="959"/>
      <c r="K118" s="959"/>
      <c r="L118" s="959"/>
      <c r="M118" s="959"/>
      <c r="N118" s="959"/>
      <c r="O118" s="959"/>
      <c r="P118" s="959"/>
      <c r="Q118" s="959"/>
      <c r="R118" s="959"/>
      <c r="S118" s="959"/>
      <c r="T118" s="959"/>
      <c r="U118" s="959"/>
      <c r="V118" s="959"/>
      <c r="W118" s="959"/>
      <c r="X118" s="959"/>
      <c r="Y118" s="959"/>
      <c r="Z118" s="960"/>
      <c r="AA118" s="958" t="s">
        <v>436</v>
      </c>
      <c r="AB118" s="959"/>
      <c r="AC118" s="959"/>
      <c r="AD118" s="959"/>
      <c r="AE118" s="960"/>
      <c r="AF118" s="958" t="s">
        <v>437</v>
      </c>
      <c r="AG118" s="959"/>
      <c r="AH118" s="959"/>
      <c r="AI118" s="959"/>
      <c r="AJ118" s="960"/>
      <c r="AK118" s="958" t="s">
        <v>305</v>
      </c>
      <c r="AL118" s="959"/>
      <c r="AM118" s="959"/>
      <c r="AN118" s="959"/>
      <c r="AO118" s="960"/>
      <c r="AP118" s="1036" t="s">
        <v>438</v>
      </c>
      <c r="AQ118" s="1037"/>
      <c r="AR118" s="1037"/>
      <c r="AS118" s="1037"/>
      <c r="AT118" s="1038"/>
      <c r="AU118" s="974"/>
      <c r="AV118" s="975"/>
      <c r="AW118" s="975"/>
      <c r="AX118" s="975"/>
      <c r="AY118" s="975"/>
      <c r="AZ118" s="1039" t="s">
        <v>469</v>
      </c>
      <c r="BA118" s="1031"/>
      <c r="BB118" s="1031"/>
      <c r="BC118" s="1031"/>
      <c r="BD118" s="1031"/>
      <c r="BE118" s="1031"/>
      <c r="BF118" s="1031"/>
      <c r="BG118" s="1031"/>
      <c r="BH118" s="1031"/>
      <c r="BI118" s="1031"/>
      <c r="BJ118" s="1031"/>
      <c r="BK118" s="1031"/>
      <c r="BL118" s="1031"/>
      <c r="BM118" s="1031"/>
      <c r="BN118" s="1031"/>
      <c r="BO118" s="1031"/>
      <c r="BP118" s="1032"/>
      <c r="BQ118" s="1065" t="s">
        <v>180</v>
      </c>
      <c r="BR118" s="1066"/>
      <c r="BS118" s="1066"/>
      <c r="BT118" s="1066"/>
      <c r="BU118" s="1066"/>
      <c r="BV118" s="1066" t="s">
        <v>468</v>
      </c>
      <c r="BW118" s="1066"/>
      <c r="BX118" s="1066"/>
      <c r="BY118" s="1066"/>
      <c r="BZ118" s="1066"/>
      <c r="CA118" s="1066" t="s">
        <v>180</v>
      </c>
      <c r="CB118" s="1066"/>
      <c r="CC118" s="1066"/>
      <c r="CD118" s="1066"/>
      <c r="CE118" s="1066"/>
      <c r="CF118" s="986" t="s">
        <v>180</v>
      </c>
      <c r="CG118" s="987"/>
      <c r="CH118" s="987"/>
      <c r="CI118" s="987"/>
      <c r="CJ118" s="987"/>
      <c r="CK118" s="1014"/>
      <c r="CL118" s="1015"/>
      <c r="CM118" s="988" t="s">
        <v>470</v>
      </c>
      <c r="CN118" s="989"/>
      <c r="CO118" s="989"/>
      <c r="CP118" s="989"/>
      <c r="CQ118" s="989"/>
      <c r="CR118" s="989"/>
      <c r="CS118" s="989"/>
      <c r="CT118" s="989"/>
      <c r="CU118" s="989"/>
      <c r="CV118" s="989"/>
      <c r="CW118" s="989"/>
      <c r="CX118" s="989"/>
      <c r="CY118" s="989"/>
      <c r="CZ118" s="989"/>
      <c r="DA118" s="989"/>
      <c r="DB118" s="989"/>
      <c r="DC118" s="989"/>
      <c r="DD118" s="989"/>
      <c r="DE118" s="989"/>
      <c r="DF118" s="990"/>
      <c r="DG118" s="1024" t="s">
        <v>468</v>
      </c>
      <c r="DH118" s="1025"/>
      <c r="DI118" s="1025"/>
      <c r="DJ118" s="1025"/>
      <c r="DK118" s="1026"/>
      <c r="DL118" s="1027" t="s">
        <v>180</v>
      </c>
      <c r="DM118" s="1025"/>
      <c r="DN118" s="1025"/>
      <c r="DO118" s="1025"/>
      <c r="DP118" s="1026"/>
      <c r="DQ118" s="1027" t="s">
        <v>180</v>
      </c>
      <c r="DR118" s="1025"/>
      <c r="DS118" s="1025"/>
      <c r="DT118" s="1025"/>
      <c r="DU118" s="1026"/>
      <c r="DV118" s="1028" t="s">
        <v>180</v>
      </c>
      <c r="DW118" s="1029"/>
      <c r="DX118" s="1029"/>
      <c r="DY118" s="1029"/>
      <c r="DZ118" s="1030"/>
    </row>
    <row r="119" spans="1:130" s="226" customFormat="1" ht="26.25" customHeight="1" x14ac:dyDescent="0.15">
      <c r="A119" s="1122" t="s">
        <v>442</v>
      </c>
      <c r="B119" s="1013"/>
      <c r="C119" s="995" t="s">
        <v>443</v>
      </c>
      <c r="D119" s="963"/>
      <c r="E119" s="963"/>
      <c r="F119" s="963"/>
      <c r="G119" s="963"/>
      <c r="H119" s="963"/>
      <c r="I119" s="963"/>
      <c r="J119" s="963"/>
      <c r="K119" s="963"/>
      <c r="L119" s="963"/>
      <c r="M119" s="963"/>
      <c r="N119" s="963"/>
      <c r="O119" s="963"/>
      <c r="P119" s="963"/>
      <c r="Q119" s="963"/>
      <c r="R119" s="963"/>
      <c r="S119" s="963"/>
      <c r="T119" s="963"/>
      <c r="U119" s="963"/>
      <c r="V119" s="963"/>
      <c r="W119" s="963"/>
      <c r="X119" s="963"/>
      <c r="Y119" s="963"/>
      <c r="Z119" s="964"/>
      <c r="AA119" s="965" t="s">
        <v>471</v>
      </c>
      <c r="AB119" s="966"/>
      <c r="AC119" s="966"/>
      <c r="AD119" s="966"/>
      <c r="AE119" s="967"/>
      <c r="AF119" s="968" t="s">
        <v>468</v>
      </c>
      <c r="AG119" s="966"/>
      <c r="AH119" s="966"/>
      <c r="AI119" s="966"/>
      <c r="AJ119" s="967"/>
      <c r="AK119" s="968" t="s">
        <v>180</v>
      </c>
      <c r="AL119" s="966"/>
      <c r="AM119" s="966"/>
      <c r="AN119" s="966"/>
      <c r="AO119" s="967"/>
      <c r="AP119" s="969" t="s">
        <v>468</v>
      </c>
      <c r="AQ119" s="970"/>
      <c r="AR119" s="970"/>
      <c r="AS119" s="970"/>
      <c r="AT119" s="971"/>
      <c r="AU119" s="976"/>
      <c r="AV119" s="977"/>
      <c r="AW119" s="977"/>
      <c r="AX119" s="977"/>
      <c r="AY119" s="977"/>
      <c r="AZ119" s="246" t="s">
        <v>188</v>
      </c>
      <c r="BA119" s="246"/>
      <c r="BB119" s="246"/>
      <c r="BC119" s="246"/>
      <c r="BD119" s="246"/>
      <c r="BE119" s="246"/>
      <c r="BF119" s="246"/>
      <c r="BG119" s="246"/>
      <c r="BH119" s="246"/>
      <c r="BI119" s="246"/>
      <c r="BJ119" s="246"/>
      <c r="BK119" s="246"/>
      <c r="BL119" s="246"/>
      <c r="BM119" s="246"/>
      <c r="BN119" s="246"/>
      <c r="BO119" s="1043" t="s">
        <v>472</v>
      </c>
      <c r="BP119" s="1071"/>
      <c r="BQ119" s="1065">
        <v>106837382</v>
      </c>
      <c r="BR119" s="1066"/>
      <c r="BS119" s="1066"/>
      <c r="BT119" s="1066"/>
      <c r="BU119" s="1066"/>
      <c r="BV119" s="1066">
        <v>106761893</v>
      </c>
      <c r="BW119" s="1066"/>
      <c r="BX119" s="1066"/>
      <c r="BY119" s="1066"/>
      <c r="BZ119" s="1066"/>
      <c r="CA119" s="1066">
        <v>104130867</v>
      </c>
      <c r="CB119" s="1066"/>
      <c r="CC119" s="1066"/>
      <c r="CD119" s="1066"/>
      <c r="CE119" s="1066"/>
      <c r="CF119" s="1067"/>
      <c r="CG119" s="1068"/>
      <c r="CH119" s="1068"/>
      <c r="CI119" s="1068"/>
      <c r="CJ119" s="1069"/>
      <c r="CK119" s="1016"/>
      <c r="CL119" s="1017"/>
      <c r="CM119" s="1039" t="s">
        <v>473</v>
      </c>
      <c r="CN119" s="1031"/>
      <c r="CO119" s="1031"/>
      <c r="CP119" s="1031"/>
      <c r="CQ119" s="1031"/>
      <c r="CR119" s="1031"/>
      <c r="CS119" s="1031"/>
      <c r="CT119" s="1031"/>
      <c r="CU119" s="1031"/>
      <c r="CV119" s="1031"/>
      <c r="CW119" s="1031"/>
      <c r="CX119" s="1031"/>
      <c r="CY119" s="1031"/>
      <c r="CZ119" s="1031"/>
      <c r="DA119" s="1031"/>
      <c r="DB119" s="1031"/>
      <c r="DC119" s="1031"/>
      <c r="DD119" s="1031"/>
      <c r="DE119" s="1031"/>
      <c r="DF119" s="1032"/>
      <c r="DG119" s="1070" t="s">
        <v>180</v>
      </c>
      <c r="DH119" s="1052"/>
      <c r="DI119" s="1052"/>
      <c r="DJ119" s="1052"/>
      <c r="DK119" s="1053"/>
      <c r="DL119" s="1051" t="s">
        <v>180</v>
      </c>
      <c r="DM119" s="1052"/>
      <c r="DN119" s="1052"/>
      <c r="DO119" s="1052"/>
      <c r="DP119" s="1053"/>
      <c r="DQ119" s="1051" t="s">
        <v>180</v>
      </c>
      <c r="DR119" s="1052"/>
      <c r="DS119" s="1052"/>
      <c r="DT119" s="1052"/>
      <c r="DU119" s="1053"/>
      <c r="DV119" s="1054" t="s">
        <v>180</v>
      </c>
      <c r="DW119" s="1055"/>
      <c r="DX119" s="1055"/>
      <c r="DY119" s="1055"/>
      <c r="DZ119" s="1056"/>
    </row>
    <row r="120" spans="1:130" s="226" customFormat="1" ht="26.25" customHeight="1" x14ac:dyDescent="0.15">
      <c r="A120" s="1123"/>
      <c r="B120" s="1015"/>
      <c r="C120" s="988" t="s">
        <v>447</v>
      </c>
      <c r="D120" s="989"/>
      <c r="E120" s="989"/>
      <c r="F120" s="989"/>
      <c r="G120" s="989"/>
      <c r="H120" s="989"/>
      <c r="I120" s="989"/>
      <c r="J120" s="989"/>
      <c r="K120" s="989"/>
      <c r="L120" s="989"/>
      <c r="M120" s="989"/>
      <c r="N120" s="989"/>
      <c r="O120" s="989"/>
      <c r="P120" s="989"/>
      <c r="Q120" s="989"/>
      <c r="R120" s="989"/>
      <c r="S120" s="989"/>
      <c r="T120" s="989"/>
      <c r="U120" s="989"/>
      <c r="V120" s="989"/>
      <c r="W120" s="989"/>
      <c r="X120" s="989"/>
      <c r="Y120" s="989"/>
      <c r="Z120" s="990"/>
      <c r="AA120" s="1024" t="s">
        <v>180</v>
      </c>
      <c r="AB120" s="1025"/>
      <c r="AC120" s="1025"/>
      <c r="AD120" s="1025"/>
      <c r="AE120" s="1026"/>
      <c r="AF120" s="1027" t="s">
        <v>180</v>
      </c>
      <c r="AG120" s="1025"/>
      <c r="AH120" s="1025"/>
      <c r="AI120" s="1025"/>
      <c r="AJ120" s="1026"/>
      <c r="AK120" s="1027" t="s">
        <v>180</v>
      </c>
      <c r="AL120" s="1025"/>
      <c r="AM120" s="1025"/>
      <c r="AN120" s="1025"/>
      <c r="AO120" s="1026"/>
      <c r="AP120" s="1028" t="s">
        <v>180</v>
      </c>
      <c r="AQ120" s="1029"/>
      <c r="AR120" s="1029"/>
      <c r="AS120" s="1029"/>
      <c r="AT120" s="1030"/>
      <c r="AU120" s="1057" t="s">
        <v>474</v>
      </c>
      <c r="AV120" s="1058"/>
      <c r="AW120" s="1058"/>
      <c r="AX120" s="1058"/>
      <c r="AY120" s="1059"/>
      <c r="AZ120" s="995" t="s">
        <v>475</v>
      </c>
      <c r="BA120" s="963"/>
      <c r="BB120" s="963"/>
      <c r="BC120" s="963"/>
      <c r="BD120" s="963"/>
      <c r="BE120" s="963"/>
      <c r="BF120" s="963"/>
      <c r="BG120" s="963"/>
      <c r="BH120" s="963"/>
      <c r="BI120" s="963"/>
      <c r="BJ120" s="963"/>
      <c r="BK120" s="963"/>
      <c r="BL120" s="963"/>
      <c r="BM120" s="963"/>
      <c r="BN120" s="963"/>
      <c r="BO120" s="963"/>
      <c r="BP120" s="964"/>
      <c r="BQ120" s="996">
        <v>4611390</v>
      </c>
      <c r="BR120" s="997"/>
      <c r="BS120" s="997"/>
      <c r="BT120" s="997"/>
      <c r="BU120" s="997"/>
      <c r="BV120" s="997">
        <v>4833114</v>
      </c>
      <c r="BW120" s="997"/>
      <c r="BX120" s="997"/>
      <c r="BY120" s="997"/>
      <c r="BZ120" s="997"/>
      <c r="CA120" s="997">
        <v>6001672</v>
      </c>
      <c r="CB120" s="997"/>
      <c r="CC120" s="997"/>
      <c r="CD120" s="997"/>
      <c r="CE120" s="997"/>
      <c r="CF120" s="1010">
        <v>25.7</v>
      </c>
      <c r="CG120" s="1011"/>
      <c r="CH120" s="1011"/>
      <c r="CI120" s="1011"/>
      <c r="CJ120" s="1011"/>
      <c r="CK120" s="1072" t="s">
        <v>476</v>
      </c>
      <c r="CL120" s="1073"/>
      <c r="CM120" s="1073"/>
      <c r="CN120" s="1073"/>
      <c r="CO120" s="1074"/>
      <c r="CP120" s="1080" t="s">
        <v>477</v>
      </c>
      <c r="CQ120" s="1081"/>
      <c r="CR120" s="1081"/>
      <c r="CS120" s="1081"/>
      <c r="CT120" s="1081"/>
      <c r="CU120" s="1081"/>
      <c r="CV120" s="1081"/>
      <c r="CW120" s="1081"/>
      <c r="CX120" s="1081"/>
      <c r="CY120" s="1081"/>
      <c r="CZ120" s="1081"/>
      <c r="DA120" s="1081"/>
      <c r="DB120" s="1081"/>
      <c r="DC120" s="1081"/>
      <c r="DD120" s="1081"/>
      <c r="DE120" s="1081"/>
      <c r="DF120" s="1082"/>
      <c r="DG120" s="996">
        <v>33868353</v>
      </c>
      <c r="DH120" s="997"/>
      <c r="DI120" s="997"/>
      <c r="DJ120" s="997"/>
      <c r="DK120" s="997"/>
      <c r="DL120" s="997">
        <v>32296200</v>
      </c>
      <c r="DM120" s="997"/>
      <c r="DN120" s="997"/>
      <c r="DO120" s="997"/>
      <c r="DP120" s="997"/>
      <c r="DQ120" s="997">
        <v>30426726</v>
      </c>
      <c r="DR120" s="997"/>
      <c r="DS120" s="997"/>
      <c r="DT120" s="997"/>
      <c r="DU120" s="997"/>
      <c r="DV120" s="998">
        <v>130.5</v>
      </c>
      <c r="DW120" s="998"/>
      <c r="DX120" s="998"/>
      <c r="DY120" s="998"/>
      <c r="DZ120" s="999"/>
    </row>
    <row r="121" spans="1:130" s="226" customFormat="1" ht="26.25" customHeight="1" x14ac:dyDescent="0.15">
      <c r="A121" s="1123"/>
      <c r="B121" s="1015"/>
      <c r="C121" s="1040" t="s">
        <v>478</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1024" t="s">
        <v>180</v>
      </c>
      <c r="AB121" s="1025"/>
      <c r="AC121" s="1025"/>
      <c r="AD121" s="1025"/>
      <c r="AE121" s="1026"/>
      <c r="AF121" s="1027" t="s">
        <v>180</v>
      </c>
      <c r="AG121" s="1025"/>
      <c r="AH121" s="1025"/>
      <c r="AI121" s="1025"/>
      <c r="AJ121" s="1026"/>
      <c r="AK121" s="1027" t="s">
        <v>468</v>
      </c>
      <c r="AL121" s="1025"/>
      <c r="AM121" s="1025"/>
      <c r="AN121" s="1025"/>
      <c r="AO121" s="1026"/>
      <c r="AP121" s="1028" t="s">
        <v>468</v>
      </c>
      <c r="AQ121" s="1029"/>
      <c r="AR121" s="1029"/>
      <c r="AS121" s="1029"/>
      <c r="AT121" s="1030"/>
      <c r="AU121" s="1060"/>
      <c r="AV121" s="1061"/>
      <c r="AW121" s="1061"/>
      <c r="AX121" s="1061"/>
      <c r="AY121" s="1062"/>
      <c r="AZ121" s="988" t="s">
        <v>479</v>
      </c>
      <c r="BA121" s="989"/>
      <c r="BB121" s="989"/>
      <c r="BC121" s="989"/>
      <c r="BD121" s="989"/>
      <c r="BE121" s="989"/>
      <c r="BF121" s="989"/>
      <c r="BG121" s="989"/>
      <c r="BH121" s="989"/>
      <c r="BI121" s="989"/>
      <c r="BJ121" s="989"/>
      <c r="BK121" s="989"/>
      <c r="BL121" s="989"/>
      <c r="BM121" s="989"/>
      <c r="BN121" s="989"/>
      <c r="BO121" s="989"/>
      <c r="BP121" s="990"/>
      <c r="BQ121" s="991">
        <v>14666942</v>
      </c>
      <c r="BR121" s="992"/>
      <c r="BS121" s="992"/>
      <c r="BT121" s="992"/>
      <c r="BU121" s="992"/>
      <c r="BV121" s="992">
        <v>14627710</v>
      </c>
      <c r="BW121" s="992"/>
      <c r="BX121" s="992"/>
      <c r="BY121" s="992"/>
      <c r="BZ121" s="992"/>
      <c r="CA121" s="992">
        <v>14365810</v>
      </c>
      <c r="CB121" s="992"/>
      <c r="CC121" s="992"/>
      <c r="CD121" s="992"/>
      <c r="CE121" s="992"/>
      <c r="CF121" s="986">
        <v>61.6</v>
      </c>
      <c r="CG121" s="987"/>
      <c r="CH121" s="987"/>
      <c r="CI121" s="987"/>
      <c r="CJ121" s="987"/>
      <c r="CK121" s="1075"/>
      <c r="CL121" s="1076"/>
      <c r="CM121" s="1076"/>
      <c r="CN121" s="1076"/>
      <c r="CO121" s="1077"/>
      <c r="CP121" s="1085" t="s">
        <v>480</v>
      </c>
      <c r="CQ121" s="1086"/>
      <c r="CR121" s="1086"/>
      <c r="CS121" s="1086"/>
      <c r="CT121" s="1086"/>
      <c r="CU121" s="1086"/>
      <c r="CV121" s="1086"/>
      <c r="CW121" s="1086"/>
      <c r="CX121" s="1086"/>
      <c r="CY121" s="1086"/>
      <c r="CZ121" s="1086"/>
      <c r="DA121" s="1086"/>
      <c r="DB121" s="1086"/>
      <c r="DC121" s="1086"/>
      <c r="DD121" s="1086"/>
      <c r="DE121" s="1086"/>
      <c r="DF121" s="1087"/>
      <c r="DG121" s="991">
        <v>1882283</v>
      </c>
      <c r="DH121" s="992"/>
      <c r="DI121" s="992"/>
      <c r="DJ121" s="992"/>
      <c r="DK121" s="992"/>
      <c r="DL121" s="992">
        <v>2032858</v>
      </c>
      <c r="DM121" s="992"/>
      <c r="DN121" s="992"/>
      <c r="DO121" s="992"/>
      <c r="DP121" s="992"/>
      <c r="DQ121" s="992">
        <v>1504115</v>
      </c>
      <c r="DR121" s="992"/>
      <c r="DS121" s="992"/>
      <c r="DT121" s="992"/>
      <c r="DU121" s="992"/>
      <c r="DV121" s="993">
        <v>6.5</v>
      </c>
      <c r="DW121" s="993"/>
      <c r="DX121" s="993"/>
      <c r="DY121" s="993"/>
      <c r="DZ121" s="994"/>
    </row>
    <row r="122" spans="1:130" s="226" customFormat="1" ht="26.25" customHeight="1" x14ac:dyDescent="0.15">
      <c r="A122" s="1123"/>
      <c r="B122" s="1015"/>
      <c r="C122" s="988" t="s">
        <v>457</v>
      </c>
      <c r="D122" s="989"/>
      <c r="E122" s="989"/>
      <c r="F122" s="989"/>
      <c r="G122" s="989"/>
      <c r="H122" s="989"/>
      <c r="I122" s="989"/>
      <c r="J122" s="989"/>
      <c r="K122" s="989"/>
      <c r="L122" s="989"/>
      <c r="M122" s="989"/>
      <c r="N122" s="989"/>
      <c r="O122" s="989"/>
      <c r="P122" s="989"/>
      <c r="Q122" s="989"/>
      <c r="R122" s="989"/>
      <c r="S122" s="989"/>
      <c r="T122" s="989"/>
      <c r="U122" s="989"/>
      <c r="V122" s="989"/>
      <c r="W122" s="989"/>
      <c r="X122" s="989"/>
      <c r="Y122" s="989"/>
      <c r="Z122" s="990"/>
      <c r="AA122" s="1024" t="s">
        <v>468</v>
      </c>
      <c r="AB122" s="1025"/>
      <c r="AC122" s="1025"/>
      <c r="AD122" s="1025"/>
      <c r="AE122" s="1026"/>
      <c r="AF122" s="1027" t="s">
        <v>468</v>
      </c>
      <c r="AG122" s="1025"/>
      <c r="AH122" s="1025"/>
      <c r="AI122" s="1025"/>
      <c r="AJ122" s="1026"/>
      <c r="AK122" s="1027" t="s">
        <v>180</v>
      </c>
      <c r="AL122" s="1025"/>
      <c r="AM122" s="1025"/>
      <c r="AN122" s="1025"/>
      <c r="AO122" s="1026"/>
      <c r="AP122" s="1028" t="s">
        <v>468</v>
      </c>
      <c r="AQ122" s="1029"/>
      <c r="AR122" s="1029"/>
      <c r="AS122" s="1029"/>
      <c r="AT122" s="1030"/>
      <c r="AU122" s="1060"/>
      <c r="AV122" s="1061"/>
      <c r="AW122" s="1061"/>
      <c r="AX122" s="1061"/>
      <c r="AY122" s="1062"/>
      <c r="AZ122" s="1039" t="s">
        <v>481</v>
      </c>
      <c r="BA122" s="1031"/>
      <c r="BB122" s="1031"/>
      <c r="BC122" s="1031"/>
      <c r="BD122" s="1031"/>
      <c r="BE122" s="1031"/>
      <c r="BF122" s="1031"/>
      <c r="BG122" s="1031"/>
      <c r="BH122" s="1031"/>
      <c r="BI122" s="1031"/>
      <c r="BJ122" s="1031"/>
      <c r="BK122" s="1031"/>
      <c r="BL122" s="1031"/>
      <c r="BM122" s="1031"/>
      <c r="BN122" s="1031"/>
      <c r="BO122" s="1031"/>
      <c r="BP122" s="1032"/>
      <c r="BQ122" s="1065">
        <v>56691753</v>
      </c>
      <c r="BR122" s="1066"/>
      <c r="BS122" s="1066"/>
      <c r="BT122" s="1066"/>
      <c r="BU122" s="1066"/>
      <c r="BV122" s="1066">
        <v>56642238</v>
      </c>
      <c r="BW122" s="1066"/>
      <c r="BX122" s="1066"/>
      <c r="BY122" s="1066"/>
      <c r="BZ122" s="1066"/>
      <c r="CA122" s="1066">
        <v>56056139</v>
      </c>
      <c r="CB122" s="1066"/>
      <c r="CC122" s="1066"/>
      <c r="CD122" s="1066"/>
      <c r="CE122" s="1066"/>
      <c r="CF122" s="1083">
        <v>240.5</v>
      </c>
      <c r="CG122" s="1084"/>
      <c r="CH122" s="1084"/>
      <c r="CI122" s="1084"/>
      <c r="CJ122" s="1084"/>
      <c r="CK122" s="1075"/>
      <c r="CL122" s="1076"/>
      <c r="CM122" s="1076"/>
      <c r="CN122" s="1076"/>
      <c r="CO122" s="1077"/>
      <c r="CP122" s="1085" t="s">
        <v>482</v>
      </c>
      <c r="CQ122" s="1086"/>
      <c r="CR122" s="1086"/>
      <c r="CS122" s="1086"/>
      <c r="CT122" s="1086"/>
      <c r="CU122" s="1086"/>
      <c r="CV122" s="1086"/>
      <c r="CW122" s="1086"/>
      <c r="CX122" s="1086"/>
      <c r="CY122" s="1086"/>
      <c r="CZ122" s="1086"/>
      <c r="DA122" s="1086"/>
      <c r="DB122" s="1086"/>
      <c r="DC122" s="1086"/>
      <c r="DD122" s="1086"/>
      <c r="DE122" s="1086"/>
      <c r="DF122" s="1087"/>
      <c r="DG122" s="991">
        <v>229149</v>
      </c>
      <c r="DH122" s="992"/>
      <c r="DI122" s="992"/>
      <c r="DJ122" s="992"/>
      <c r="DK122" s="992"/>
      <c r="DL122" s="992">
        <v>218263</v>
      </c>
      <c r="DM122" s="992"/>
      <c r="DN122" s="992"/>
      <c r="DO122" s="992"/>
      <c r="DP122" s="992"/>
      <c r="DQ122" s="992">
        <v>187494</v>
      </c>
      <c r="DR122" s="992"/>
      <c r="DS122" s="992"/>
      <c r="DT122" s="992"/>
      <c r="DU122" s="992"/>
      <c r="DV122" s="993">
        <v>0.8</v>
      </c>
      <c r="DW122" s="993"/>
      <c r="DX122" s="993"/>
      <c r="DY122" s="993"/>
      <c r="DZ122" s="994"/>
    </row>
    <row r="123" spans="1:130" s="226" customFormat="1" ht="26.25" customHeight="1" x14ac:dyDescent="0.15">
      <c r="A123" s="1123"/>
      <c r="B123" s="1015"/>
      <c r="C123" s="988" t="s">
        <v>463</v>
      </c>
      <c r="D123" s="989"/>
      <c r="E123" s="989"/>
      <c r="F123" s="989"/>
      <c r="G123" s="989"/>
      <c r="H123" s="989"/>
      <c r="I123" s="989"/>
      <c r="J123" s="989"/>
      <c r="K123" s="989"/>
      <c r="L123" s="989"/>
      <c r="M123" s="989"/>
      <c r="N123" s="989"/>
      <c r="O123" s="989"/>
      <c r="P123" s="989"/>
      <c r="Q123" s="989"/>
      <c r="R123" s="989"/>
      <c r="S123" s="989"/>
      <c r="T123" s="989"/>
      <c r="U123" s="989"/>
      <c r="V123" s="989"/>
      <c r="W123" s="989"/>
      <c r="X123" s="989"/>
      <c r="Y123" s="989"/>
      <c r="Z123" s="990"/>
      <c r="AA123" s="1024">
        <v>25974</v>
      </c>
      <c r="AB123" s="1025"/>
      <c r="AC123" s="1025"/>
      <c r="AD123" s="1025"/>
      <c r="AE123" s="1026"/>
      <c r="AF123" s="1027">
        <v>22051</v>
      </c>
      <c r="AG123" s="1025"/>
      <c r="AH123" s="1025"/>
      <c r="AI123" s="1025"/>
      <c r="AJ123" s="1026"/>
      <c r="AK123" s="1027">
        <v>2471</v>
      </c>
      <c r="AL123" s="1025"/>
      <c r="AM123" s="1025"/>
      <c r="AN123" s="1025"/>
      <c r="AO123" s="1026"/>
      <c r="AP123" s="1028">
        <v>0</v>
      </c>
      <c r="AQ123" s="1029"/>
      <c r="AR123" s="1029"/>
      <c r="AS123" s="1029"/>
      <c r="AT123" s="1030"/>
      <c r="AU123" s="1063"/>
      <c r="AV123" s="1064"/>
      <c r="AW123" s="1064"/>
      <c r="AX123" s="1064"/>
      <c r="AY123" s="1064"/>
      <c r="AZ123" s="246" t="s">
        <v>188</v>
      </c>
      <c r="BA123" s="246"/>
      <c r="BB123" s="246"/>
      <c r="BC123" s="246"/>
      <c r="BD123" s="246"/>
      <c r="BE123" s="246"/>
      <c r="BF123" s="246"/>
      <c r="BG123" s="246"/>
      <c r="BH123" s="246"/>
      <c r="BI123" s="246"/>
      <c r="BJ123" s="246"/>
      <c r="BK123" s="246"/>
      <c r="BL123" s="246"/>
      <c r="BM123" s="246"/>
      <c r="BN123" s="246"/>
      <c r="BO123" s="1043" t="s">
        <v>483</v>
      </c>
      <c r="BP123" s="1071"/>
      <c r="BQ123" s="1129">
        <v>75970085</v>
      </c>
      <c r="BR123" s="1130"/>
      <c r="BS123" s="1130"/>
      <c r="BT123" s="1130"/>
      <c r="BU123" s="1130"/>
      <c r="BV123" s="1130">
        <v>76103062</v>
      </c>
      <c r="BW123" s="1130"/>
      <c r="BX123" s="1130"/>
      <c r="BY123" s="1130"/>
      <c r="BZ123" s="1130"/>
      <c r="CA123" s="1130">
        <v>76423621</v>
      </c>
      <c r="CB123" s="1130"/>
      <c r="CC123" s="1130"/>
      <c r="CD123" s="1130"/>
      <c r="CE123" s="1130"/>
      <c r="CF123" s="1067"/>
      <c r="CG123" s="1068"/>
      <c r="CH123" s="1068"/>
      <c r="CI123" s="1068"/>
      <c r="CJ123" s="1069"/>
      <c r="CK123" s="1075"/>
      <c r="CL123" s="1076"/>
      <c r="CM123" s="1076"/>
      <c r="CN123" s="1076"/>
      <c r="CO123" s="1077"/>
      <c r="CP123" s="1085" t="s">
        <v>484</v>
      </c>
      <c r="CQ123" s="1086"/>
      <c r="CR123" s="1086"/>
      <c r="CS123" s="1086"/>
      <c r="CT123" s="1086"/>
      <c r="CU123" s="1086"/>
      <c r="CV123" s="1086"/>
      <c r="CW123" s="1086"/>
      <c r="CX123" s="1086"/>
      <c r="CY123" s="1086"/>
      <c r="CZ123" s="1086"/>
      <c r="DA123" s="1086"/>
      <c r="DB123" s="1086"/>
      <c r="DC123" s="1086"/>
      <c r="DD123" s="1086"/>
      <c r="DE123" s="1086"/>
      <c r="DF123" s="1087"/>
      <c r="DG123" s="1024" t="s">
        <v>180</v>
      </c>
      <c r="DH123" s="1025"/>
      <c r="DI123" s="1025"/>
      <c r="DJ123" s="1025"/>
      <c r="DK123" s="1026"/>
      <c r="DL123" s="1027" t="s">
        <v>468</v>
      </c>
      <c r="DM123" s="1025"/>
      <c r="DN123" s="1025"/>
      <c r="DO123" s="1025"/>
      <c r="DP123" s="1026"/>
      <c r="DQ123" s="1027" t="s">
        <v>180</v>
      </c>
      <c r="DR123" s="1025"/>
      <c r="DS123" s="1025"/>
      <c r="DT123" s="1025"/>
      <c r="DU123" s="1026"/>
      <c r="DV123" s="1028" t="s">
        <v>417</v>
      </c>
      <c r="DW123" s="1029"/>
      <c r="DX123" s="1029"/>
      <c r="DY123" s="1029"/>
      <c r="DZ123" s="1030"/>
    </row>
    <row r="124" spans="1:130" s="226" customFormat="1" ht="26.25" customHeight="1" thickBot="1" x14ac:dyDescent="0.2">
      <c r="A124" s="1123"/>
      <c r="B124" s="1015"/>
      <c r="C124" s="988" t="s">
        <v>467</v>
      </c>
      <c r="D124" s="989"/>
      <c r="E124" s="989"/>
      <c r="F124" s="989"/>
      <c r="G124" s="989"/>
      <c r="H124" s="989"/>
      <c r="I124" s="989"/>
      <c r="J124" s="989"/>
      <c r="K124" s="989"/>
      <c r="L124" s="989"/>
      <c r="M124" s="989"/>
      <c r="N124" s="989"/>
      <c r="O124" s="989"/>
      <c r="P124" s="989"/>
      <c r="Q124" s="989"/>
      <c r="R124" s="989"/>
      <c r="S124" s="989"/>
      <c r="T124" s="989"/>
      <c r="U124" s="989"/>
      <c r="V124" s="989"/>
      <c r="W124" s="989"/>
      <c r="X124" s="989"/>
      <c r="Y124" s="989"/>
      <c r="Z124" s="990"/>
      <c r="AA124" s="1024" t="s">
        <v>468</v>
      </c>
      <c r="AB124" s="1025"/>
      <c r="AC124" s="1025"/>
      <c r="AD124" s="1025"/>
      <c r="AE124" s="1026"/>
      <c r="AF124" s="1027" t="s">
        <v>180</v>
      </c>
      <c r="AG124" s="1025"/>
      <c r="AH124" s="1025"/>
      <c r="AI124" s="1025"/>
      <c r="AJ124" s="1026"/>
      <c r="AK124" s="1027" t="s">
        <v>180</v>
      </c>
      <c r="AL124" s="1025"/>
      <c r="AM124" s="1025"/>
      <c r="AN124" s="1025"/>
      <c r="AO124" s="1026"/>
      <c r="AP124" s="1028" t="s">
        <v>180</v>
      </c>
      <c r="AQ124" s="1029"/>
      <c r="AR124" s="1029"/>
      <c r="AS124" s="1029"/>
      <c r="AT124" s="1030"/>
      <c r="AU124" s="1125" t="s">
        <v>485</v>
      </c>
      <c r="AV124" s="1126"/>
      <c r="AW124" s="1126"/>
      <c r="AX124" s="1126"/>
      <c r="AY124" s="1126"/>
      <c r="AZ124" s="1126"/>
      <c r="BA124" s="1126"/>
      <c r="BB124" s="1126"/>
      <c r="BC124" s="1126"/>
      <c r="BD124" s="1126"/>
      <c r="BE124" s="1126"/>
      <c r="BF124" s="1126"/>
      <c r="BG124" s="1126"/>
      <c r="BH124" s="1126"/>
      <c r="BI124" s="1126"/>
      <c r="BJ124" s="1126"/>
      <c r="BK124" s="1126"/>
      <c r="BL124" s="1126"/>
      <c r="BM124" s="1126"/>
      <c r="BN124" s="1126"/>
      <c r="BO124" s="1126"/>
      <c r="BP124" s="1127"/>
      <c r="BQ124" s="1128">
        <v>142.19999999999999</v>
      </c>
      <c r="BR124" s="1093"/>
      <c r="BS124" s="1093"/>
      <c r="BT124" s="1093"/>
      <c r="BU124" s="1093"/>
      <c r="BV124" s="1093">
        <v>137.6</v>
      </c>
      <c r="BW124" s="1093"/>
      <c r="BX124" s="1093"/>
      <c r="BY124" s="1093"/>
      <c r="BZ124" s="1093"/>
      <c r="CA124" s="1093">
        <v>118.8</v>
      </c>
      <c r="CB124" s="1093"/>
      <c r="CC124" s="1093"/>
      <c r="CD124" s="1093"/>
      <c r="CE124" s="1093"/>
      <c r="CF124" s="1094"/>
      <c r="CG124" s="1095"/>
      <c r="CH124" s="1095"/>
      <c r="CI124" s="1095"/>
      <c r="CJ124" s="1096"/>
      <c r="CK124" s="1078"/>
      <c r="CL124" s="1078"/>
      <c r="CM124" s="1078"/>
      <c r="CN124" s="1078"/>
      <c r="CO124" s="1079"/>
      <c r="CP124" s="1085" t="s">
        <v>486</v>
      </c>
      <c r="CQ124" s="1086"/>
      <c r="CR124" s="1086"/>
      <c r="CS124" s="1086"/>
      <c r="CT124" s="1086"/>
      <c r="CU124" s="1086"/>
      <c r="CV124" s="1086"/>
      <c r="CW124" s="1086"/>
      <c r="CX124" s="1086"/>
      <c r="CY124" s="1086"/>
      <c r="CZ124" s="1086"/>
      <c r="DA124" s="1086"/>
      <c r="DB124" s="1086"/>
      <c r="DC124" s="1086"/>
      <c r="DD124" s="1086"/>
      <c r="DE124" s="1086"/>
      <c r="DF124" s="1087"/>
      <c r="DG124" s="1070" t="s">
        <v>468</v>
      </c>
      <c r="DH124" s="1052"/>
      <c r="DI124" s="1052"/>
      <c r="DJ124" s="1052"/>
      <c r="DK124" s="1053"/>
      <c r="DL124" s="1051" t="s">
        <v>468</v>
      </c>
      <c r="DM124" s="1052"/>
      <c r="DN124" s="1052"/>
      <c r="DO124" s="1052"/>
      <c r="DP124" s="1053"/>
      <c r="DQ124" s="1051" t="s">
        <v>468</v>
      </c>
      <c r="DR124" s="1052"/>
      <c r="DS124" s="1052"/>
      <c r="DT124" s="1052"/>
      <c r="DU124" s="1053"/>
      <c r="DV124" s="1054" t="s">
        <v>180</v>
      </c>
      <c r="DW124" s="1055"/>
      <c r="DX124" s="1055"/>
      <c r="DY124" s="1055"/>
      <c r="DZ124" s="1056"/>
    </row>
    <row r="125" spans="1:130" s="226" customFormat="1" ht="26.25" customHeight="1" x14ac:dyDescent="0.15">
      <c r="A125" s="1123"/>
      <c r="B125" s="1015"/>
      <c r="C125" s="988" t="s">
        <v>470</v>
      </c>
      <c r="D125" s="989"/>
      <c r="E125" s="989"/>
      <c r="F125" s="989"/>
      <c r="G125" s="989"/>
      <c r="H125" s="989"/>
      <c r="I125" s="989"/>
      <c r="J125" s="989"/>
      <c r="K125" s="989"/>
      <c r="L125" s="989"/>
      <c r="M125" s="989"/>
      <c r="N125" s="989"/>
      <c r="O125" s="989"/>
      <c r="P125" s="989"/>
      <c r="Q125" s="989"/>
      <c r="R125" s="989"/>
      <c r="S125" s="989"/>
      <c r="T125" s="989"/>
      <c r="U125" s="989"/>
      <c r="V125" s="989"/>
      <c r="W125" s="989"/>
      <c r="X125" s="989"/>
      <c r="Y125" s="989"/>
      <c r="Z125" s="990"/>
      <c r="AA125" s="1024" t="s">
        <v>468</v>
      </c>
      <c r="AB125" s="1025"/>
      <c r="AC125" s="1025"/>
      <c r="AD125" s="1025"/>
      <c r="AE125" s="1026"/>
      <c r="AF125" s="1027" t="s">
        <v>417</v>
      </c>
      <c r="AG125" s="1025"/>
      <c r="AH125" s="1025"/>
      <c r="AI125" s="1025"/>
      <c r="AJ125" s="1026"/>
      <c r="AK125" s="1027" t="s">
        <v>468</v>
      </c>
      <c r="AL125" s="1025"/>
      <c r="AM125" s="1025"/>
      <c r="AN125" s="1025"/>
      <c r="AO125" s="1026"/>
      <c r="AP125" s="1028" t="s">
        <v>180</v>
      </c>
      <c r="AQ125" s="1029"/>
      <c r="AR125" s="1029"/>
      <c r="AS125" s="1029"/>
      <c r="AT125" s="1030"/>
      <c r="AU125" s="247"/>
      <c r="AV125" s="248"/>
      <c r="AW125" s="248"/>
      <c r="AX125" s="248"/>
      <c r="AY125" s="248"/>
      <c r="AZ125" s="248"/>
      <c r="BA125" s="248"/>
      <c r="BB125" s="248"/>
      <c r="BC125" s="248"/>
      <c r="BD125" s="248"/>
      <c r="BE125" s="248"/>
      <c r="BF125" s="248"/>
      <c r="BG125" s="248"/>
      <c r="BH125" s="248"/>
      <c r="BI125" s="248"/>
      <c r="BJ125" s="248"/>
      <c r="BK125" s="248"/>
      <c r="BL125" s="248"/>
      <c r="BM125" s="248"/>
      <c r="BN125" s="248"/>
      <c r="BO125" s="248"/>
      <c r="BP125" s="248"/>
      <c r="BQ125" s="228"/>
      <c r="BR125" s="228"/>
      <c r="BS125" s="228"/>
      <c r="BT125" s="228"/>
      <c r="BU125" s="228"/>
      <c r="BV125" s="228"/>
      <c r="BW125" s="228"/>
      <c r="BX125" s="228"/>
      <c r="BY125" s="228"/>
      <c r="BZ125" s="228"/>
      <c r="CA125" s="228"/>
      <c r="CB125" s="228"/>
      <c r="CC125" s="228"/>
      <c r="CD125" s="228"/>
      <c r="CE125" s="228"/>
      <c r="CF125" s="228"/>
      <c r="CG125" s="228"/>
      <c r="CH125" s="228"/>
      <c r="CI125" s="228"/>
      <c r="CJ125" s="249"/>
      <c r="CK125" s="1088" t="s">
        <v>487</v>
      </c>
      <c r="CL125" s="1073"/>
      <c r="CM125" s="1073"/>
      <c r="CN125" s="1073"/>
      <c r="CO125" s="1074"/>
      <c r="CP125" s="995" t="s">
        <v>488</v>
      </c>
      <c r="CQ125" s="963"/>
      <c r="CR125" s="963"/>
      <c r="CS125" s="963"/>
      <c r="CT125" s="963"/>
      <c r="CU125" s="963"/>
      <c r="CV125" s="963"/>
      <c r="CW125" s="963"/>
      <c r="CX125" s="963"/>
      <c r="CY125" s="963"/>
      <c r="CZ125" s="963"/>
      <c r="DA125" s="963"/>
      <c r="DB125" s="963"/>
      <c r="DC125" s="963"/>
      <c r="DD125" s="963"/>
      <c r="DE125" s="963"/>
      <c r="DF125" s="964"/>
      <c r="DG125" s="996" t="s">
        <v>180</v>
      </c>
      <c r="DH125" s="997"/>
      <c r="DI125" s="997"/>
      <c r="DJ125" s="997"/>
      <c r="DK125" s="997"/>
      <c r="DL125" s="997" t="s">
        <v>180</v>
      </c>
      <c r="DM125" s="997"/>
      <c r="DN125" s="997"/>
      <c r="DO125" s="997"/>
      <c r="DP125" s="997"/>
      <c r="DQ125" s="997" t="s">
        <v>417</v>
      </c>
      <c r="DR125" s="997"/>
      <c r="DS125" s="997"/>
      <c r="DT125" s="997"/>
      <c r="DU125" s="997"/>
      <c r="DV125" s="998" t="s">
        <v>468</v>
      </c>
      <c r="DW125" s="998"/>
      <c r="DX125" s="998"/>
      <c r="DY125" s="998"/>
      <c r="DZ125" s="999"/>
    </row>
    <row r="126" spans="1:130" s="226" customFormat="1" ht="26.25" customHeight="1" thickBot="1" x14ac:dyDescent="0.2">
      <c r="A126" s="1123"/>
      <c r="B126" s="1015"/>
      <c r="C126" s="988" t="s">
        <v>473</v>
      </c>
      <c r="D126" s="989"/>
      <c r="E126" s="989"/>
      <c r="F126" s="989"/>
      <c r="G126" s="989"/>
      <c r="H126" s="989"/>
      <c r="I126" s="989"/>
      <c r="J126" s="989"/>
      <c r="K126" s="989"/>
      <c r="L126" s="989"/>
      <c r="M126" s="989"/>
      <c r="N126" s="989"/>
      <c r="O126" s="989"/>
      <c r="P126" s="989"/>
      <c r="Q126" s="989"/>
      <c r="R126" s="989"/>
      <c r="S126" s="989"/>
      <c r="T126" s="989"/>
      <c r="U126" s="989"/>
      <c r="V126" s="989"/>
      <c r="W126" s="989"/>
      <c r="X126" s="989"/>
      <c r="Y126" s="989"/>
      <c r="Z126" s="990"/>
      <c r="AA126" s="1024" t="s">
        <v>468</v>
      </c>
      <c r="AB126" s="1025"/>
      <c r="AC126" s="1025"/>
      <c r="AD126" s="1025"/>
      <c r="AE126" s="1026"/>
      <c r="AF126" s="1027" t="s">
        <v>180</v>
      </c>
      <c r="AG126" s="1025"/>
      <c r="AH126" s="1025"/>
      <c r="AI126" s="1025"/>
      <c r="AJ126" s="1026"/>
      <c r="AK126" s="1027" t="s">
        <v>180</v>
      </c>
      <c r="AL126" s="1025"/>
      <c r="AM126" s="1025"/>
      <c r="AN126" s="1025"/>
      <c r="AO126" s="1026"/>
      <c r="AP126" s="1028" t="s">
        <v>180</v>
      </c>
      <c r="AQ126" s="1029"/>
      <c r="AR126" s="1029"/>
      <c r="AS126" s="1029"/>
      <c r="AT126" s="103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0"/>
      <c r="CE126" s="250"/>
      <c r="CF126" s="250"/>
      <c r="CG126" s="228"/>
      <c r="CH126" s="228"/>
      <c r="CI126" s="228"/>
      <c r="CJ126" s="249"/>
      <c r="CK126" s="1089"/>
      <c r="CL126" s="1076"/>
      <c r="CM126" s="1076"/>
      <c r="CN126" s="1076"/>
      <c r="CO126" s="1077"/>
      <c r="CP126" s="988" t="s">
        <v>489</v>
      </c>
      <c r="CQ126" s="989"/>
      <c r="CR126" s="989"/>
      <c r="CS126" s="989"/>
      <c r="CT126" s="989"/>
      <c r="CU126" s="989"/>
      <c r="CV126" s="989"/>
      <c r="CW126" s="989"/>
      <c r="CX126" s="989"/>
      <c r="CY126" s="989"/>
      <c r="CZ126" s="989"/>
      <c r="DA126" s="989"/>
      <c r="DB126" s="989"/>
      <c r="DC126" s="989"/>
      <c r="DD126" s="989"/>
      <c r="DE126" s="989"/>
      <c r="DF126" s="990"/>
      <c r="DG126" s="991">
        <v>129767</v>
      </c>
      <c r="DH126" s="992"/>
      <c r="DI126" s="992"/>
      <c r="DJ126" s="992"/>
      <c r="DK126" s="992"/>
      <c r="DL126" s="992">
        <v>117625</v>
      </c>
      <c r="DM126" s="992"/>
      <c r="DN126" s="992"/>
      <c r="DO126" s="992"/>
      <c r="DP126" s="992"/>
      <c r="DQ126" s="992">
        <v>106947</v>
      </c>
      <c r="DR126" s="992"/>
      <c r="DS126" s="992"/>
      <c r="DT126" s="992"/>
      <c r="DU126" s="992"/>
      <c r="DV126" s="993">
        <v>0.5</v>
      </c>
      <c r="DW126" s="993"/>
      <c r="DX126" s="993"/>
      <c r="DY126" s="993"/>
      <c r="DZ126" s="994"/>
    </row>
    <row r="127" spans="1:130" s="226" customFormat="1" ht="26.25" customHeight="1" x14ac:dyDescent="0.15">
      <c r="A127" s="1124"/>
      <c r="B127" s="1017"/>
      <c r="C127" s="1039" t="s">
        <v>490</v>
      </c>
      <c r="D127" s="1031"/>
      <c r="E127" s="1031"/>
      <c r="F127" s="1031"/>
      <c r="G127" s="1031"/>
      <c r="H127" s="1031"/>
      <c r="I127" s="1031"/>
      <c r="J127" s="1031"/>
      <c r="K127" s="1031"/>
      <c r="L127" s="1031"/>
      <c r="M127" s="1031"/>
      <c r="N127" s="1031"/>
      <c r="O127" s="1031"/>
      <c r="P127" s="1031"/>
      <c r="Q127" s="1031"/>
      <c r="R127" s="1031"/>
      <c r="S127" s="1031"/>
      <c r="T127" s="1031"/>
      <c r="U127" s="1031"/>
      <c r="V127" s="1031"/>
      <c r="W127" s="1031"/>
      <c r="X127" s="1031"/>
      <c r="Y127" s="1031"/>
      <c r="Z127" s="1032"/>
      <c r="AA127" s="1024" t="s">
        <v>417</v>
      </c>
      <c r="AB127" s="1025"/>
      <c r="AC127" s="1025"/>
      <c r="AD127" s="1025"/>
      <c r="AE127" s="1026"/>
      <c r="AF127" s="1027" t="s">
        <v>180</v>
      </c>
      <c r="AG127" s="1025"/>
      <c r="AH127" s="1025"/>
      <c r="AI127" s="1025"/>
      <c r="AJ127" s="1026"/>
      <c r="AK127" s="1027" t="s">
        <v>468</v>
      </c>
      <c r="AL127" s="1025"/>
      <c r="AM127" s="1025"/>
      <c r="AN127" s="1025"/>
      <c r="AO127" s="1026"/>
      <c r="AP127" s="1028" t="s">
        <v>417</v>
      </c>
      <c r="AQ127" s="1029"/>
      <c r="AR127" s="1029"/>
      <c r="AS127" s="1029"/>
      <c r="AT127" s="1030"/>
      <c r="AU127" s="228"/>
      <c r="AV127" s="228"/>
      <c r="AW127" s="228"/>
      <c r="AX127" s="1097" t="s">
        <v>491</v>
      </c>
      <c r="AY127" s="1098"/>
      <c r="AZ127" s="1098"/>
      <c r="BA127" s="1098"/>
      <c r="BB127" s="1098"/>
      <c r="BC127" s="1098"/>
      <c r="BD127" s="1098"/>
      <c r="BE127" s="1099"/>
      <c r="BF127" s="1100" t="s">
        <v>492</v>
      </c>
      <c r="BG127" s="1098"/>
      <c r="BH127" s="1098"/>
      <c r="BI127" s="1098"/>
      <c r="BJ127" s="1098"/>
      <c r="BK127" s="1098"/>
      <c r="BL127" s="1099"/>
      <c r="BM127" s="1100" t="s">
        <v>493</v>
      </c>
      <c r="BN127" s="1098"/>
      <c r="BO127" s="1098"/>
      <c r="BP127" s="1098"/>
      <c r="BQ127" s="1098"/>
      <c r="BR127" s="1098"/>
      <c r="BS127" s="1099"/>
      <c r="BT127" s="1100" t="s">
        <v>494</v>
      </c>
      <c r="BU127" s="1098"/>
      <c r="BV127" s="1098"/>
      <c r="BW127" s="1098"/>
      <c r="BX127" s="1098"/>
      <c r="BY127" s="1098"/>
      <c r="BZ127" s="1121"/>
      <c r="CA127" s="228"/>
      <c r="CB127" s="228"/>
      <c r="CC127" s="228"/>
      <c r="CD127" s="250"/>
      <c r="CE127" s="250"/>
      <c r="CF127" s="250"/>
      <c r="CG127" s="228"/>
      <c r="CH127" s="228"/>
      <c r="CI127" s="228"/>
      <c r="CJ127" s="249"/>
      <c r="CK127" s="1089"/>
      <c r="CL127" s="1076"/>
      <c r="CM127" s="1076"/>
      <c r="CN127" s="1076"/>
      <c r="CO127" s="1077"/>
      <c r="CP127" s="988" t="s">
        <v>495</v>
      </c>
      <c r="CQ127" s="989"/>
      <c r="CR127" s="989"/>
      <c r="CS127" s="989"/>
      <c r="CT127" s="989"/>
      <c r="CU127" s="989"/>
      <c r="CV127" s="989"/>
      <c r="CW127" s="989"/>
      <c r="CX127" s="989"/>
      <c r="CY127" s="989"/>
      <c r="CZ127" s="989"/>
      <c r="DA127" s="989"/>
      <c r="DB127" s="989"/>
      <c r="DC127" s="989"/>
      <c r="DD127" s="989"/>
      <c r="DE127" s="989"/>
      <c r="DF127" s="990"/>
      <c r="DG127" s="991" t="s">
        <v>468</v>
      </c>
      <c r="DH127" s="992"/>
      <c r="DI127" s="992"/>
      <c r="DJ127" s="992"/>
      <c r="DK127" s="992"/>
      <c r="DL127" s="992" t="s">
        <v>468</v>
      </c>
      <c r="DM127" s="992"/>
      <c r="DN127" s="992"/>
      <c r="DO127" s="992"/>
      <c r="DP127" s="992"/>
      <c r="DQ127" s="992" t="s">
        <v>468</v>
      </c>
      <c r="DR127" s="992"/>
      <c r="DS127" s="992"/>
      <c r="DT127" s="992"/>
      <c r="DU127" s="992"/>
      <c r="DV127" s="993" t="s">
        <v>468</v>
      </c>
      <c r="DW127" s="993"/>
      <c r="DX127" s="993"/>
      <c r="DY127" s="993"/>
      <c r="DZ127" s="994"/>
    </row>
    <row r="128" spans="1:130" s="226" customFormat="1" ht="26.25" customHeight="1" thickBot="1" x14ac:dyDescent="0.2">
      <c r="A128" s="1107" t="s">
        <v>496</v>
      </c>
      <c r="B128" s="1108"/>
      <c r="C128" s="1108"/>
      <c r="D128" s="1108"/>
      <c r="E128" s="1108"/>
      <c r="F128" s="1108"/>
      <c r="G128" s="1108"/>
      <c r="H128" s="1108"/>
      <c r="I128" s="1108"/>
      <c r="J128" s="1108"/>
      <c r="K128" s="1108"/>
      <c r="L128" s="1108"/>
      <c r="M128" s="1108"/>
      <c r="N128" s="1108"/>
      <c r="O128" s="1108"/>
      <c r="P128" s="1108"/>
      <c r="Q128" s="1108"/>
      <c r="R128" s="1108"/>
      <c r="S128" s="1108"/>
      <c r="T128" s="1108"/>
      <c r="U128" s="1108"/>
      <c r="V128" s="1108"/>
      <c r="W128" s="1109" t="s">
        <v>497</v>
      </c>
      <c r="X128" s="1109"/>
      <c r="Y128" s="1109"/>
      <c r="Z128" s="1110"/>
      <c r="AA128" s="1111">
        <v>1090734</v>
      </c>
      <c r="AB128" s="1112"/>
      <c r="AC128" s="1112"/>
      <c r="AD128" s="1112"/>
      <c r="AE128" s="1113"/>
      <c r="AF128" s="1114">
        <v>1086732</v>
      </c>
      <c r="AG128" s="1112"/>
      <c r="AH128" s="1112"/>
      <c r="AI128" s="1112"/>
      <c r="AJ128" s="1113"/>
      <c r="AK128" s="1114">
        <v>1533360</v>
      </c>
      <c r="AL128" s="1112"/>
      <c r="AM128" s="1112"/>
      <c r="AN128" s="1112"/>
      <c r="AO128" s="1113"/>
      <c r="AP128" s="1115"/>
      <c r="AQ128" s="1116"/>
      <c r="AR128" s="1116"/>
      <c r="AS128" s="1116"/>
      <c r="AT128" s="1117"/>
      <c r="AU128" s="228"/>
      <c r="AV128" s="228"/>
      <c r="AW128" s="228"/>
      <c r="AX128" s="962" t="s">
        <v>498</v>
      </c>
      <c r="AY128" s="963"/>
      <c r="AZ128" s="963"/>
      <c r="BA128" s="963"/>
      <c r="BB128" s="963"/>
      <c r="BC128" s="963"/>
      <c r="BD128" s="963"/>
      <c r="BE128" s="964"/>
      <c r="BF128" s="1118" t="s">
        <v>417</v>
      </c>
      <c r="BG128" s="1119"/>
      <c r="BH128" s="1119"/>
      <c r="BI128" s="1119"/>
      <c r="BJ128" s="1119"/>
      <c r="BK128" s="1119"/>
      <c r="BL128" s="1120"/>
      <c r="BM128" s="1118">
        <v>11.93</v>
      </c>
      <c r="BN128" s="1119"/>
      <c r="BO128" s="1119"/>
      <c r="BP128" s="1119"/>
      <c r="BQ128" s="1119"/>
      <c r="BR128" s="1119"/>
      <c r="BS128" s="1120"/>
      <c r="BT128" s="1118">
        <v>20</v>
      </c>
      <c r="BU128" s="1119"/>
      <c r="BV128" s="1119"/>
      <c r="BW128" s="1119"/>
      <c r="BX128" s="1119"/>
      <c r="BY128" s="1119"/>
      <c r="BZ128" s="1142"/>
      <c r="CA128" s="250"/>
      <c r="CB128" s="250"/>
      <c r="CC128" s="250"/>
      <c r="CD128" s="250"/>
      <c r="CE128" s="250"/>
      <c r="CF128" s="250"/>
      <c r="CG128" s="228"/>
      <c r="CH128" s="228"/>
      <c r="CI128" s="228"/>
      <c r="CJ128" s="249"/>
      <c r="CK128" s="1090"/>
      <c r="CL128" s="1091"/>
      <c r="CM128" s="1091"/>
      <c r="CN128" s="1091"/>
      <c r="CO128" s="1092"/>
      <c r="CP128" s="1101" t="s">
        <v>499</v>
      </c>
      <c r="CQ128" s="791"/>
      <c r="CR128" s="791"/>
      <c r="CS128" s="791"/>
      <c r="CT128" s="791"/>
      <c r="CU128" s="791"/>
      <c r="CV128" s="791"/>
      <c r="CW128" s="791"/>
      <c r="CX128" s="791"/>
      <c r="CY128" s="791"/>
      <c r="CZ128" s="791"/>
      <c r="DA128" s="791"/>
      <c r="DB128" s="791"/>
      <c r="DC128" s="791"/>
      <c r="DD128" s="791"/>
      <c r="DE128" s="791"/>
      <c r="DF128" s="1102"/>
      <c r="DG128" s="1103">
        <v>46170</v>
      </c>
      <c r="DH128" s="1104"/>
      <c r="DI128" s="1104"/>
      <c r="DJ128" s="1104"/>
      <c r="DK128" s="1104"/>
      <c r="DL128" s="1104">
        <v>128328</v>
      </c>
      <c r="DM128" s="1104"/>
      <c r="DN128" s="1104"/>
      <c r="DO128" s="1104"/>
      <c r="DP128" s="1104"/>
      <c r="DQ128" s="1104">
        <v>122535</v>
      </c>
      <c r="DR128" s="1104"/>
      <c r="DS128" s="1104"/>
      <c r="DT128" s="1104"/>
      <c r="DU128" s="1104"/>
      <c r="DV128" s="1105">
        <v>0.5</v>
      </c>
      <c r="DW128" s="1105"/>
      <c r="DX128" s="1105"/>
      <c r="DY128" s="1105"/>
      <c r="DZ128" s="1106"/>
    </row>
    <row r="129" spans="1:131" s="226" customFormat="1" ht="26.25" customHeight="1" x14ac:dyDescent="0.15">
      <c r="A129" s="1000" t="s">
        <v>106</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36" t="s">
        <v>500</v>
      </c>
      <c r="X129" s="1137"/>
      <c r="Y129" s="1137"/>
      <c r="Z129" s="1138"/>
      <c r="AA129" s="1024">
        <v>26153271</v>
      </c>
      <c r="AB129" s="1025"/>
      <c r="AC129" s="1025"/>
      <c r="AD129" s="1025"/>
      <c r="AE129" s="1026"/>
      <c r="AF129" s="1027">
        <v>26581089</v>
      </c>
      <c r="AG129" s="1025"/>
      <c r="AH129" s="1025"/>
      <c r="AI129" s="1025"/>
      <c r="AJ129" s="1026"/>
      <c r="AK129" s="1027">
        <v>27562819</v>
      </c>
      <c r="AL129" s="1025"/>
      <c r="AM129" s="1025"/>
      <c r="AN129" s="1025"/>
      <c r="AO129" s="1026"/>
      <c r="AP129" s="1139"/>
      <c r="AQ129" s="1140"/>
      <c r="AR129" s="1140"/>
      <c r="AS129" s="1140"/>
      <c r="AT129" s="1141"/>
      <c r="AU129" s="229"/>
      <c r="AV129" s="229"/>
      <c r="AW129" s="229"/>
      <c r="AX129" s="1131" t="s">
        <v>501</v>
      </c>
      <c r="AY129" s="989"/>
      <c r="AZ129" s="989"/>
      <c r="BA129" s="989"/>
      <c r="BB129" s="989"/>
      <c r="BC129" s="989"/>
      <c r="BD129" s="989"/>
      <c r="BE129" s="990"/>
      <c r="BF129" s="1132" t="s">
        <v>468</v>
      </c>
      <c r="BG129" s="1133"/>
      <c r="BH129" s="1133"/>
      <c r="BI129" s="1133"/>
      <c r="BJ129" s="1133"/>
      <c r="BK129" s="1133"/>
      <c r="BL129" s="1134"/>
      <c r="BM129" s="1132">
        <v>16.93</v>
      </c>
      <c r="BN129" s="1133"/>
      <c r="BO129" s="1133"/>
      <c r="BP129" s="1133"/>
      <c r="BQ129" s="1133"/>
      <c r="BR129" s="1133"/>
      <c r="BS129" s="1134"/>
      <c r="BT129" s="1132">
        <v>30</v>
      </c>
      <c r="BU129" s="1133"/>
      <c r="BV129" s="1133"/>
      <c r="BW129" s="1133"/>
      <c r="BX129" s="1133"/>
      <c r="BY129" s="1133"/>
      <c r="BZ129" s="1135"/>
      <c r="CA129" s="251"/>
      <c r="CB129" s="251"/>
      <c r="CC129" s="251"/>
      <c r="CD129" s="251"/>
      <c r="CE129" s="251"/>
      <c r="CF129" s="251"/>
      <c r="CG129" s="251"/>
      <c r="CH129" s="251"/>
      <c r="CI129" s="251"/>
      <c r="CJ129" s="251"/>
      <c r="CK129" s="251"/>
      <c r="CL129" s="251"/>
      <c r="CM129" s="251"/>
      <c r="CN129" s="251"/>
      <c r="CO129" s="251"/>
      <c r="CP129" s="251"/>
      <c r="CQ129" s="251"/>
      <c r="CR129" s="251"/>
      <c r="CS129" s="251"/>
      <c r="CT129" s="251"/>
      <c r="CU129" s="251"/>
      <c r="CV129" s="251"/>
      <c r="CW129" s="251"/>
      <c r="CX129" s="251"/>
      <c r="CY129" s="251"/>
      <c r="CZ129" s="251"/>
      <c r="DA129" s="251"/>
      <c r="DB129" s="251"/>
      <c r="DC129" s="251"/>
      <c r="DD129" s="251"/>
      <c r="DE129" s="251"/>
      <c r="DF129" s="251"/>
      <c r="DG129" s="251"/>
      <c r="DH129" s="251"/>
      <c r="DI129" s="251"/>
      <c r="DJ129" s="251"/>
      <c r="DK129" s="251"/>
      <c r="DL129" s="251"/>
      <c r="DM129" s="251"/>
      <c r="DN129" s="251"/>
      <c r="DO129" s="251"/>
      <c r="DP129" s="229"/>
      <c r="DQ129" s="229"/>
      <c r="DR129" s="229"/>
      <c r="DS129" s="229"/>
      <c r="DT129" s="229"/>
      <c r="DU129" s="229"/>
      <c r="DV129" s="229"/>
      <c r="DW129" s="229"/>
      <c r="DX129" s="229"/>
      <c r="DY129" s="229"/>
      <c r="DZ129" s="229"/>
    </row>
    <row r="130" spans="1:131" s="226" customFormat="1" ht="26.25" customHeight="1" x14ac:dyDescent="0.15">
      <c r="A130" s="1000" t="s">
        <v>502</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36" t="s">
        <v>503</v>
      </c>
      <c r="X130" s="1137"/>
      <c r="Y130" s="1137"/>
      <c r="Z130" s="1138"/>
      <c r="AA130" s="1024">
        <v>4454937</v>
      </c>
      <c r="AB130" s="1025"/>
      <c r="AC130" s="1025"/>
      <c r="AD130" s="1025"/>
      <c r="AE130" s="1026"/>
      <c r="AF130" s="1027">
        <v>4303981</v>
      </c>
      <c r="AG130" s="1025"/>
      <c r="AH130" s="1025"/>
      <c r="AI130" s="1025"/>
      <c r="AJ130" s="1026"/>
      <c r="AK130" s="1027">
        <v>4250140</v>
      </c>
      <c r="AL130" s="1025"/>
      <c r="AM130" s="1025"/>
      <c r="AN130" s="1025"/>
      <c r="AO130" s="1026"/>
      <c r="AP130" s="1139"/>
      <c r="AQ130" s="1140"/>
      <c r="AR130" s="1140"/>
      <c r="AS130" s="1140"/>
      <c r="AT130" s="1141"/>
      <c r="AU130" s="229"/>
      <c r="AV130" s="229"/>
      <c r="AW130" s="229"/>
      <c r="AX130" s="1131" t="s">
        <v>504</v>
      </c>
      <c r="AY130" s="989"/>
      <c r="AZ130" s="989"/>
      <c r="BA130" s="989"/>
      <c r="BB130" s="989"/>
      <c r="BC130" s="989"/>
      <c r="BD130" s="989"/>
      <c r="BE130" s="990"/>
      <c r="BF130" s="1167">
        <v>11.9</v>
      </c>
      <c r="BG130" s="1168"/>
      <c r="BH130" s="1168"/>
      <c r="BI130" s="1168"/>
      <c r="BJ130" s="1168"/>
      <c r="BK130" s="1168"/>
      <c r="BL130" s="1169"/>
      <c r="BM130" s="1167">
        <v>25</v>
      </c>
      <c r="BN130" s="1168"/>
      <c r="BO130" s="1168"/>
      <c r="BP130" s="1168"/>
      <c r="BQ130" s="1168"/>
      <c r="BR130" s="1168"/>
      <c r="BS130" s="1169"/>
      <c r="BT130" s="1167">
        <v>35</v>
      </c>
      <c r="BU130" s="1168"/>
      <c r="BV130" s="1168"/>
      <c r="BW130" s="1168"/>
      <c r="BX130" s="1168"/>
      <c r="BY130" s="1168"/>
      <c r="BZ130" s="1170"/>
      <c r="CA130" s="251"/>
      <c r="CB130" s="251"/>
      <c r="CC130" s="251"/>
      <c r="CD130" s="251"/>
      <c r="CE130" s="251"/>
      <c r="CF130" s="251"/>
      <c r="CG130" s="251"/>
      <c r="CH130" s="251"/>
      <c r="CI130" s="251"/>
      <c r="CJ130" s="251"/>
      <c r="CK130" s="251"/>
      <c r="CL130" s="251"/>
      <c r="CM130" s="251"/>
      <c r="CN130" s="251"/>
      <c r="CO130" s="251"/>
      <c r="CP130" s="251"/>
      <c r="CQ130" s="251"/>
      <c r="CR130" s="251"/>
      <c r="CS130" s="251"/>
      <c r="CT130" s="251"/>
      <c r="CU130" s="251"/>
      <c r="CV130" s="251"/>
      <c r="CW130" s="251"/>
      <c r="CX130" s="251"/>
      <c r="CY130" s="251"/>
      <c r="CZ130" s="251"/>
      <c r="DA130" s="251"/>
      <c r="DB130" s="251"/>
      <c r="DC130" s="251"/>
      <c r="DD130" s="251"/>
      <c r="DE130" s="251"/>
      <c r="DF130" s="251"/>
      <c r="DG130" s="251"/>
      <c r="DH130" s="251"/>
      <c r="DI130" s="251"/>
      <c r="DJ130" s="251"/>
      <c r="DK130" s="251"/>
      <c r="DL130" s="251"/>
      <c r="DM130" s="251"/>
      <c r="DN130" s="251"/>
      <c r="DO130" s="251"/>
      <c r="DP130" s="229"/>
      <c r="DQ130" s="229"/>
      <c r="DR130" s="229"/>
      <c r="DS130" s="229"/>
      <c r="DT130" s="229"/>
      <c r="DU130" s="229"/>
      <c r="DV130" s="229"/>
      <c r="DW130" s="229"/>
      <c r="DX130" s="229"/>
      <c r="DY130" s="229"/>
      <c r="DZ130" s="229"/>
    </row>
    <row r="131" spans="1:131" s="226" customFormat="1" ht="26.25" customHeight="1" thickBot="1" x14ac:dyDescent="0.2">
      <c r="A131" s="1171"/>
      <c r="B131" s="1172"/>
      <c r="C131" s="1172"/>
      <c r="D131" s="1172"/>
      <c r="E131" s="1172"/>
      <c r="F131" s="1172"/>
      <c r="G131" s="1172"/>
      <c r="H131" s="1172"/>
      <c r="I131" s="1172"/>
      <c r="J131" s="1172"/>
      <c r="K131" s="1172"/>
      <c r="L131" s="1172"/>
      <c r="M131" s="1172"/>
      <c r="N131" s="1172"/>
      <c r="O131" s="1172"/>
      <c r="P131" s="1172"/>
      <c r="Q131" s="1172"/>
      <c r="R131" s="1172"/>
      <c r="S131" s="1172"/>
      <c r="T131" s="1172"/>
      <c r="U131" s="1172"/>
      <c r="V131" s="1172"/>
      <c r="W131" s="1173" t="s">
        <v>505</v>
      </c>
      <c r="X131" s="1174"/>
      <c r="Y131" s="1174"/>
      <c r="Z131" s="1175"/>
      <c r="AA131" s="1070">
        <v>21698334</v>
      </c>
      <c r="AB131" s="1052"/>
      <c r="AC131" s="1052"/>
      <c r="AD131" s="1052"/>
      <c r="AE131" s="1053"/>
      <c r="AF131" s="1051">
        <v>22277108</v>
      </c>
      <c r="AG131" s="1052"/>
      <c r="AH131" s="1052"/>
      <c r="AI131" s="1052"/>
      <c r="AJ131" s="1053"/>
      <c r="AK131" s="1051">
        <v>23312679</v>
      </c>
      <c r="AL131" s="1052"/>
      <c r="AM131" s="1052"/>
      <c r="AN131" s="1052"/>
      <c r="AO131" s="1053"/>
      <c r="AP131" s="1176"/>
      <c r="AQ131" s="1177"/>
      <c r="AR131" s="1177"/>
      <c r="AS131" s="1177"/>
      <c r="AT131" s="1178"/>
      <c r="AU131" s="229"/>
      <c r="AV131" s="229"/>
      <c r="AW131" s="229"/>
      <c r="AX131" s="1149" t="s">
        <v>506</v>
      </c>
      <c r="AY131" s="791"/>
      <c r="AZ131" s="791"/>
      <c r="BA131" s="791"/>
      <c r="BB131" s="791"/>
      <c r="BC131" s="791"/>
      <c r="BD131" s="791"/>
      <c r="BE131" s="1102"/>
      <c r="BF131" s="1150">
        <v>118.8</v>
      </c>
      <c r="BG131" s="1151"/>
      <c r="BH131" s="1151"/>
      <c r="BI131" s="1151"/>
      <c r="BJ131" s="1151"/>
      <c r="BK131" s="1151"/>
      <c r="BL131" s="1152"/>
      <c r="BM131" s="1150">
        <v>350</v>
      </c>
      <c r="BN131" s="1151"/>
      <c r="BO131" s="1151"/>
      <c r="BP131" s="1151"/>
      <c r="BQ131" s="1151"/>
      <c r="BR131" s="1151"/>
      <c r="BS131" s="1152"/>
      <c r="BT131" s="1153"/>
      <c r="BU131" s="1154"/>
      <c r="BV131" s="1154"/>
      <c r="BW131" s="1154"/>
      <c r="BX131" s="1154"/>
      <c r="BY131" s="1154"/>
      <c r="BZ131" s="1155"/>
      <c r="CA131" s="251"/>
      <c r="CB131" s="251"/>
      <c r="CC131" s="251"/>
      <c r="CD131" s="251"/>
      <c r="CE131" s="251"/>
      <c r="CF131" s="251"/>
      <c r="CG131" s="251"/>
      <c r="CH131" s="251"/>
      <c r="CI131" s="251"/>
      <c r="CJ131" s="251"/>
      <c r="CK131" s="251"/>
      <c r="CL131" s="251"/>
      <c r="CM131" s="251"/>
      <c r="CN131" s="251"/>
      <c r="CO131" s="251"/>
      <c r="CP131" s="251"/>
      <c r="CQ131" s="251"/>
      <c r="CR131" s="251"/>
      <c r="CS131" s="251"/>
      <c r="CT131" s="251"/>
      <c r="CU131" s="251"/>
      <c r="CV131" s="251"/>
      <c r="CW131" s="251"/>
      <c r="CX131" s="251"/>
      <c r="CY131" s="251"/>
      <c r="CZ131" s="251"/>
      <c r="DA131" s="251"/>
      <c r="DB131" s="251"/>
      <c r="DC131" s="251"/>
      <c r="DD131" s="251"/>
      <c r="DE131" s="251"/>
      <c r="DF131" s="251"/>
      <c r="DG131" s="251"/>
      <c r="DH131" s="251"/>
      <c r="DI131" s="251"/>
      <c r="DJ131" s="251"/>
      <c r="DK131" s="251"/>
      <c r="DL131" s="251"/>
      <c r="DM131" s="251"/>
      <c r="DN131" s="251"/>
      <c r="DO131" s="251"/>
      <c r="DP131" s="229"/>
      <c r="DQ131" s="229"/>
      <c r="DR131" s="229"/>
      <c r="DS131" s="229"/>
      <c r="DT131" s="229"/>
      <c r="DU131" s="229"/>
      <c r="DV131" s="229"/>
      <c r="DW131" s="229"/>
      <c r="DX131" s="229"/>
      <c r="DY131" s="229"/>
      <c r="DZ131" s="229"/>
    </row>
    <row r="132" spans="1:131" s="226" customFormat="1" ht="26.25" customHeight="1" x14ac:dyDescent="0.15">
      <c r="A132" s="1156" t="s">
        <v>507</v>
      </c>
      <c r="B132" s="1157"/>
      <c r="C132" s="1157"/>
      <c r="D132" s="1157"/>
      <c r="E132" s="1157"/>
      <c r="F132" s="1157"/>
      <c r="G132" s="1157"/>
      <c r="H132" s="1157"/>
      <c r="I132" s="1157"/>
      <c r="J132" s="1157"/>
      <c r="K132" s="1157"/>
      <c r="L132" s="1157"/>
      <c r="M132" s="1157"/>
      <c r="N132" s="1157"/>
      <c r="O132" s="1157"/>
      <c r="P132" s="1157"/>
      <c r="Q132" s="1157"/>
      <c r="R132" s="1157"/>
      <c r="S132" s="1157"/>
      <c r="T132" s="1157"/>
      <c r="U132" s="1157"/>
      <c r="V132" s="1160" t="s">
        <v>508</v>
      </c>
      <c r="W132" s="1160"/>
      <c r="X132" s="1160"/>
      <c r="Y132" s="1160"/>
      <c r="Z132" s="1161"/>
      <c r="AA132" s="1162">
        <v>11.952406119999999</v>
      </c>
      <c r="AB132" s="1163"/>
      <c r="AC132" s="1163"/>
      <c r="AD132" s="1163"/>
      <c r="AE132" s="1164"/>
      <c r="AF132" s="1165">
        <v>12.081666970000001</v>
      </c>
      <c r="AG132" s="1163"/>
      <c r="AH132" s="1163"/>
      <c r="AI132" s="1163"/>
      <c r="AJ132" s="1164"/>
      <c r="AK132" s="1165">
        <v>11.684603040000001</v>
      </c>
      <c r="AL132" s="1163"/>
      <c r="AM132" s="1163"/>
      <c r="AN132" s="1163"/>
      <c r="AO132" s="1164"/>
      <c r="AP132" s="1067"/>
      <c r="AQ132" s="1068"/>
      <c r="AR132" s="1068"/>
      <c r="AS132" s="1068"/>
      <c r="AT132" s="1166"/>
      <c r="AU132" s="252"/>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1"/>
      <c r="CB132" s="251"/>
      <c r="CC132" s="251"/>
      <c r="CD132" s="251"/>
      <c r="CE132" s="251"/>
      <c r="CF132" s="251"/>
      <c r="CG132" s="251"/>
      <c r="CH132" s="251"/>
      <c r="CI132" s="251"/>
      <c r="CJ132" s="251"/>
      <c r="CK132" s="251"/>
      <c r="CL132" s="251"/>
      <c r="CM132" s="251"/>
      <c r="CN132" s="251"/>
      <c r="CO132" s="251"/>
      <c r="CP132" s="251"/>
      <c r="CQ132" s="251"/>
      <c r="CR132" s="251"/>
      <c r="CS132" s="251"/>
      <c r="CT132" s="251"/>
      <c r="CU132" s="251"/>
      <c r="CV132" s="251"/>
      <c r="CW132" s="251"/>
      <c r="CX132" s="251"/>
      <c r="CY132" s="251"/>
      <c r="CZ132" s="251"/>
      <c r="DA132" s="251"/>
      <c r="DB132" s="251"/>
      <c r="DC132" s="251"/>
      <c r="DD132" s="251"/>
      <c r="DE132" s="251"/>
      <c r="DF132" s="251"/>
      <c r="DG132" s="251"/>
      <c r="DH132" s="251"/>
      <c r="DI132" s="251"/>
      <c r="DJ132" s="251"/>
      <c r="DK132" s="251"/>
      <c r="DL132" s="251"/>
      <c r="DM132" s="251"/>
      <c r="DN132" s="251"/>
      <c r="DO132" s="251"/>
      <c r="DP132" s="229"/>
      <c r="DQ132" s="229"/>
      <c r="DR132" s="229"/>
      <c r="DS132" s="229"/>
      <c r="DT132" s="229"/>
      <c r="DU132" s="229"/>
      <c r="DV132" s="229"/>
      <c r="DW132" s="229"/>
      <c r="DX132" s="229"/>
      <c r="DY132" s="229"/>
      <c r="DZ132" s="229"/>
    </row>
    <row r="133" spans="1:131" s="226" customFormat="1" ht="26.25" customHeight="1" thickBot="1" x14ac:dyDescent="0.2">
      <c r="A133" s="1158"/>
      <c r="B133" s="1159"/>
      <c r="C133" s="1159"/>
      <c r="D133" s="1159"/>
      <c r="E133" s="1159"/>
      <c r="F133" s="1159"/>
      <c r="G133" s="1159"/>
      <c r="H133" s="1159"/>
      <c r="I133" s="1159"/>
      <c r="J133" s="1159"/>
      <c r="K133" s="1159"/>
      <c r="L133" s="1159"/>
      <c r="M133" s="1159"/>
      <c r="N133" s="1159"/>
      <c r="O133" s="1159"/>
      <c r="P133" s="1159"/>
      <c r="Q133" s="1159"/>
      <c r="R133" s="1159"/>
      <c r="S133" s="1159"/>
      <c r="T133" s="1159"/>
      <c r="U133" s="1159"/>
      <c r="V133" s="1143" t="s">
        <v>509</v>
      </c>
      <c r="W133" s="1143"/>
      <c r="X133" s="1143"/>
      <c r="Y133" s="1143"/>
      <c r="Z133" s="1144"/>
      <c r="AA133" s="1145">
        <v>14.3</v>
      </c>
      <c r="AB133" s="1146"/>
      <c r="AC133" s="1146"/>
      <c r="AD133" s="1146"/>
      <c r="AE133" s="1147"/>
      <c r="AF133" s="1145">
        <v>12.9</v>
      </c>
      <c r="AG133" s="1146"/>
      <c r="AH133" s="1146"/>
      <c r="AI133" s="1146"/>
      <c r="AJ133" s="1147"/>
      <c r="AK133" s="1145">
        <v>11.9</v>
      </c>
      <c r="AL133" s="1146"/>
      <c r="AM133" s="1146"/>
      <c r="AN133" s="1146"/>
      <c r="AO133" s="1147"/>
      <c r="AP133" s="1094"/>
      <c r="AQ133" s="1095"/>
      <c r="AR133" s="1095"/>
      <c r="AS133" s="1095"/>
      <c r="AT133" s="1148"/>
      <c r="AU133" s="229"/>
      <c r="AV133" s="229"/>
      <c r="AW133" s="229"/>
      <c r="AX133" s="229"/>
      <c r="AY133" s="229"/>
      <c r="AZ133" s="229"/>
      <c r="BA133" s="229"/>
      <c r="BB133" s="229"/>
      <c r="BC133" s="229"/>
      <c r="BD133" s="229"/>
      <c r="BE133" s="229"/>
      <c r="BF133" s="229"/>
      <c r="BG133" s="229"/>
      <c r="BH133" s="229"/>
      <c r="BI133" s="229"/>
      <c r="BJ133" s="229"/>
      <c r="BK133" s="229"/>
      <c r="BL133" s="229"/>
      <c r="BM133" s="229"/>
      <c r="BN133" s="251"/>
      <c r="BO133" s="251"/>
      <c r="BP133" s="251"/>
      <c r="BQ133" s="251"/>
      <c r="BR133" s="251"/>
      <c r="BS133" s="251"/>
      <c r="BT133" s="251"/>
      <c r="BU133" s="251"/>
      <c r="BV133" s="251"/>
      <c r="BW133" s="251"/>
      <c r="BX133" s="251"/>
      <c r="BY133" s="251"/>
      <c r="BZ133" s="251"/>
      <c r="CA133" s="251"/>
      <c r="CB133" s="251"/>
      <c r="CC133" s="251"/>
      <c r="CD133" s="251"/>
      <c r="CE133" s="251"/>
      <c r="CF133" s="251"/>
      <c r="CG133" s="251"/>
      <c r="CH133" s="251"/>
      <c r="CI133" s="251"/>
      <c r="CJ133" s="251"/>
      <c r="CK133" s="251"/>
      <c r="CL133" s="251"/>
      <c r="CM133" s="251"/>
      <c r="CN133" s="251"/>
      <c r="CO133" s="251"/>
      <c r="CP133" s="251"/>
      <c r="CQ133" s="251"/>
      <c r="CR133" s="251"/>
      <c r="CS133" s="251"/>
      <c r="CT133" s="251"/>
      <c r="CU133" s="251"/>
      <c r="CV133" s="251"/>
      <c r="CW133" s="251"/>
      <c r="CX133" s="251"/>
      <c r="CY133" s="251"/>
      <c r="CZ133" s="251"/>
      <c r="DA133" s="251"/>
      <c r="DB133" s="251"/>
      <c r="DC133" s="251"/>
      <c r="DD133" s="251"/>
      <c r="DE133" s="251"/>
      <c r="DF133" s="251"/>
      <c r="DG133" s="251"/>
      <c r="DH133" s="251"/>
      <c r="DI133" s="251"/>
      <c r="DJ133" s="251"/>
      <c r="DK133" s="251"/>
      <c r="DL133" s="251"/>
      <c r="DM133" s="251"/>
      <c r="DN133" s="251"/>
      <c r="DO133" s="251"/>
      <c r="DP133" s="229"/>
      <c r="DQ133" s="229"/>
      <c r="DR133" s="229"/>
      <c r="DS133" s="229"/>
      <c r="DT133" s="229"/>
      <c r="DU133" s="229"/>
      <c r="DV133" s="229"/>
      <c r="DW133" s="229"/>
      <c r="DX133" s="229"/>
      <c r="DY133" s="229"/>
      <c r="DZ133" s="229"/>
    </row>
    <row r="134" spans="1:131" ht="11.25" customHeight="1" x14ac:dyDescent="0.15">
      <c r="A134" s="253"/>
      <c r="B134" s="253"/>
      <c r="C134" s="253"/>
      <c r="D134" s="253"/>
      <c r="E134" s="253"/>
      <c r="F134" s="253"/>
      <c r="G134" s="253"/>
      <c r="H134" s="253"/>
      <c r="I134" s="253"/>
      <c r="J134" s="253"/>
      <c r="K134" s="253"/>
      <c r="L134" s="253"/>
      <c r="M134" s="253"/>
      <c r="N134" s="253"/>
      <c r="O134" s="253"/>
      <c r="P134" s="253"/>
      <c r="Q134" s="253"/>
      <c r="R134" s="253"/>
      <c r="S134" s="253"/>
      <c r="T134" s="253"/>
      <c r="U134" s="253"/>
      <c r="V134" s="253"/>
      <c r="W134" s="253"/>
      <c r="X134" s="253"/>
      <c r="Y134" s="253"/>
      <c r="Z134" s="253"/>
      <c r="AA134" s="253"/>
      <c r="AB134" s="253"/>
      <c r="AC134" s="253"/>
      <c r="AD134" s="253"/>
      <c r="AE134" s="253"/>
      <c r="AF134" s="253"/>
      <c r="AG134" s="253"/>
      <c r="AH134" s="253"/>
      <c r="AI134" s="253"/>
      <c r="AJ134" s="253"/>
      <c r="AK134" s="253"/>
      <c r="AL134" s="253"/>
      <c r="AM134" s="253"/>
      <c r="AN134" s="253"/>
      <c r="AO134" s="253"/>
      <c r="AP134" s="253"/>
      <c r="AQ134" s="253"/>
      <c r="AR134" s="253"/>
      <c r="AS134" s="253"/>
      <c r="AT134" s="253"/>
      <c r="AU134" s="229"/>
      <c r="AV134" s="229"/>
      <c r="AW134" s="229"/>
      <c r="AX134" s="229"/>
      <c r="AY134" s="229"/>
      <c r="AZ134" s="229"/>
      <c r="BA134" s="229"/>
      <c r="BB134" s="229"/>
      <c r="BC134" s="229"/>
      <c r="BD134" s="229"/>
      <c r="BE134" s="229"/>
      <c r="BF134" s="229"/>
      <c r="BG134" s="229"/>
      <c r="BH134" s="229"/>
      <c r="BI134" s="229"/>
      <c r="BJ134" s="229"/>
      <c r="BK134" s="229"/>
      <c r="BL134" s="229"/>
      <c r="BM134" s="229"/>
      <c r="BN134" s="251"/>
      <c r="BO134" s="251"/>
      <c r="BP134" s="251"/>
      <c r="BQ134" s="251"/>
      <c r="BR134" s="251"/>
      <c r="BS134" s="251"/>
      <c r="BT134" s="251"/>
      <c r="BU134" s="251"/>
      <c r="BV134" s="251"/>
      <c r="BW134" s="251"/>
      <c r="BX134" s="251"/>
      <c r="BY134" s="251"/>
      <c r="BZ134" s="251"/>
      <c r="CA134" s="251"/>
      <c r="CB134" s="251"/>
      <c r="CC134" s="251"/>
      <c r="CD134" s="251"/>
      <c r="CE134" s="251"/>
      <c r="CF134" s="251"/>
      <c r="CG134" s="251"/>
      <c r="CH134" s="251"/>
      <c r="CI134" s="251"/>
      <c r="CJ134" s="251"/>
      <c r="CK134" s="251"/>
      <c r="CL134" s="251"/>
      <c r="CM134" s="251"/>
      <c r="CN134" s="251"/>
      <c r="CO134" s="251"/>
      <c r="CP134" s="251"/>
      <c r="CQ134" s="251"/>
      <c r="CR134" s="251"/>
      <c r="CS134" s="251"/>
      <c r="CT134" s="251"/>
      <c r="CU134" s="251"/>
      <c r="CV134" s="251"/>
      <c r="CW134" s="251"/>
      <c r="CX134" s="251"/>
      <c r="CY134" s="251"/>
      <c r="CZ134" s="251"/>
      <c r="DA134" s="251"/>
      <c r="DB134" s="251"/>
      <c r="DC134" s="251"/>
      <c r="DD134" s="251"/>
      <c r="DE134" s="251"/>
      <c r="DF134" s="251"/>
      <c r="DG134" s="251"/>
      <c r="DH134" s="251"/>
      <c r="DI134" s="251"/>
      <c r="DJ134" s="251"/>
      <c r="DK134" s="251"/>
      <c r="DL134" s="251"/>
      <c r="DM134" s="251"/>
      <c r="DN134" s="251"/>
      <c r="DO134" s="251"/>
      <c r="DP134" s="229"/>
      <c r="DQ134" s="229"/>
      <c r="DR134" s="229"/>
      <c r="DS134" s="229"/>
      <c r="DT134" s="229"/>
      <c r="DU134" s="229"/>
      <c r="DV134" s="229"/>
      <c r="DW134" s="229"/>
      <c r="DX134" s="229"/>
      <c r="DY134" s="229"/>
      <c r="DZ134" s="229"/>
      <c r="EA134" s="226"/>
    </row>
    <row r="135" spans="1:131" ht="14.25" hidden="1" x14ac:dyDescent="0.15">
      <c r="AU135" s="253"/>
      <c r="AV135" s="253"/>
      <c r="AW135" s="253"/>
      <c r="AX135" s="253"/>
      <c r="AY135" s="253"/>
      <c r="AZ135" s="253"/>
      <c r="BA135" s="253"/>
      <c r="BB135" s="253"/>
      <c r="BC135" s="253"/>
      <c r="BD135" s="253"/>
      <c r="BE135" s="253"/>
      <c r="BF135" s="253"/>
      <c r="BG135" s="253"/>
      <c r="BH135" s="253"/>
      <c r="BI135" s="253"/>
      <c r="BJ135" s="253"/>
      <c r="BK135" s="253"/>
      <c r="BL135" s="253"/>
      <c r="BM135" s="253"/>
      <c r="BN135" s="253"/>
      <c r="BO135" s="253"/>
      <c r="BP135" s="253"/>
      <c r="BQ135" s="253"/>
      <c r="BR135" s="253"/>
      <c r="BS135" s="253"/>
      <c r="BT135" s="253"/>
      <c r="BU135" s="253"/>
      <c r="BV135" s="253"/>
      <c r="BW135" s="253"/>
      <c r="BX135" s="253"/>
      <c r="BY135" s="253"/>
      <c r="BZ135" s="253"/>
      <c r="CA135" s="253"/>
      <c r="CB135" s="253"/>
      <c r="CC135" s="253"/>
      <c r="CD135" s="253"/>
      <c r="CE135" s="253"/>
      <c r="CF135" s="253"/>
      <c r="CG135" s="253"/>
      <c r="CH135" s="253"/>
      <c r="CI135" s="253"/>
      <c r="CJ135" s="253"/>
      <c r="CK135" s="253"/>
      <c r="CL135" s="253"/>
      <c r="CM135" s="253"/>
      <c r="CN135" s="253"/>
      <c r="CO135" s="253"/>
      <c r="CP135" s="253"/>
      <c r="CQ135" s="253"/>
      <c r="CR135" s="253"/>
      <c r="CS135" s="253"/>
      <c r="CT135" s="253"/>
      <c r="CU135" s="253"/>
      <c r="CV135" s="253"/>
      <c r="CW135" s="253"/>
      <c r="CX135" s="253"/>
      <c r="CY135" s="253"/>
      <c r="CZ135" s="253"/>
      <c r="DA135" s="253"/>
      <c r="DB135" s="253"/>
      <c r="DC135" s="253"/>
      <c r="DD135" s="253"/>
      <c r="DE135" s="253"/>
      <c r="DF135" s="253"/>
      <c r="DG135" s="253"/>
      <c r="DH135" s="253"/>
      <c r="DI135" s="253"/>
      <c r="DJ135" s="253"/>
      <c r="DK135" s="253"/>
      <c r="DL135" s="253"/>
      <c r="DM135" s="253"/>
      <c r="DN135" s="253"/>
      <c r="DO135" s="253"/>
      <c r="DP135" s="253"/>
      <c r="DQ135" s="253"/>
      <c r="DR135" s="253"/>
      <c r="DS135" s="253"/>
      <c r="DT135" s="253"/>
      <c r="DU135" s="253"/>
      <c r="DV135" s="253"/>
      <c r="DW135" s="253"/>
      <c r="DX135" s="253"/>
      <c r="DY135" s="253"/>
      <c r="DZ135" s="253"/>
    </row>
  </sheetData>
  <sheetProtection algorithmName="SHA-512" hashValue="yE2k7mU50giog9vOhEl3QXTP6vDNOA5BJxFFQ44AR4ueGUzk6fr9mEOfwk+FJxOJCLdFkDvi53+L3UgB5DSynA==" saltValue="N88a/MXhqopA0NJ3xqmg7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CR9:CV9"/>
    <mergeCell ref="CW9:DA9"/>
    <mergeCell ref="DB9:DF9"/>
    <mergeCell ref="DG9:DK9"/>
    <mergeCell ref="DL9:DP9"/>
    <mergeCell ref="DQ9:DU9"/>
    <mergeCell ref="AK9:AO9"/>
    <mergeCell ref="AP9:AT9"/>
    <mergeCell ref="AU9:AY9"/>
    <mergeCell ref="CH9:CL9"/>
    <mergeCell ref="CM9:CQ9"/>
    <mergeCell ref="DB8:DF8"/>
    <mergeCell ref="DG8:DK8"/>
    <mergeCell ref="DL8:DP8"/>
    <mergeCell ref="DQ8:DU8"/>
    <mergeCell ref="DV8:DZ8"/>
    <mergeCell ref="B9:P9"/>
    <mergeCell ref="Q9:U9"/>
    <mergeCell ref="V9:Z9"/>
    <mergeCell ref="AA9:AE9"/>
    <mergeCell ref="AF9:AJ9"/>
    <mergeCell ref="AU8:AY8"/>
    <mergeCell ref="CH8:CL8"/>
    <mergeCell ref="CM8:CQ8"/>
    <mergeCell ref="CR8:CV8"/>
    <mergeCell ref="CW8:DA8"/>
    <mergeCell ref="DV5:DZ6"/>
    <mergeCell ref="B7:P7"/>
    <mergeCell ref="Q7:U7"/>
    <mergeCell ref="V7:Z7"/>
    <mergeCell ref="AA7:AE7"/>
    <mergeCell ref="AF7:AJ7"/>
    <mergeCell ref="AK7:AO7"/>
    <mergeCell ref="AP7:AT7"/>
    <mergeCell ref="AU7:AY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BS12:CG12"/>
    <mergeCell ref="BS11:CG11"/>
    <mergeCell ref="BS10:CG10"/>
    <mergeCell ref="BS9:CG9"/>
    <mergeCell ref="BS8:CG8"/>
    <mergeCell ref="BS7:CG7"/>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5" customWidth="1"/>
    <col min="121" max="121" width="0" style="254" hidden="1" customWidth="1"/>
    <col min="122" max="16384" width="9" style="254" hidden="1"/>
  </cols>
  <sheetData>
    <row r="1" spans="1:120" x14ac:dyDescent="0.15">
      <c r="A1" s="254"/>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254"/>
      <c r="AX1" s="254"/>
      <c r="AY1" s="254"/>
      <c r="AZ1" s="254"/>
      <c r="BA1" s="254"/>
      <c r="BB1" s="254"/>
      <c r="BC1" s="254"/>
      <c r="BD1" s="254"/>
      <c r="BE1" s="254"/>
      <c r="BF1" s="254"/>
      <c r="BG1" s="254"/>
      <c r="BH1" s="254"/>
      <c r="BI1" s="254"/>
      <c r="BJ1" s="254"/>
      <c r="BK1" s="254"/>
      <c r="BL1" s="254"/>
      <c r="BM1" s="254"/>
      <c r="BN1" s="254"/>
      <c r="BO1" s="254"/>
      <c r="BP1" s="254"/>
      <c r="BQ1" s="254"/>
      <c r="BR1" s="254"/>
      <c r="BS1" s="254"/>
      <c r="BT1" s="254"/>
      <c r="BU1" s="254"/>
      <c r="BV1" s="254"/>
      <c r="BW1" s="254"/>
      <c r="BX1" s="254"/>
      <c r="BY1" s="254"/>
      <c r="BZ1" s="254"/>
      <c r="CA1" s="254"/>
      <c r="CB1" s="254"/>
      <c r="CC1" s="254"/>
      <c r="CD1" s="254"/>
      <c r="CE1" s="254"/>
      <c r="CF1" s="254"/>
      <c r="CG1" s="254"/>
      <c r="CH1" s="254"/>
      <c r="CI1" s="254"/>
      <c r="CJ1" s="254"/>
      <c r="CK1" s="254"/>
      <c r="CL1" s="254"/>
      <c r="CM1" s="254"/>
      <c r="CN1" s="254"/>
      <c r="CO1" s="254"/>
      <c r="CP1" s="254"/>
      <c r="CQ1" s="254"/>
      <c r="CR1" s="254"/>
      <c r="CS1" s="254"/>
      <c r="CT1" s="254"/>
      <c r="CU1" s="254"/>
      <c r="CV1" s="254"/>
      <c r="CW1" s="254"/>
      <c r="CX1" s="254"/>
      <c r="CY1" s="254"/>
      <c r="CZ1" s="254"/>
      <c r="DA1" s="254"/>
      <c r="DB1" s="254"/>
      <c r="DC1" s="254"/>
      <c r="DD1" s="254"/>
      <c r="DE1" s="254"/>
      <c r="DF1" s="254"/>
      <c r="DG1" s="254"/>
      <c r="DH1" s="254"/>
      <c r="DI1" s="254"/>
      <c r="DJ1" s="254"/>
      <c r="DK1" s="254"/>
      <c r="DL1" s="254"/>
      <c r="DM1" s="254"/>
      <c r="DN1" s="254"/>
      <c r="DO1" s="254"/>
      <c r="DP1" s="254"/>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4"/>
    </row>
    <row r="17" spans="119:120" x14ac:dyDescent="0.15">
      <c r="DP17" s="254"/>
    </row>
    <row r="18" spans="119:120" x14ac:dyDescent="0.15"/>
    <row r="19" spans="119:120" x14ac:dyDescent="0.15"/>
    <row r="20" spans="119:120" x14ac:dyDescent="0.15">
      <c r="DO20" s="254"/>
      <c r="DP20" s="254"/>
    </row>
    <row r="21" spans="119:120" x14ac:dyDescent="0.15">
      <c r="DP21" s="254"/>
    </row>
    <row r="22" spans="119:120" x14ac:dyDescent="0.15"/>
    <row r="23" spans="119:120" x14ac:dyDescent="0.15">
      <c r="DO23" s="254"/>
      <c r="DP23" s="254"/>
    </row>
    <row r="24" spans="119:120" x14ac:dyDescent="0.15">
      <c r="DP24" s="254"/>
    </row>
    <row r="25" spans="119:120" x14ac:dyDescent="0.15">
      <c r="DP25" s="254"/>
    </row>
    <row r="26" spans="119:120" x14ac:dyDescent="0.15">
      <c r="DO26" s="254"/>
      <c r="DP26" s="254"/>
    </row>
    <row r="27" spans="119:120" x14ac:dyDescent="0.15"/>
    <row r="28" spans="119:120" x14ac:dyDescent="0.15">
      <c r="DO28" s="254"/>
      <c r="DP28" s="254"/>
    </row>
    <row r="29" spans="119:120" x14ac:dyDescent="0.15">
      <c r="DP29" s="254"/>
    </row>
    <row r="30" spans="119:120" x14ac:dyDescent="0.15"/>
    <row r="31" spans="119:120" x14ac:dyDescent="0.15">
      <c r="DO31" s="254"/>
      <c r="DP31" s="254"/>
    </row>
    <row r="32" spans="119:120" x14ac:dyDescent="0.15"/>
    <row r="33" spans="98:120" x14ac:dyDescent="0.15">
      <c r="DO33" s="254"/>
      <c r="DP33" s="254"/>
    </row>
    <row r="34" spans="98:120" x14ac:dyDescent="0.15">
      <c r="DM34" s="254"/>
    </row>
    <row r="35" spans="98:120" x14ac:dyDescent="0.15">
      <c r="CT35" s="254"/>
      <c r="CU35" s="254"/>
      <c r="CV35" s="254"/>
      <c r="CY35" s="254"/>
      <c r="CZ35" s="254"/>
      <c r="DA35" s="254"/>
      <c r="DD35" s="254"/>
      <c r="DE35" s="254"/>
      <c r="DF35" s="254"/>
      <c r="DI35" s="254"/>
      <c r="DJ35" s="254"/>
      <c r="DK35" s="254"/>
      <c r="DM35" s="254"/>
      <c r="DN35" s="254"/>
      <c r="DO35" s="254"/>
      <c r="DP35" s="254"/>
    </row>
    <row r="36" spans="98:120" x14ac:dyDescent="0.15"/>
    <row r="37" spans="98:120" x14ac:dyDescent="0.15">
      <c r="CW37" s="254"/>
      <c r="DB37" s="254"/>
      <c r="DG37" s="254"/>
      <c r="DL37" s="254"/>
      <c r="DP37" s="254"/>
    </row>
    <row r="38" spans="98:120" x14ac:dyDescent="0.15">
      <c r="CT38" s="254"/>
      <c r="CU38" s="254"/>
      <c r="CV38" s="254"/>
      <c r="CW38" s="254"/>
      <c r="CY38" s="254"/>
      <c r="CZ38" s="254"/>
      <c r="DA38" s="254"/>
      <c r="DB38" s="254"/>
      <c r="DD38" s="254"/>
      <c r="DE38" s="254"/>
      <c r="DF38" s="254"/>
      <c r="DG38" s="254"/>
      <c r="DI38" s="254"/>
      <c r="DJ38" s="254"/>
      <c r="DK38" s="254"/>
      <c r="DL38" s="254"/>
      <c r="DN38" s="254"/>
      <c r="DO38" s="254"/>
      <c r="DP38" s="254"/>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4"/>
      <c r="DO49" s="254"/>
      <c r="DP49" s="254"/>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4"/>
      <c r="CS63" s="254"/>
      <c r="CX63" s="254"/>
      <c r="DC63" s="254"/>
      <c r="DH63" s="254"/>
    </row>
    <row r="64" spans="22:120" x14ac:dyDescent="0.15">
      <c r="V64" s="254"/>
    </row>
    <row r="65" spans="15:120" x14ac:dyDescent="0.15">
      <c r="X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54"/>
      <c r="BF65" s="254"/>
      <c r="BG65" s="254"/>
      <c r="BH65" s="254"/>
      <c r="BI65" s="254"/>
      <c r="BJ65" s="254"/>
      <c r="BK65" s="254"/>
      <c r="BL65" s="254"/>
      <c r="BM65" s="254"/>
      <c r="BN65" s="254"/>
      <c r="BO65" s="254"/>
      <c r="BP65" s="254"/>
      <c r="BQ65" s="254"/>
      <c r="BR65" s="254"/>
      <c r="BS65" s="254"/>
      <c r="BT65" s="254"/>
      <c r="BU65" s="254"/>
      <c r="BV65" s="254"/>
      <c r="BW65" s="254"/>
      <c r="BX65" s="254"/>
      <c r="BY65" s="254"/>
      <c r="BZ65" s="254"/>
      <c r="CA65" s="254"/>
      <c r="CB65" s="254"/>
      <c r="CC65" s="254"/>
      <c r="CD65" s="254"/>
      <c r="CE65" s="254"/>
      <c r="CF65" s="254"/>
      <c r="CG65" s="254"/>
      <c r="CH65" s="254"/>
      <c r="CI65" s="254"/>
      <c r="CJ65" s="254"/>
      <c r="CK65" s="254"/>
      <c r="CL65" s="254"/>
      <c r="CM65" s="254"/>
      <c r="CN65" s="254"/>
      <c r="CO65" s="254"/>
      <c r="CP65" s="254"/>
      <c r="CQ65" s="254"/>
      <c r="CR65" s="254"/>
      <c r="CU65" s="254"/>
      <c r="CZ65" s="254"/>
      <c r="DE65" s="254"/>
      <c r="DJ65" s="254"/>
    </row>
    <row r="66" spans="15:120" x14ac:dyDescent="0.15">
      <c r="Q66" s="254"/>
      <c r="S66" s="254"/>
      <c r="U66" s="254"/>
      <c r="DM66" s="254"/>
    </row>
    <row r="67" spans="15:120" x14ac:dyDescent="0.15">
      <c r="O67" s="254"/>
      <c r="P67" s="254"/>
      <c r="R67" s="254"/>
      <c r="T67" s="254"/>
      <c r="Y67" s="254"/>
      <c r="CT67" s="254"/>
      <c r="CV67" s="254"/>
      <c r="CW67" s="254"/>
      <c r="CY67" s="254"/>
      <c r="DA67" s="254"/>
      <c r="DB67" s="254"/>
      <c r="DD67" s="254"/>
      <c r="DF67" s="254"/>
      <c r="DG67" s="254"/>
      <c r="DI67" s="254"/>
      <c r="DK67" s="254"/>
      <c r="DL67" s="254"/>
      <c r="DN67" s="254"/>
      <c r="DO67" s="254"/>
      <c r="DP67" s="254"/>
    </row>
    <row r="68" spans="15:120" x14ac:dyDescent="0.15"/>
    <row r="69" spans="15:120" x14ac:dyDescent="0.15"/>
    <row r="70" spans="15:120" x14ac:dyDescent="0.15"/>
    <row r="71" spans="15:120" x14ac:dyDescent="0.15"/>
    <row r="72" spans="15:120" x14ac:dyDescent="0.15">
      <c r="DP72" s="254"/>
    </row>
    <row r="73" spans="15:120" x14ac:dyDescent="0.15">
      <c r="DP73" s="254"/>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4"/>
      <c r="CX96" s="254"/>
      <c r="DC96" s="254"/>
      <c r="DH96" s="254"/>
    </row>
    <row r="97" spans="24:120" x14ac:dyDescent="0.15">
      <c r="CS97" s="254"/>
      <c r="CX97" s="254"/>
      <c r="DC97" s="254"/>
      <c r="DH97" s="254"/>
      <c r="DP97" s="255" t="s">
        <v>510</v>
      </c>
    </row>
    <row r="98" spans="24:120" hidden="1" x14ac:dyDescent="0.15">
      <c r="CS98" s="254"/>
      <c r="CX98" s="254"/>
      <c r="DC98" s="254"/>
      <c r="DH98" s="254"/>
    </row>
    <row r="99" spans="24:120" hidden="1" x14ac:dyDescent="0.15">
      <c r="CS99" s="254"/>
      <c r="CX99" s="254"/>
      <c r="DC99" s="254"/>
      <c r="DH99" s="254"/>
    </row>
    <row r="101" spans="24:120" ht="12" hidden="1" customHeight="1" x14ac:dyDescent="0.15">
      <c r="X101" s="254"/>
      <c r="Y101" s="254"/>
      <c r="Z101" s="254"/>
      <c r="AA101" s="254"/>
      <c r="AB101" s="254"/>
      <c r="AC101" s="254"/>
      <c r="AD101" s="254"/>
      <c r="AE101" s="254"/>
      <c r="AF101" s="254"/>
      <c r="AG101" s="254"/>
      <c r="AH101" s="254"/>
      <c r="AI101" s="254"/>
      <c r="AJ101" s="254"/>
      <c r="AK101" s="254"/>
      <c r="AL101" s="254"/>
      <c r="AM101" s="254"/>
      <c r="AN101" s="254"/>
      <c r="AO101" s="254"/>
      <c r="AP101" s="254"/>
      <c r="AQ101" s="254"/>
      <c r="AR101" s="254"/>
      <c r="AS101" s="254"/>
      <c r="AT101" s="254"/>
      <c r="AU101" s="254"/>
      <c r="AV101" s="254"/>
      <c r="AW101" s="254"/>
      <c r="AX101" s="254"/>
      <c r="AY101" s="254"/>
      <c r="AZ101" s="254"/>
      <c r="BA101" s="254"/>
      <c r="BB101" s="254"/>
      <c r="BC101" s="254"/>
      <c r="BD101" s="254"/>
      <c r="BE101" s="254"/>
      <c r="BF101" s="254"/>
      <c r="BG101" s="254"/>
      <c r="BH101" s="254"/>
      <c r="BI101" s="254"/>
      <c r="BJ101" s="254"/>
      <c r="BK101" s="254"/>
      <c r="BL101" s="254"/>
      <c r="BM101" s="254"/>
      <c r="BN101" s="254"/>
      <c r="BO101" s="254"/>
      <c r="BP101" s="254"/>
      <c r="BQ101" s="254"/>
      <c r="BR101" s="254"/>
      <c r="BS101" s="254"/>
      <c r="BT101" s="254"/>
      <c r="BU101" s="254"/>
      <c r="BV101" s="254"/>
      <c r="BW101" s="254"/>
      <c r="BX101" s="254"/>
      <c r="BY101" s="254"/>
      <c r="BZ101" s="254"/>
      <c r="CA101" s="254"/>
      <c r="CB101" s="254"/>
      <c r="CC101" s="254"/>
      <c r="CD101" s="254"/>
      <c r="CE101" s="254"/>
      <c r="CF101" s="254"/>
      <c r="CG101" s="254"/>
      <c r="CH101" s="254"/>
      <c r="CI101" s="254"/>
      <c r="CJ101" s="254"/>
      <c r="CK101" s="254"/>
      <c r="CL101" s="254"/>
      <c r="CM101" s="254"/>
      <c r="CN101" s="254"/>
      <c r="CO101" s="254"/>
      <c r="CP101" s="254"/>
      <c r="CQ101" s="254"/>
      <c r="CR101" s="254"/>
      <c r="CU101" s="254"/>
      <c r="CZ101" s="254"/>
      <c r="DE101" s="254"/>
      <c r="DJ101" s="254"/>
    </row>
    <row r="102" spans="24:120" ht="1.5" hidden="1" customHeight="1" x14ac:dyDescent="0.15">
      <c r="CU102" s="254"/>
      <c r="CZ102" s="254"/>
      <c r="DE102" s="254"/>
      <c r="DJ102" s="254"/>
      <c r="DM102" s="254"/>
    </row>
    <row r="103" spans="24:120" hidden="1" x14ac:dyDescent="0.15">
      <c r="CT103" s="254"/>
      <c r="CV103" s="254"/>
      <c r="CW103" s="254"/>
      <c r="CY103" s="254"/>
      <c r="DA103" s="254"/>
      <c r="DB103" s="254"/>
      <c r="DD103" s="254"/>
      <c r="DF103" s="254"/>
      <c r="DG103" s="254"/>
      <c r="DI103" s="254"/>
      <c r="DK103" s="254"/>
      <c r="DL103" s="254"/>
      <c r="DM103" s="254"/>
      <c r="DN103" s="254"/>
      <c r="DO103" s="254"/>
      <c r="DP103" s="254"/>
    </row>
    <row r="104" spans="24:120" hidden="1" x14ac:dyDescent="0.15">
      <c r="CV104" s="254"/>
      <c r="CW104" s="254"/>
      <c r="DA104" s="254"/>
      <c r="DB104" s="254"/>
      <c r="DF104" s="254"/>
      <c r="DG104" s="254"/>
      <c r="DK104" s="254"/>
      <c r="DL104" s="254"/>
      <c r="DN104" s="254"/>
      <c r="DO104" s="254"/>
      <c r="DP104" s="254"/>
    </row>
    <row r="105" spans="24:120" ht="12.75" hidden="1" customHeight="1" x14ac:dyDescent="0.15"/>
  </sheetData>
  <sheetProtection algorithmName="SHA-512" hashValue="jC0x3mDyedcUpFcVRAaJtgM7xOG7G497Wn8XIkhDJtow5XUECsr63aaiBvPdXu7/bMzEPOb78dn9McBNud+8SQ==" saltValue="dT6XRUKR7CEiG+PCwSZU4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5" customWidth="1"/>
    <col min="117" max="16384" width="9" style="254" hidden="1"/>
  </cols>
  <sheetData>
    <row r="1" spans="2:116" x14ac:dyDescent="0.15">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254"/>
      <c r="AX1" s="254"/>
      <c r="AY1" s="254"/>
      <c r="AZ1" s="254"/>
      <c r="BA1" s="254"/>
      <c r="BB1" s="254"/>
      <c r="BC1" s="254"/>
      <c r="BD1" s="254"/>
      <c r="BE1" s="254"/>
      <c r="BF1" s="254"/>
      <c r="BG1" s="254"/>
      <c r="BH1" s="254"/>
      <c r="BI1" s="254"/>
      <c r="BJ1" s="254"/>
      <c r="BK1" s="254"/>
      <c r="BL1" s="254"/>
      <c r="BM1" s="254"/>
      <c r="BN1" s="254"/>
      <c r="BO1" s="254"/>
      <c r="BP1" s="254"/>
      <c r="BQ1" s="254"/>
      <c r="BR1" s="254"/>
      <c r="BS1" s="254"/>
      <c r="BT1" s="254"/>
      <c r="BU1" s="254"/>
      <c r="BV1" s="254"/>
      <c r="BW1" s="254"/>
      <c r="BX1" s="254"/>
      <c r="BY1" s="254"/>
      <c r="BZ1" s="254"/>
      <c r="CA1" s="254"/>
      <c r="CB1" s="254"/>
      <c r="CC1" s="254"/>
      <c r="CD1" s="254"/>
      <c r="CE1" s="254"/>
      <c r="CF1" s="254"/>
      <c r="CG1" s="254"/>
      <c r="CH1" s="254"/>
      <c r="CI1" s="254"/>
      <c r="CJ1" s="254"/>
      <c r="CK1" s="254"/>
      <c r="CL1" s="254"/>
      <c r="CM1" s="254"/>
      <c r="CN1" s="254"/>
      <c r="CO1" s="254"/>
      <c r="CP1" s="254"/>
      <c r="CQ1" s="254"/>
      <c r="CR1" s="254"/>
      <c r="CS1" s="254"/>
      <c r="CT1" s="254"/>
      <c r="CU1" s="254"/>
      <c r="CV1" s="254"/>
      <c r="CW1" s="254"/>
      <c r="CX1" s="254"/>
      <c r="CY1" s="254"/>
      <c r="CZ1" s="254"/>
      <c r="DA1" s="254"/>
      <c r="DB1" s="254"/>
      <c r="DC1" s="254"/>
      <c r="DD1" s="254"/>
      <c r="DE1" s="254"/>
      <c r="DF1" s="254"/>
      <c r="DG1" s="254"/>
      <c r="DH1" s="254"/>
      <c r="DI1" s="254"/>
      <c r="DJ1" s="254"/>
      <c r="DK1" s="254"/>
      <c r="DL1" s="254"/>
    </row>
    <row r="2" spans="2:116" x14ac:dyDescent="0.15"/>
    <row r="3" spans="2:116" x14ac:dyDescent="0.15"/>
    <row r="4" spans="2:116" x14ac:dyDescent="0.15">
      <c r="R4" s="254"/>
      <c r="S4" s="254"/>
      <c r="T4" s="254"/>
      <c r="U4" s="254"/>
      <c r="V4" s="254"/>
      <c r="W4" s="254"/>
      <c r="X4" s="254"/>
      <c r="Y4" s="254"/>
      <c r="Z4" s="254"/>
      <c r="AA4" s="254"/>
      <c r="AB4" s="254"/>
      <c r="AC4" s="254"/>
      <c r="AD4" s="254"/>
      <c r="AE4" s="254"/>
      <c r="AF4" s="254"/>
      <c r="AG4" s="254"/>
      <c r="AH4" s="254"/>
      <c r="AI4" s="254"/>
      <c r="AJ4" s="254"/>
      <c r="AK4" s="254"/>
      <c r="AL4" s="254"/>
      <c r="AM4" s="254"/>
      <c r="AN4" s="254"/>
      <c r="AO4" s="254"/>
      <c r="AP4" s="254"/>
      <c r="AQ4" s="254"/>
      <c r="AR4" s="254"/>
      <c r="AS4" s="254"/>
      <c r="AT4" s="254"/>
      <c r="AU4" s="254"/>
      <c r="AV4" s="254"/>
      <c r="AW4" s="254"/>
      <c r="AX4" s="254"/>
      <c r="AY4" s="254"/>
      <c r="AZ4" s="254"/>
      <c r="BA4" s="254"/>
      <c r="BB4" s="254"/>
      <c r="BC4" s="254"/>
      <c r="BD4" s="254"/>
      <c r="BE4" s="254"/>
      <c r="BF4" s="254"/>
      <c r="BG4" s="254"/>
      <c r="BH4" s="254"/>
      <c r="BI4" s="254"/>
      <c r="BJ4" s="254"/>
      <c r="BK4" s="254"/>
      <c r="BL4" s="254"/>
      <c r="BM4" s="254"/>
      <c r="BN4" s="254"/>
      <c r="BO4" s="254"/>
      <c r="BP4" s="254"/>
      <c r="BQ4" s="254"/>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row>
    <row r="5" spans="2:116" x14ac:dyDescent="0.15">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c r="AW5" s="254"/>
      <c r="AX5" s="254"/>
      <c r="AY5" s="254"/>
      <c r="AZ5" s="254"/>
      <c r="BA5" s="254"/>
      <c r="BB5" s="254"/>
      <c r="BC5" s="254"/>
      <c r="BD5" s="254"/>
      <c r="BE5" s="254"/>
      <c r="BF5" s="254"/>
      <c r="BG5" s="254"/>
      <c r="BH5" s="254"/>
      <c r="BI5" s="254"/>
      <c r="BJ5" s="254"/>
      <c r="BK5" s="254"/>
      <c r="BL5" s="254"/>
      <c r="BM5" s="254"/>
      <c r="BN5" s="254"/>
      <c r="BO5" s="254"/>
      <c r="BP5" s="254"/>
      <c r="BQ5" s="254"/>
      <c r="BR5" s="254"/>
      <c r="BS5" s="254"/>
      <c r="BT5" s="254"/>
      <c r="BU5" s="254"/>
      <c r="BV5" s="254"/>
      <c r="BW5" s="254"/>
      <c r="BX5" s="254"/>
      <c r="BY5" s="254"/>
      <c r="BZ5" s="254"/>
      <c r="CA5" s="254"/>
      <c r="CB5" s="254"/>
      <c r="CC5" s="254"/>
      <c r="CD5" s="254"/>
      <c r="CE5" s="254"/>
      <c r="CF5" s="254"/>
      <c r="CG5" s="254"/>
      <c r="CH5" s="254"/>
      <c r="CI5" s="254"/>
      <c r="CJ5" s="254"/>
      <c r="CK5" s="254"/>
      <c r="CL5" s="254"/>
      <c r="CM5" s="254"/>
      <c r="CN5" s="254"/>
      <c r="CO5" s="254"/>
      <c r="CP5" s="254"/>
      <c r="CQ5" s="254"/>
      <c r="CR5" s="254"/>
      <c r="CS5" s="254"/>
      <c r="CT5" s="254"/>
      <c r="CU5" s="254"/>
      <c r="CV5" s="254"/>
      <c r="CW5" s="254"/>
      <c r="CX5" s="254"/>
      <c r="CY5" s="254"/>
      <c r="CZ5" s="254"/>
      <c r="DA5" s="254"/>
      <c r="DB5" s="254"/>
      <c r="DC5" s="254"/>
      <c r="DD5" s="254"/>
      <c r="DE5" s="254"/>
      <c r="DF5" s="254"/>
      <c r="DG5" s="254"/>
      <c r="DH5" s="254"/>
      <c r="DI5" s="254"/>
      <c r="DJ5" s="254"/>
      <c r="DK5" s="254"/>
      <c r="DL5" s="254"/>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54"/>
      <c r="AR18" s="254"/>
      <c r="AS18" s="254"/>
      <c r="AT18" s="254"/>
      <c r="AU18" s="254"/>
      <c r="AV18" s="254"/>
      <c r="AW18" s="254"/>
      <c r="AX18" s="254"/>
      <c r="AY18" s="254"/>
      <c r="AZ18" s="254"/>
      <c r="BA18" s="254"/>
      <c r="BB18" s="254"/>
      <c r="BC18" s="254"/>
      <c r="BD18" s="254"/>
      <c r="BE18" s="254"/>
      <c r="BF18" s="254"/>
      <c r="BG18" s="254"/>
      <c r="BH18" s="254"/>
      <c r="BI18" s="254"/>
      <c r="BJ18" s="254"/>
      <c r="BK18" s="254"/>
      <c r="BL18" s="254"/>
      <c r="BM18" s="254"/>
      <c r="BN18" s="254"/>
      <c r="BO18" s="254"/>
      <c r="BP18" s="254"/>
      <c r="BQ18" s="254"/>
      <c r="BR18" s="254"/>
      <c r="BS18" s="254"/>
      <c r="BT18" s="254"/>
      <c r="BU18" s="254"/>
      <c r="BV18" s="254"/>
      <c r="BW18" s="254"/>
      <c r="BX18" s="254"/>
      <c r="BY18" s="254"/>
      <c r="BZ18" s="254"/>
      <c r="CA18" s="254"/>
      <c r="CB18" s="254"/>
      <c r="CC18" s="254"/>
      <c r="CD18" s="254"/>
      <c r="CE18" s="254"/>
      <c r="CF18" s="254"/>
      <c r="CG18" s="254"/>
      <c r="CH18" s="254"/>
      <c r="CI18" s="254"/>
      <c r="CJ18" s="254"/>
      <c r="CK18" s="254"/>
      <c r="CL18" s="254"/>
      <c r="CM18" s="254"/>
      <c r="CN18" s="254"/>
      <c r="CO18" s="254"/>
      <c r="CP18" s="254"/>
      <c r="CQ18" s="254"/>
      <c r="CR18" s="254"/>
      <c r="CS18" s="254"/>
      <c r="CT18" s="254"/>
      <c r="CU18" s="254"/>
      <c r="CV18" s="254"/>
      <c r="CW18" s="254"/>
      <c r="CX18" s="254"/>
      <c r="CY18" s="254"/>
      <c r="CZ18" s="254"/>
      <c r="DA18" s="254"/>
      <c r="DB18" s="254"/>
      <c r="DC18" s="254"/>
      <c r="DD18" s="254"/>
      <c r="DE18" s="254"/>
      <c r="DF18" s="254"/>
      <c r="DG18" s="254"/>
      <c r="DH18" s="254"/>
      <c r="DI18" s="254"/>
      <c r="DJ18" s="254"/>
      <c r="DK18" s="254"/>
      <c r="DL18" s="254"/>
    </row>
    <row r="19" spans="9:116" x14ac:dyDescent="0.15"/>
    <row r="20" spans="9:116" x14ac:dyDescent="0.15"/>
    <row r="21" spans="9:116" x14ac:dyDescent="0.15">
      <c r="DL21" s="254"/>
    </row>
    <row r="22" spans="9:116" x14ac:dyDescent="0.15">
      <c r="DI22" s="254"/>
      <c r="DJ22" s="254"/>
      <c r="DK22" s="254"/>
      <c r="DL22" s="254"/>
    </row>
    <row r="23" spans="9:116" x14ac:dyDescent="0.15">
      <c r="CY23" s="254"/>
      <c r="CZ23" s="254"/>
      <c r="DA23" s="254"/>
      <c r="DB23" s="254"/>
      <c r="DC23" s="254"/>
      <c r="DD23" s="254"/>
      <c r="DE23" s="254"/>
      <c r="DF23" s="254"/>
      <c r="DG23" s="254"/>
      <c r="DH23" s="254"/>
      <c r="DI23" s="254"/>
      <c r="DJ23" s="254"/>
      <c r="DK23" s="254"/>
      <c r="DL23" s="254"/>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4"/>
      <c r="DA35" s="254"/>
      <c r="DB35" s="254"/>
      <c r="DC35" s="254"/>
      <c r="DD35" s="254"/>
      <c r="DE35" s="254"/>
      <c r="DF35" s="254"/>
      <c r="DG35" s="254"/>
      <c r="DH35" s="254"/>
      <c r="DI35" s="254"/>
      <c r="DJ35" s="254"/>
      <c r="DK35" s="254"/>
      <c r="DL35" s="254"/>
    </row>
    <row r="36" spans="15:116" x14ac:dyDescent="0.15"/>
    <row r="37" spans="15:116" x14ac:dyDescent="0.15">
      <c r="DL37" s="254"/>
    </row>
    <row r="38" spans="15:116" x14ac:dyDescent="0.15">
      <c r="DI38" s="254"/>
      <c r="DJ38" s="254"/>
      <c r="DK38" s="254"/>
      <c r="DL38" s="254"/>
    </row>
    <row r="39" spans="15:116" x14ac:dyDescent="0.15"/>
    <row r="40" spans="15:116" x14ac:dyDescent="0.15"/>
    <row r="41" spans="15:116" x14ac:dyDescent="0.15"/>
    <row r="42" spans="15:116" x14ac:dyDescent="0.15"/>
    <row r="43" spans="15:116" x14ac:dyDescent="0.15">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4"/>
      <c r="AZ43" s="254"/>
      <c r="BA43" s="254"/>
      <c r="BB43" s="254"/>
      <c r="BC43" s="254"/>
      <c r="BD43" s="254"/>
      <c r="BE43" s="254"/>
      <c r="BF43" s="254"/>
      <c r="BG43" s="254"/>
      <c r="BH43" s="254"/>
      <c r="BI43" s="254"/>
      <c r="BJ43" s="254"/>
      <c r="BK43" s="254"/>
      <c r="BL43" s="254"/>
      <c r="BM43" s="254"/>
      <c r="BN43" s="254"/>
      <c r="BO43" s="254"/>
      <c r="BP43" s="254"/>
      <c r="BQ43" s="254"/>
      <c r="BR43" s="254"/>
      <c r="BS43" s="254"/>
      <c r="BT43" s="254"/>
      <c r="BU43" s="254"/>
      <c r="BV43" s="254"/>
      <c r="BW43" s="254"/>
      <c r="BX43" s="254"/>
      <c r="BY43" s="254"/>
      <c r="BZ43" s="254"/>
      <c r="CA43" s="254"/>
      <c r="CB43" s="254"/>
      <c r="CC43" s="254"/>
      <c r="CD43" s="254"/>
      <c r="CE43" s="254"/>
      <c r="CF43" s="254"/>
      <c r="CG43" s="254"/>
      <c r="CH43" s="254"/>
      <c r="CI43" s="254"/>
      <c r="CJ43" s="254"/>
      <c r="CK43" s="254"/>
      <c r="CL43" s="254"/>
      <c r="CM43" s="254"/>
      <c r="CN43" s="254"/>
      <c r="CO43" s="254"/>
      <c r="CP43" s="254"/>
      <c r="CQ43" s="254"/>
      <c r="CR43" s="254"/>
      <c r="CS43" s="254"/>
      <c r="CT43" s="254"/>
      <c r="CU43" s="254"/>
      <c r="CV43" s="254"/>
      <c r="CW43" s="254"/>
      <c r="CX43" s="254"/>
      <c r="CY43" s="254"/>
      <c r="CZ43" s="254"/>
      <c r="DA43" s="254"/>
      <c r="DB43" s="254"/>
      <c r="DC43" s="254"/>
      <c r="DD43" s="254"/>
      <c r="DE43" s="254"/>
      <c r="DF43" s="254"/>
      <c r="DG43" s="254"/>
      <c r="DH43" s="254"/>
      <c r="DI43" s="254"/>
      <c r="DJ43" s="254"/>
      <c r="DK43" s="254"/>
      <c r="DL43" s="254"/>
    </row>
    <row r="44" spans="15:116" x14ac:dyDescent="0.15">
      <c r="DL44" s="254"/>
    </row>
    <row r="45" spans="15:116" x14ac:dyDescent="0.15"/>
    <row r="46" spans="15:116" x14ac:dyDescent="0.15">
      <c r="DA46" s="254"/>
      <c r="DB46" s="254"/>
      <c r="DC46" s="254"/>
      <c r="DD46" s="254"/>
      <c r="DE46" s="254"/>
      <c r="DF46" s="254"/>
      <c r="DG46" s="254"/>
      <c r="DH46" s="254"/>
      <c r="DI46" s="254"/>
      <c r="DJ46" s="254"/>
      <c r="DK46" s="254"/>
      <c r="DL46" s="254"/>
    </row>
    <row r="47" spans="15:116" x14ac:dyDescent="0.15"/>
    <row r="48" spans="15:116" x14ac:dyDescent="0.15"/>
    <row r="49" spans="104:116" x14ac:dyDescent="0.15"/>
    <row r="50" spans="104:116" x14ac:dyDescent="0.15">
      <c r="CZ50" s="254"/>
      <c r="DA50" s="254"/>
      <c r="DB50" s="254"/>
      <c r="DC50" s="254"/>
      <c r="DD50" s="254"/>
      <c r="DE50" s="254"/>
      <c r="DF50" s="254"/>
      <c r="DG50" s="254"/>
      <c r="DH50" s="254"/>
      <c r="DI50" s="254"/>
      <c r="DJ50" s="254"/>
      <c r="DK50" s="254"/>
      <c r="DL50" s="254"/>
    </row>
    <row r="51" spans="104:116" x14ac:dyDescent="0.15"/>
    <row r="52" spans="104:116" x14ac:dyDescent="0.15"/>
    <row r="53" spans="104:116" x14ac:dyDescent="0.15">
      <c r="DL53" s="254"/>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4"/>
      <c r="DD67" s="254"/>
      <c r="DE67" s="254"/>
      <c r="DF67" s="254"/>
      <c r="DG67" s="254"/>
      <c r="DH67" s="254"/>
      <c r="DI67" s="254"/>
      <c r="DJ67" s="254"/>
      <c r="DK67" s="254"/>
      <c r="DL67" s="254"/>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2XhXhDX0ViCgwTzA3cg/zGWZCtsrqfQrkXJtS6PY3Kps2oqvsbXTs8TbBJrP6yBcVmWP6/vae92bP7LDy75Dg==" saltValue="TWQZukJvAcYSGnQcAcfIAw=="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56" customWidth="1"/>
    <col min="37" max="44" width="17" style="256" customWidth="1"/>
    <col min="45" max="45" width="6.125" style="263" customWidth="1"/>
    <col min="46" max="46" width="3" style="261" customWidth="1"/>
    <col min="47" max="47" width="19.125" style="256" hidden="1" customWidth="1"/>
    <col min="48" max="52" width="12.625" style="256" hidden="1" customWidth="1"/>
    <col min="53" max="16384" width="8.625" style="256" hidden="1"/>
  </cols>
  <sheetData>
    <row r="1" spans="1:46" x14ac:dyDescent="0.15">
      <c r="AS1" s="257"/>
      <c r="AT1" s="257"/>
    </row>
    <row r="2" spans="1:46" x14ac:dyDescent="0.15">
      <c r="AS2" s="257"/>
      <c r="AT2" s="257"/>
    </row>
    <row r="3" spans="1:46" x14ac:dyDescent="0.15">
      <c r="AS3" s="257"/>
      <c r="AT3" s="257"/>
    </row>
    <row r="4" spans="1:46" x14ac:dyDescent="0.15">
      <c r="AS4" s="257"/>
      <c r="AT4" s="257"/>
    </row>
    <row r="5" spans="1:46" ht="17.25" x14ac:dyDescent="0.15">
      <c r="A5" s="258" t="s">
        <v>511</v>
      </c>
      <c r="B5" s="259"/>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60"/>
    </row>
    <row r="6" spans="1:46" x14ac:dyDescent="0.15">
      <c r="A6" s="261"/>
      <c r="B6" s="257"/>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62" t="s">
        <v>512</v>
      </c>
      <c r="AL6" s="262"/>
      <c r="AM6" s="262"/>
      <c r="AN6" s="262"/>
      <c r="AO6" s="257"/>
      <c r="AP6" s="257"/>
      <c r="AQ6" s="257"/>
      <c r="AR6" s="257"/>
    </row>
    <row r="7" spans="1:46" ht="13.5" customHeight="1" x14ac:dyDescent="0.15">
      <c r="A7" s="261"/>
      <c r="B7" s="257"/>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64"/>
      <c r="AL7" s="265"/>
      <c r="AM7" s="265"/>
      <c r="AN7" s="266"/>
      <c r="AO7" s="1180" t="s">
        <v>513</v>
      </c>
      <c r="AP7" s="267"/>
      <c r="AQ7" s="268" t="s">
        <v>514</v>
      </c>
      <c r="AR7" s="269"/>
    </row>
    <row r="8" spans="1:46" x14ac:dyDescent="0.15">
      <c r="A8" s="261"/>
      <c r="B8" s="257"/>
      <c r="C8" s="257"/>
      <c r="D8" s="257"/>
      <c r="E8" s="257"/>
      <c r="F8" s="257"/>
      <c r="G8" s="257"/>
      <c r="H8" s="257"/>
      <c r="I8" s="257"/>
      <c r="J8" s="257"/>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70"/>
      <c r="AL8" s="271"/>
      <c r="AM8" s="271"/>
      <c r="AN8" s="272"/>
      <c r="AO8" s="1181"/>
      <c r="AP8" s="273" t="s">
        <v>515</v>
      </c>
      <c r="AQ8" s="274" t="s">
        <v>516</v>
      </c>
      <c r="AR8" s="275" t="s">
        <v>517</v>
      </c>
    </row>
    <row r="9" spans="1:46" x14ac:dyDescent="0.15">
      <c r="A9" s="261"/>
      <c r="B9" s="257"/>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1182" t="s">
        <v>518</v>
      </c>
      <c r="AL9" s="1183"/>
      <c r="AM9" s="1183"/>
      <c r="AN9" s="1184"/>
      <c r="AO9" s="276">
        <v>5847224</v>
      </c>
      <c r="AP9" s="276">
        <v>54710</v>
      </c>
      <c r="AQ9" s="277">
        <v>66231</v>
      </c>
      <c r="AR9" s="278">
        <v>-17.399999999999999</v>
      </c>
    </row>
    <row r="10" spans="1:46" ht="13.5" customHeight="1" x14ac:dyDescent="0.15">
      <c r="A10" s="261"/>
      <c r="B10" s="257"/>
      <c r="C10" s="257"/>
      <c r="D10" s="257"/>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1182" t="s">
        <v>519</v>
      </c>
      <c r="AL10" s="1183"/>
      <c r="AM10" s="1183"/>
      <c r="AN10" s="1184"/>
      <c r="AO10" s="279">
        <v>43848</v>
      </c>
      <c r="AP10" s="279">
        <v>410</v>
      </c>
      <c r="AQ10" s="280">
        <v>3837</v>
      </c>
      <c r="AR10" s="281">
        <v>-89.3</v>
      </c>
    </row>
    <row r="11" spans="1:46" ht="13.5" customHeight="1" x14ac:dyDescent="0.15">
      <c r="A11" s="261"/>
      <c r="B11" s="257"/>
      <c r="C11" s="257"/>
      <c r="D11" s="257"/>
      <c r="E11" s="257"/>
      <c r="F11" s="257"/>
      <c r="G11" s="257"/>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1182" t="s">
        <v>520</v>
      </c>
      <c r="AL11" s="1183"/>
      <c r="AM11" s="1183"/>
      <c r="AN11" s="1184"/>
      <c r="AO11" s="279">
        <v>11917</v>
      </c>
      <c r="AP11" s="279">
        <v>112</v>
      </c>
      <c r="AQ11" s="280">
        <v>2036</v>
      </c>
      <c r="AR11" s="281">
        <v>-94.5</v>
      </c>
    </row>
    <row r="12" spans="1:46" ht="13.5" customHeight="1" x14ac:dyDescent="0.15">
      <c r="A12" s="261"/>
      <c r="B12" s="257"/>
      <c r="C12" s="257"/>
      <c r="D12" s="257"/>
      <c r="E12" s="257"/>
      <c r="F12" s="257"/>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1182" t="s">
        <v>521</v>
      </c>
      <c r="AL12" s="1183"/>
      <c r="AM12" s="1183"/>
      <c r="AN12" s="1184"/>
      <c r="AO12" s="279" t="s">
        <v>522</v>
      </c>
      <c r="AP12" s="279" t="s">
        <v>522</v>
      </c>
      <c r="AQ12" s="280">
        <v>22</v>
      </c>
      <c r="AR12" s="281" t="s">
        <v>522</v>
      </c>
    </row>
    <row r="13" spans="1:46" ht="13.5" customHeight="1" x14ac:dyDescent="0.15">
      <c r="A13" s="261"/>
      <c r="B13" s="257"/>
      <c r="C13" s="257"/>
      <c r="D13" s="257"/>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1182" t="s">
        <v>523</v>
      </c>
      <c r="AL13" s="1183"/>
      <c r="AM13" s="1183"/>
      <c r="AN13" s="1184"/>
      <c r="AO13" s="279">
        <v>228174</v>
      </c>
      <c r="AP13" s="279">
        <v>2135</v>
      </c>
      <c r="AQ13" s="280">
        <v>2446</v>
      </c>
      <c r="AR13" s="281">
        <v>-12.7</v>
      </c>
    </row>
    <row r="14" spans="1:46" ht="13.5" customHeight="1" x14ac:dyDescent="0.15">
      <c r="A14" s="261"/>
      <c r="B14" s="257"/>
      <c r="C14" s="257"/>
      <c r="D14" s="25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1182" t="s">
        <v>524</v>
      </c>
      <c r="AL14" s="1183"/>
      <c r="AM14" s="1183"/>
      <c r="AN14" s="1184"/>
      <c r="AO14" s="279">
        <v>157740</v>
      </c>
      <c r="AP14" s="279">
        <v>1476</v>
      </c>
      <c r="AQ14" s="280">
        <v>1539</v>
      </c>
      <c r="AR14" s="281">
        <v>-4.0999999999999996</v>
      </c>
    </row>
    <row r="15" spans="1:46" ht="13.5" customHeight="1" x14ac:dyDescent="0.15">
      <c r="A15" s="261"/>
      <c r="B15" s="257"/>
      <c r="C15" s="257"/>
      <c r="D15" s="257"/>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7"/>
      <c r="AK15" s="1185" t="s">
        <v>525</v>
      </c>
      <c r="AL15" s="1186"/>
      <c r="AM15" s="1186"/>
      <c r="AN15" s="1187"/>
      <c r="AO15" s="279">
        <v>-273468</v>
      </c>
      <c r="AP15" s="279">
        <v>-2559</v>
      </c>
      <c r="AQ15" s="280">
        <v>-4027</v>
      </c>
      <c r="AR15" s="281">
        <v>-36.5</v>
      </c>
    </row>
    <row r="16" spans="1:46" x14ac:dyDescent="0.15">
      <c r="A16" s="261"/>
      <c r="B16" s="257"/>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1185" t="s">
        <v>188</v>
      </c>
      <c r="AL16" s="1186"/>
      <c r="AM16" s="1186"/>
      <c r="AN16" s="1187"/>
      <c r="AO16" s="279">
        <v>6015435</v>
      </c>
      <c r="AP16" s="279">
        <v>56284</v>
      </c>
      <c r="AQ16" s="280">
        <v>72085</v>
      </c>
      <c r="AR16" s="281">
        <v>-21.9</v>
      </c>
    </row>
    <row r="17" spans="1:46" x14ac:dyDescent="0.15">
      <c r="A17" s="261"/>
      <c r="B17" s="257"/>
      <c r="C17" s="257"/>
      <c r="D17" s="257"/>
      <c r="E17" s="257"/>
      <c r="F17" s="257"/>
      <c r="G17" s="257"/>
      <c r="H17" s="257"/>
      <c r="I17" s="257"/>
      <c r="J17" s="257"/>
      <c r="K17" s="257"/>
      <c r="L17" s="257"/>
      <c r="M17" s="257"/>
      <c r="N17" s="257"/>
      <c r="O17" s="257"/>
      <c r="P17" s="257"/>
      <c r="Q17" s="257"/>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c r="AP17" s="257"/>
      <c r="AQ17" s="257"/>
      <c r="AR17" s="282"/>
    </row>
    <row r="18" spans="1:46" x14ac:dyDescent="0.15">
      <c r="A18" s="261"/>
      <c r="B18" s="257"/>
      <c r="C18" s="257"/>
      <c r="D18" s="257"/>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83"/>
      <c r="AR18" s="283"/>
    </row>
    <row r="19" spans="1:46" x14ac:dyDescent="0.15">
      <c r="A19" s="261"/>
      <c r="B19" s="257"/>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t="s">
        <v>526</v>
      </c>
      <c r="AL19" s="257"/>
      <c r="AM19" s="257"/>
      <c r="AN19" s="257"/>
      <c r="AO19" s="257"/>
      <c r="AP19" s="257"/>
      <c r="AQ19" s="257"/>
      <c r="AR19" s="257"/>
    </row>
    <row r="20" spans="1:46" x14ac:dyDescent="0.15">
      <c r="A20" s="261"/>
      <c r="B20" s="257"/>
      <c r="C20" s="257"/>
      <c r="D20" s="257"/>
      <c r="E20" s="257"/>
      <c r="F20" s="257"/>
      <c r="G20" s="257"/>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84"/>
      <c r="AL20" s="285"/>
      <c r="AM20" s="285"/>
      <c r="AN20" s="286"/>
      <c r="AO20" s="287" t="s">
        <v>527</v>
      </c>
      <c r="AP20" s="288" t="s">
        <v>528</v>
      </c>
      <c r="AQ20" s="289" t="s">
        <v>529</v>
      </c>
      <c r="AR20" s="290"/>
    </row>
    <row r="21" spans="1:46" s="296" customFormat="1" x14ac:dyDescent="0.15">
      <c r="A21" s="291"/>
      <c r="B21" s="262"/>
      <c r="C21" s="262"/>
      <c r="D21" s="262"/>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1188" t="s">
        <v>530</v>
      </c>
      <c r="AL21" s="1189"/>
      <c r="AM21" s="1189"/>
      <c r="AN21" s="1190"/>
      <c r="AO21" s="292">
        <v>5.86</v>
      </c>
      <c r="AP21" s="293">
        <v>6.79</v>
      </c>
      <c r="AQ21" s="294">
        <v>-0.93</v>
      </c>
      <c r="AR21" s="262"/>
      <c r="AS21" s="295"/>
      <c r="AT21" s="291"/>
    </row>
    <row r="22" spans="1:46" s="296" customFormat="1" x14ac:dyDescent="0.15">
      <c r="A22" s="291"/>
      <c r="B22" s="262"/>
      <c r="C22" s="262"/>
      <c r="D22" s="262"/>
      <c r="E22" s="262"/>
      <c r="F22" s="262"/>
      <c r="G22" s="262"/>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1188" t="s">
        <v>531</v>
      </c>
      <c r="AL22" s="1189"/>
      <c r="AM22" s="1189"/>
      <c r="AN22" s="1190"/>
      <c r="AO22" s="297">
        <v>97</v>
      </c>
      <c r="AP22" s="298">
        <v>99.5</v>
      </c>
      <c r="AQ22" s="299">
        <v>-2.5</v>
      </c>
      <c r="AR22" s="283"/>
      <c r="AS22" s="295"/>
      <c r="AT22" s="291"/>
    </row>
    <row r="23" spans="1:46" s="296" customFormat="1" x14ac:dyDescent="0.15">
      <c r="A23" s="291"/>
      <c r="B23" s="262"/>
      <c r="C23" s="262"/>
      <c r="D23" s="262"/>
      <c r="E23" s="262"/>
      <c r="F23" s="262"/>
      <c r="G23" s="262"/>
      <c r="H23" s="262"/>
      <c r="I23" s="262"/>
      <c r="J23" s="262"/>
      <c r="K23" s="262"/>
      <c r="L23" s="262"/>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262"/>
      <c r="AL23" s="262"/>
      <c r="AM23" s="262"/>
      <c r="AN23" s="262"/>
      <c r="AO23" s="262"/>
      <c r="AP23" s="283"/>
      <c r="AQ23" s="283"/>
      <c r="AR23" s="283"/>
      <c r="AS23" s="295"/>
      <c r="AT23" s="291"/>
    </row>
    <row r="24" spans="1:46" s="296" customFormat="1" x14ac:dyDescent="0.15">
      <c r="A24" s="291"/>
      <c r="B24" s="262"/>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2"/>
      <c r="AL24" s="262"/>
      <c r="AM24" s="262"/>
      <c r="AN24" s="262"/>
      <c r="AO24" s="262"/>
      <c r="AP24" s="283"/>
      <c r="AQ24" s="283"/>
      <c r="AR24" s="283"/>
      <c r="AS24" s="295"/>
      <c r="AT24" s="291"/>
    </row>
    <row r="25" spans="1:46" s="296" customFormat="1" x14ac:dyDescent="0.15">
      <c r="A25" s="300"/>
      <c r="B25" s="301"/>
      <c r="C25" s="301"/>
      <c r="D25" s="301"/>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1"/>
      <c r="AL25" s="301"/>
      <c r="AM25" s="301"/>
      <c r="AN25" s="301"/>
      <c r="AO25" s="301"/>
      <c r="AP25" s="302"/>
      <c r="AQ25" s="302"/>
      <c r="AR25" s="302"/>
      <c r="AS25" s="303"/>
      <c r="AT25" s="291"/>
    </row>
    <row r="26" spans="1:46" s="296" customFormat="1" x14ac:dyDescent="0.15">
      <c r="A26" s="1179" t="s">
        <v>532</v>
      </c>
      <c r="B26" s="1179"/>
      <c r="C26" s="1179"/>
      <c r="D26" s="1179"/>
      <c r="E26" s="1179"/>
      <c r="F26" s="1179"/>
      <c r="G26" s="1179"/>
      <c r="H26" s="1179"/>
      <c r="I26" s="1179"/>
      <c r="J26" s="1179"/>
      <c r="K26" s="1179"/>
      <c r="L26" s="1179"/>
      <c r="M26" s="1179"/>
      <c r="N26" s="1179"/>
      <c r="O26" s="1179"/>
      <c r="P26" s="1179"/>
      <c r="Q26" s="1179"/>
      <c r="R26" s="1179"/>
      <c r="S26" s="1179"/>
      <c r="T26" s="1179"/>
      <c r="U26" s="1179"/>
      <c r="V26" s="1179"/>
      <c r="W26" s="1179"/>
      <c r="X26" s="1179"/>
      <c r="Y26" s="1179"/>
      <c r="Z26" s="1179"/>
      <c r="AA26" s="1179"/>
      <c r="AB26" s="1179"/>
      <c r="AC26" s="1179"/>
      <c r="AD26" s="1179"/>
      <c r="AE26" s="1179"/>
      <c r="AF26" s="1179"/>
      <c r="AG26" s="1179"/>
      <c r="AH26" s="1179"/>
      <c r="AI26" s="1179"/>
      <c r="AJ26" s="1179"/>
      <c r="AK26" s="1179"/>
      <c r="AL26" s="1179"/>
      <c r="AM26" s="1179"/>
      <c r="AN26" s="1179"/>
      <c r="AO26" s="1179"/>
      <c r="AP26" s="1179"/>
      <c r="AQ26" s="1179"/>
      <c r="AR26" s="1179"/>
      <c r="AS26" s="1179"/>
      <c r="AT26" s="262"/>
    </row>
    <row r="27" spans="1:46" x14ac:dyDescent="0.15">
      <c r="A27" s="304"/>
      <c r="AO27" s="257"/>
      <c r="AP27" s="257"/>
      <c r="AQ27" s="257"/>
      <c r="AR27" s="257"/>
      <c r="AS27" s="257"/>
      <c r="AT27" s="257"/>
    </row>
    <row r="28" spans="1:46" ht="17.25" x14ac:dyDescent="0.15">
      <c r="A28" s="258" t="s">
        <v>533</v>
      </c>
      <c r="B28" s="259"/>
      <c r="C28" s="259"/>
      <c r="D28" s="259"/>
      <c r="E28" s="259"/>
      <c r="F28" s="259"/>
      <c r="G28" s="259"/>
      <c r="H28" s="259"/>
      <c r="I28" s="259"/>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59"/>
      <c r="AM28" s="259"/>
      <c r="AN28" s="259"/>
      <c r="AO28" s="259"/>
      <c r="AP28" s="259"/>
      <c r="AQ28" s="259"/>
      <c r="AR28" s="259"/>
      <c r="AS28" s="305"/>
    </row>
    <row r="29" spans="1:46" x14ac:dyDescent="0.15">
      <c r="A29" s="261"/>
      <c r="B29" s="257"/>
      <c r="C29" s="257"/>
      <c r="D29" s="257"/>
      <c r="E29" s="257"/>
      <c r="F29" s="257"/>
      <c r="G29" s="257"/>
      <c r="H29" s="257"/>
      <c r="I29" s="257"/>
      <c r="J29" s="257"/>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62" t="s">
        <v>534</v>
      </c>
      <c r="AL29" s="262"/>
      <c r="AM29" s="262"/>
      <c r="AN29" s="262"/>
      <c r="AO29" s="257"/>
      <c r="AP29" s="257"/>
      <c r="AQ29" s="257"/>
      <c r="AR29" s="257"/>
      <c r="AS29" s="306"/>
    </row>
    <row r="30" spans="1:46" ht="13.5" customHeight="1" x14ac:dyDescent="0.15">
      <c r="A30" s="261"/>
      <c r="B30" s="257"/>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64"/>
      <c r="AL30" s="265"/>
      <c r="AM30" s="265"/>
      <c r="AN30" s="266"/>
      <c r="AO30" s="1180" t="s">
        <v>513</v>
      </c>
      <c r="AP30" s="267"/>
      <c r="AQ30" s="268" t="s">
        <v>514</v>
      </c>
      <c r="AR30" s="269"/>
    </row>
    <row r="31" spans="1:46" x14ac:dyDescent="0.15">
      <c r="A31" s="261"/>
      <c r="B31" s="257"/>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70"/>
      <c r="AL31" s="271"/>
      <c r="AM31" s="271"/>
      <c r="AN31" s="272"/>
      <c r="AO31" s="1181"/>
      <c r="AP31" s="273" t="s">
        <v>515</v>
      </c>
      <c r="AQ31" s="274" t="s">
        <v>516</v>
      </c>
      <c r="AR31" s="275" t="s">
        <v>517</v>
      </c>
    </row>
    <row r="32" spans="1:46" ht="27" customHeight="1" x14ac:dyDescent="0.15">
      <c r="A32" s="261"/>
      <c r="B32" s="257"/>
      <c r="C32" s="257"/>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1196" t="s">
        <v>535</v>
      </c>
      <c r="AL32" s="1197"/>
      <c r="AM32" s="1197"/>
      <c r="AN32" s="1198"/>
      <c r="AO32" s="307">
        <v>6179933</v>
      </c>
      <c r="AP32" s="307">
        <v>57823</v>
      </c>
      <c r="AQ32" s="308">
        <v>37860</v>
      </c>
      <c r="AR32" s="309">
        <v>52.7</v>
      </c>
    </row>
    <row r="33" spans="1:46" ht="13.5" customHeight="1" x14ac:dyDescent="0.15">
      <c r="A33" s="261"/>
      <c r="B33" s="257"/>
      <c r="C33" s="257"/>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1196" t="s">
        <v>536</v>
      </c>
      <c r="AL33" s="1197"/>
      <c r="AM33" s="1197"/>
      <c r="AN33" s="1198"/>
      <c r="AO33" s="307" t="s">
        <v>522</v>
      </c>
      <c r="AP33" s="307" t="s">
        <v>522</v>
      </c>
      <c r="AQ33" s="308" t="s">
        <v>522</v>
      </c>
      <c r="AR33" s="309" t="s">
        <v>522</v>
      </c>
    </row>
    <row r="34" spans="1:46" ht="27" customHeight="1" x14ac:dyDescent="0.15">
      <c r="A34" s="261"/>
      <c r="B34" s="257"/>
      <c r="C34" s="257"/>
      <c r="D34" s="257"/>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c r="AI34" s="257"/>
      <c r="AJ34" s="257"/>
      <c r="AK34" s="1196" t="s">
        <v>537</v>
      </c>
      <c r="AL34" s="1197"/>
      <c r="AM34" s="1197"/>
      <c r="AN34" s="1198"/>
      <c r="AO34" s="307" t="s">
        <v>522</v>
      </c>
      <c r="AP34" s="307" t="s">
        <v>522</v>
      </c>
      <c r="AQ34" s="308">
        <v>17</v>
      </c>
      <c r="AR34" s="309" t="s">
        <v>522</v>
      </c>
    </row>
    <row r="35" spans="1:46" ht="27" customHeight="1" x14ac:dyDescent="0.15">
      <c r="A35" s="261"/>
      <c r="B35" s="257"/>
      <c r="C35" s="257"/>
      <c r="D35" s="257"/>
      <c r="E35" s="257"/>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1196" t="s">
        <v>538</v>
      </c>
      <c r="AL35" s="1197"/>
      <c r="AM35" s="1197"/>
      <c r="AN35" s="1198"/>
      <c r="AO35" s="307">
        <v>2324073</v>
      </c>
      <c r="AP35" s="307">
        <v>21745</v>
      </c>
      <c r="AQ35" s="308">
        <v>11532</v>
      </c>
      <c r="AR35" s="309">
        <v>88.6</v>
      </c>
    </row>
    <row r="36" spans="1:46" ht="27" customHeight="1" x14ac:dyDescent="0.15">
      <c r="A36" s="261"/>
      <c r="B36" s="257"/>
      <c r="C36" s="257"/>
      <c r="D36" s="257"/>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1196" t="s">
        <v>539</v>
      </c>
      <c r="AL36" s="1197"/>
      <c r="AM36" s="1197"/>
      <c r="AN36" s="1198"/>
      <c r="AO36" s="307">
        <v>1017</v>
      </c>
      <c r="AP36" s="307">
        <v>10</v>
      </c>
      <c r="AQ36" s="308">
        <v>1356</v>
      </c>
      <c r="AR36" s="309">
        <v>-99.3</v>
      </c>
    </row>
    <row r="37" spans="1:46" ht="13.5" customHeight="1" x14ac:dyDescent="0.15">
      <c r="A37" s="261"/>
      <c r="B37" s="257"/>
      <c r="C37" s="257"/>
      <c r="D37" s="257"/>
      <c r="E37" s="25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c r="AC37" s="257"/>
      <c r="AD37" s="257"/>
      <c r="AE37" s="257"/>
      <c r="AF37" s="257"/>
      <c r="AG37" s="257"/>
      <c r="AH37" s="257"/>
      <c r="AI37" s="257"/>
      <c r="AJ37" s="257"/>
      <c r="AK37" s="1196" t="s">
        <v>540</v>
      </c>
      <c r="AL37" s="1197"/>
      <c r="AM37" s="1197"/>
      <c r="AN37" s="1198"/>
      <c r="AO37" s="307">
        <v>2471</v>
      </c>
      <c r="AP37" s="307">
        <v>23</v>
      </c>
      <c r="AQ37" s="308">
        <v>431</v>
      </c>
      <c r="AR37" s="309">
        <v>-94.7</v>
      </c>
    </row>
    <row r="38" spans="1:46" ht="27" customHeight="1" x14ac:dyDescent="0.15">
      <c r="A38" s="261"/>
      <c r="B38" s="257"/>
      <c r="C38" s="257"/>
      <c r="D38" s="257"/>
      <c r="E38" s="257"/>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1199" t="s">
        <v>541</v>
      </c>
      <c r="AL38" s="1200"/>
      <c r="AM38" s="1200"/>
      <c r="AN38" s="1201"/>
      <c r="AO38" s="310" t="s">
        <v>522</v>
      </c>
      <c r="AP38" s="310" t="s">
        <v>522</v>
      </c>
      <c r="AQ38" s="311">
        <v>0</v>
      </c>
      <c r="AR38" s="299" t="s">
        <v>522</v>
      </c>
      <c r="AS38" s="306"/>
    </row>
    <row r="39" spans="1:46" x14ac:dyDescent="0.15">
      <c r="A39" s="261"/>
      <c r="B39" s="257"/>
      <c r="C39" s="257"/>
      <c r="D39" s="257"/>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1199" t="s">
        <v>542</v>
      </c>
      <c r="AL39" s="1200"/>
      <c r="AM39" s="1200"/>
      <c r="AN39" s="1201"/>
      <c r="AO39" s="307">
        <v>-1533360</v>
      </c>
      <c r="AP39" s="307">
        <v>-14347</v>
      </c>
      <c r="AQ39" s="308">
        <v>-7223</v>
      </c>
      <c r="AR39" s="309">
        <v>98.6</v>
      </c>
      <c r="AS39" s="306"/>
    </row>
    <row r="40" spans="1:46" ht="27" customHeight="1" x14ac:dyDescent="0.15">
      <c r="A40" s="261"/>
      <c r="B40" s="257"/>
      <c r="C40" s="257"/>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1196" t="s">
        <v>543</v>
      </c>
      <c r="AL40" s="1197"/>
      <c r="AM40" s="1197"/>
      <c r="AN40" s="1198"/>
      <c r="AO40" s="307">
        <v>-4250140</v>
      </c>
      <c r="AP40" s="307">
        <v>-39767</v>
      </c>
      <c r="AQ40" s="308">
        <v>-33224</v>
      </c>
      <c r="AR40" s="309">
        <v>19.7</v>
      </c>
      <c r="AS40" s="306"/>
    </row>
    <row r="41" spans="1:46" x14ac:dyDescent="0.15">
      <c r="A41" s="261"/>
      <c r="B41" s="257"/>
      <c r="C41" s="257"/>
      <c r="D41" s="257"/>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1202" t="s">
        <v>298</v>
      </c>
      <c r="AL41" s="1203"/>
      <c r="AM41" s="1203"/>
      <c r="AN41" s="1204"/>
      <c r="AO41" s="307">
        <v>2723994</v>
      </c>
      <c r="AP41" s="307">
        <v>25487</v>
      </c>
      <c r="AQ41" s="308">
        <v>10748</v>
      </c>
      <c r="AR41" s="309">
        <v>137.1</v>
      </c>
      <c r="AS41" s="306"/>
    </row>
    <row r="42" spans="1:46" x14ac:dyDescent="0.15">
      <c r="A42" s="261"/>
      <c r="B42" s="257"/>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312" t="s">
        <v>544</v>
      </c>
      <c r="AL42" s="257"/>
      <c r="AM42" s="257"/>
      <c r="AN42" s="257"/>
      <c r="AO42" s="257"/>
      <c r="AP42" s="257"/>
      <c r="AQ42" s="283"/>
      <c r="AR42" s="283"/>
      <c r="AS42" s="306"/>
    </row>
    <row r="43" spans="1:46" x14ac:dyDescent="0.15">
      <c r="A43" s="261"/>
      <c r="B43" s="257"/>
      <c r="C43" s="257"/>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313"/>
      <c r="AQ43" s="283"/>
      <c r="AR43" s="257"/>
      <c r="AS43" s="306"/>
    </row>
    <row r="44" spans="1:46" x14ac:dyDescent="0.15">
      <c r="A44" s="261"/>
      <c r="B44" s="257"/>
      <c r="C44" s="257"/>
      <c r="D44" s="257"/>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83"/>
      <c r="AR44" s="257"/>
    </row>
    <row r="45" spans="1:46" x14ac:dyDescent="0.15">
      <c r="A45" s="259"/>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314"/>
      <c r="AR45" s="259"/>
      <c r="AS45" s="259"/>
      <c r="AT45" s="257"/>
    </row>
    <row r="46" spans="1:46" x14ac:dyDescent="0.15">
      <c r="A46" s="315"/>
      <c r="B46" s="315"/>
      <c r="C46" s="315"/>
      <c r="D46" s="315"/>
      <c r="E46" s="315"/>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315"/>
      <c r="AI46" s="315"/>
      <c r="AJ46" s="315"/>
      <c r="AK46" s="315"/>
      <c r="AL46" s="315"/>
      <c r="AM46" s="315"/>
      <c r="AN46" s="315"/>
      <c r="AO46" s="315"/>
      <c r="AP46" s="315"/>
      <c r="AQ46" s="315"/>
      <c r="AR46" s="315"/>
      <c r="AS46" s="315"/>
      <c r="AT46" s="257"/>
    </row>
    <row r="47" spans="1:46" ht="17.25" customHeight="1" x14ac:dyDescent="0.15">
      <c r="A47" s="316" t="s">
        <v>545</v>
      </c>
      <c r="B47" s="257"/>
      <c r="C47" s="257"/>
      <c r="D47" s="257"/>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row>
    <row r="48" spans="1:46" x14ac:dyDescent="0.15">
      <c r="A48" s="261"/>
      <c r="B48" s="257"/>
      <c r="C48" s="257"/>
      <c r="D48" s="257"/>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317" t="s">
        <v>546</v>
      </c>
      <c r="AL48" s="317"/>
      <c r="AM48" s="317"/>
      <c r="AN48" s="317"/>
      <c r="AO48" s="317"/>
      <c r="AP48" s="317"/>
      <c r="AQ48" s="318"/>
      <c r="AR48" s="317"/>
    </row>
    <row r="49" spans="1:44" ht="13.5" customHeight="1" x14ac:dyDescent="0.15">
      <c r="A49" s="261"/>
      <c r="B49" s="257"/>
      <c r="C49" s="257"/>
      <c r="D49" s="257"/>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319"/>
      <c r="AL49" s="320"/>
      <c r="AM49" s="1191" t="s">
        <v>513</v>
      </c>
      <c r="AN49" s="1193" t="s">
        <v>547</v>
      </c>
      <c r="AO49" s="1194"/>
      <c r="AP49" s="1194"/>
      <c r="AQ49" s="1194"/>
      <c r="AR49" s="1195"/>
    </row>
    <row r="50" spans="1:44" x14ac:dyDescent="0.15">
      <c r="A50" s="261"/>
      <c r="B50" s="257"/>
      <c r="C50" s="257"/>
      <c r="D50" s="257"/>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321"/>
      <c r="AL50" s="322"/>
      <c r="AM50" s="1192"/>
      <c r="AN50" s="323" t="s">
        <v>548</v>
      </c>
      <c r="AO50" s="324" t="s">
        <v>549</v>
      </c>
      <c r="AP50" s="325" t="s">
        <v>550</v>
      </c>
      <c r="AQ50" s="326" t="s">
        <v>551</v>
      </c>
      <c r="AR50" s="327" t="s">
        <v>552</v>
      </c>
    </row>
    <row r="51" spans="1:44" x14ac:dyDescent="0.15">
      <c r="A51" s="261"/>
      <c r="B51" s="257"/>
      <c r="C51" s="257"/>
      <c r="D51" s="257"/>
      <c r="E51" s="257"/>
      <c r="F51" s="257"/>
      <c r="G51" s="257"/>
      <c r="H51" s="257"/>
      <c r="I51" s="257"/>
      <c r="J51" s="257"/>
      <c r="K51" s="257"/>
      <c r="L51" s="257"/>
      <c r="M51" s="257"/>
      <c r="N51" s="257"/>
      <c r="O51" s="257"/>
      <c r="P51" s="257"/>
      <c r="Q51" s="257"/>
      <c r="R51" s="257"/>
      <c r="S51" s="257"/>
      <c r="T51" s="257"/>
      <c r="U51" s="257"/>
      <c r="V51" s="257"/>
      <c r="W51" s="257"/>
      <c r="X51" s="257"/>
      <c r="Y51" s="257"/>
      <c r="Z51" s="257"/>
      <c r="AA51" s="257"/>
      <c r="AB51" s="257"/>
      <c r="AC51" s="257"/>
      <c r="AD51" s="257"/>
      <c r="AE51" s="257"/>
      <c r="AF51" s="257"/>
      <c r="AG51" s="257"/>
      <c r="AH51" s="257"/>
      <c r="AI51" s="257"/>
      <c r="AJ51" s="257"/>
      <c r="AK51" s="319" t="s">
        <v>553</v>
      </c>
      <c r="AL51" s="320"/>
      <c r="AM51" s="328">
        <v>10967959</v>
      </c>
      <c r="AN51" s="329">
        <v>101010</v>
      </c>
      <c r="AO51" s="330">
        <v>72.900000000000006</v>
      </c>
      <c r="AP51" s="331">
        <v>52308</v>
      </c>
      <c r="AQ51" s="332">
        <v>-17.3</v>
      </c>
      <c r="AR51" s="333">
        <v>90.2</v>
      </c>
    </row>
    <row r="52" spans="1:44" x14ac:dyDescent="0.15">
      <c r="A52" s="261"/>
      <c r="B52" s="257"/>
      <c r="C52" s="257"/>
      <c r="D52" s="257"/>
      <c r="E52" s="257"/>
      <c r="F52" s="257"/>
      <c r="G52" s="257"/>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c r="AJ52" s="257"/>
      <c r="AK52" s="334"/>
      <c r="AL52" s="335" t="s">
        <v>554</v>
      </c>
      <c r="AM52" s="336">
        <v>2863414</v>
      </c>
      <c r="AN52" s="337">
        <v>26371</v>
      </c>
      <c r="AO52" s="338">
        <v>12</v>
      </c>
      <c r="AP52" s="339">
        <v>28695</v>
      </c>
      <c r="AQ52" s="340">
        <v>5.3</v>
      </c>
      <c r="AR52" s="341">
        <v>6.7</v>
      </c>
    </row>
    <row r="53" spans="1:44" x14ac:dyDescent="0.15">
      <c r="A53" s="261"/>
      <c r="B53" s="257"/>
      <c r="C53" s="257"/>
      <c r="D53" s="257"/>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c r="AJ53" s="257"/>
      <c r="AK53" s="319" t="s">
        <v>555</v>
      </c>
      <c r="AL53" s="320"/>
      <c r="AM53" s="328">
        <v>9164448</v>
      </c>
      <c r="AN53" s="329">
        <v>84299</v>
      </c>
      <c r="AO53" s="330">
        <v>-16.5</v>
      </c>
      <c r="AP53" s="331">
        <v>46402</v>
      </c>
      <c r="AQ53" s="332">
        <v>-11.3</v>
      </c>
      <c r="AR53" s="333">
        <v>-5.2</v>
      </c>
    </row>
    <row r="54" spans="1:44" x14ac:dyDescent="0.15">
      <c r="A54" s="261"/>
      <c r="B54" s="257"/>
      <c r="C54" s="257"/>
      <c r="D54" s="257"/>
      <c r="E54" s="257"/>
      <c r="F54" s="257"/>
      <c r="G54" s="257"/>
      <c r="H54" s="257"/>
      <c r="I54" s="257"/>
      <c r="J54" s="257"/>
      <c r="K54" s="257"/>
      <c r="L54" s="257"/>
      <c r="M54" s="257"/>
      <c r="N54" s="257"/>
      <c r="O54" s="257"/>
      <c r="P54" s="257"/>
      <c r="Q54" s="257"/>
      <c r="R54" s="257"/>
      <c r="S54" s="257"/>
      <c r="T54" s="257"/>
      <c r="U54" s="257"/>
      <c r="V54" s="257"/>
      <c r="W54" s="257"/>
      <c r="X54" s="257"/>
      <c r="Y54" s="257"/>
      <c r="Z54" s="257"/>
      <c r="AA54" s="257"/>
      <c r="AB54" s="257"/>
      <c r="AC54" s="257"/>
      <c r="AD54" s="257"/>
      <c r="AE54" s="257"/>
      <c r="AF54" s="257"/>
      <c r="AG54" s="257"/>
      <c r="AH54" s="257"/>
      <c r="AI54" s="257"/>
      <c r="AJ54" s="257"/>
      <c r="AK54" s="334"/>
      <c r="AL54" s="335" t="s">
        <v>554</v>
      </c>
      <c r="AM54" s="336">
        <v>3834684</v>
      </c>
      <c r="AN54" s="337">
        <v>35273</v>
      </c>
      <c r="AO54" s="338">
        <v>33.799999999999997</v>
      </c>
      <c r="AP54" s="339">
        <v>26897</v>
      </c>
      <c r="AQ54" s="340">
        <v>-6.3</v>
      </c>
      <c r="AR54" s="341">
        <v>40.1</v>
      </c>
    </row>
    <row r="55" spans="1:44" x14ac:dyDescent="0.15">
      <c r="A55" s="261"/>
      <c r="B55" s="257"/>
      <c r="C55" s="257"/>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257"/>
      <c r="AK55" s="319" t="s">
        <v>556</v>
      </c>
      <c r="AL55" s="320"/>
      <c r="AM55" s="328">
        <v>6405363</v>
      </c>
      <c r="AN55" s="329">
        <v>59164</v>
      </c>
      <c r="AO55" s="330">
        <v>-29.8</v>
      </c>
      <c r="AP55" s="331">
        <v>66343</v>
      </c>
      <c r="AQ55" s="332">
        <v>43</v>
      </c>
      <c r="AR55" s="333">
        <v>-72.8</v>
      </c>
    </row>
    <row r="56" spans="1:44" x14ac:dyDescent="0.15">
      <c r="A56" s="261"/>
      <c r="B56" s="257"/>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257"/>
      <c r="AK56" s="334"/>
      <c r="AL56" s="335" t="s">
        <v>554</v>
      </c>
      <c r="AM56" s="336">
        <v>3472601</v>
      </c>
      <c r="AN56" s="337">
        <v>32075</v>
      </c>
      <c r="AO56" s="338">
        <v>-9.1</v>
      </c>
      <c r="AP56" s="339">
        <v>34529</v>
      </c>
      <c r="AQ56" s="340">
        <v>28.4</v>
      </c>
      <c r="AR56" s="341">
        <v>-37.5</v>
      </c>
    </row>
    <row r="57" spans="1:44" x14ac:dyDescent="0.15">
      <c r="A57" s="261"/>
      <c r="B57" s="257"/>
      <c r="C57" s="257"/>
      <c r="D57" s="257"/>
      <c r="E57" s="257"/>
      <c r="F57" s="257"/>
      <c r="G57" s="257"/>
      <c r="H57" s="257"/>
      <c r="I57" s="257"/>
      <c r="J57" s="257"/>
      <c r="K57" s="257"/>
      <c r="L57" s="257"/>
      <c r="M57" s="257"/>
      <c r="N57" s="257"/>
      <c r="O57" s="257"/>
      <c r="P57" s="257"/>
      <c r="Q57" s="257"/>
      <c r="R57" s="257"/>
      <c r="S57" s="257"/>
      <c r="T57" s="257"/>
      <c r="U57" s="257"/>
      <c r="V57" s="257"/>
      <c r="W57" s="257"/>
      <c r="X57" s="257"/>
      <c r="Y57" s="257"/>
      <c r="Z57" s="257"/>
      <c r="AA57" s="257"/>
      <c r="AB57" s="257"/>
      <c r="AC57" s="257"/>
      <c r="AD57" s="257"/>
      <c r="AE57" s="257"/>
      <c r="AF57" s="257"/>
      <c r="AG57" s="257"/>
      <c r="AH57" s="257"/>
      <c r="AI57" s="257"/>
      <c r="AJ57" s="257"/>
      <c r="AK57" s="319" t="s">
        <v>557</v>
      </c>
      <c r="AL57" s="320"/>
      <c r="AM57" s="328">
        <v>7075408</v>
      </c>
      <c r="AN57" s="329">
        <v>65682</v>
      </c>
      <c r="AO57" s="330">
        <v>11</v>
      </c>
      <c r="AP57" s="331">
        <v>56416</v>
      </c>
      <c r="AQ57" s="332">
        <v>-15</v>
      </c>
      <c r="AR57" s="333">
        <v>26</v>
      </c>
    </row>
    <row r="58" spans="1:44" x14ac:dyDescent="0.15">
      <c r="A58" s="261"/>
      <c r="B58" s="257"/>
      <c r="C58" s="257"/>
      <c r="D58" s="257"/>
      <c r="E58" s="257"/>
      <c r="F58" s="257"/>
      <c r="G58" s="257"/>
      <c r="H58" s="257"/>
      <c r="I58" s="257"/>
      <c r="J58" s="257"/>
      <c r="K58" s="257"/>
      <c r="L58" s="257"/>
      <c r="M58" s="257"/>
      <c r="N58" s="257"/>
      <c r="O58" s="257"/>
      <c r="P58" s="257"/>
      <c r="Q58" s="257"/>
      <c r="R58" s="257"/>
      <c r="S58" s="257"/>
      <c r="T58" s="257"/>
      <c r="U58" s="257"/>
      <c r="V58" s="257"/>
      <c r="W58" s="257"/>
      <c r="X58" s="257"/>
      <c r="Y58" s="257"/>
      <c r="Z58" s="257"/>
      <c r="AA58" s="257"/>
      <c r="AB58" s="257"/>
      <c r="AC58" s="257"/>
      <c r="AD58" s="257"/>
      <c r="AE58" s="257"/>
      <c r="AF58" s="257"/>
      <c r="AG58" s="257"/>
      <c r="AH58" s="257"/>
      <c r="AI58" s="257"/>
      <c r="AJ58" s="257"/>
      <c r="AK58" s="334"/>
      <c r="AL58" s="335" t="s">
        <v>554</v>
      </c>
      <c r="AM58" s="336">
        <v>2803964</v>
      </c>
      <c r="AN58" s="337">
        <v>26030</v>
      </c>
      <c r="AO58" s="338">
        <v>-18.8</v>
      </c>
      <c r="AP58" s="339">
        <v>32623</v>
      </c>
      <c r="AQ58" s="340">
        <v>-5.5</v>
      </c>
      <c r="AR58" s="341">
        <v>-13.3</v>
      </c>
    </row>
    <row r="59" spans="1:44" x14ac:dyDescent="0.15">
      <c r="A59" s="261"/>
      <c r="B59" s="257"/>
      <c r="C59" s="257"/>
      <c r="D59" s="257"/>
      <c r="E59" s="257"/>
      <c r="F59" s="257"/>
      <c r="G59" s="257"/>
      <c r="H59" s="257"/>
      <c r="I59" s="257"/>
      <c r="J59" s="257"/>
      <c r="K59" s="257"/>
      <c r="L59" s="257"/>
      <c r="M59" s="257"/>
      <c r="N59" s="257"/>
      <c r="O59" s="257"/>
      <c r="P59" s="257"/>
      <c r="Q59" s="257"/>
      <c r="R59" s="257"/>
      <c r="S59" s="257"/>
      <c r="T59" s="257"/>
      <c r="U59" s="257"/>
      <c r="V59" s="257"/>
      <c r="W59" s="257"/>
      <c r="X59" s="257"/>
      <c r="Y59" s="257"/>
      <c r="Z59" s="257"/>
      <c r="AA59" s="257"/>
      <c r="AB59" s="257"/>
      <c r="AC59" s="257"/>
      <c r="AD59" s="257"/>
      <c r="AE59" s="257"/>
      <c r="AF59" s="257"/>
      <c r="AG59" s="257"/>
      <c r="AH59" s="257"/>
      <c r="AI59" s="257"/>
      <c r="AJ59" s="257"/>
      <c r="AK59" s="319" t="s">
        <v>558</v>
      </c>
      <c r="AL59" s="320"/>
      <c r="AM59" s="328">
        <v>8546557</v>
      </c>
      <c r="AN59" s="329">
        <v>79966</v>
      </c>
      <c r="AO59" s="330">
        <v>21.7</v>
      </c>
      <c r="AP59" s="331">
        <v>49217</v>
      </c>
      <c r="AQ59" s="332">
        <v>-12.8</v>
      </c>
      <c r="AR59" s="333">
        <v>34.5</v>
      </c>
    </row>
    <row r="60" spans="1:44" x14ac:dyDescent="0.15">
      <c r="A60" s="261"/>
      <c r="B60" s="257"/>
      <c r="C60" s="257"/>
      <c r="D60" s="257"/>
      <c r="E60" s="257"/>
      <c r="F60" s="257"/>
      <c r="G60" s="257"/>
      <c r="H60" s="257"/>
      <c r="I60" s="257"/>
      <c r="J60" s="257"/>
      <c r="K60" s="257"/>
      <c r="L60" s="257"/>
      <c r="M60" s="257"/>
      <c r="N60" s="257"/>
      <c r="O60" s="257"/>
      <c r="P60" s="257"/>
      <c r="Q60" s="257"/>
      <c r="R60" s="257"/>
      <c r="S60" s="257"/>
      <c r="T60" s="257"/>
      <c r="U60" s="257"/>
      <c r="V60" s="257"/>
      <c r="W60" s="257"/>
      <c r="X60" s="257"/>
      <c r="Y60" s="257"/>
      <c r="Z60" s="257"/>
      <c r="AA60" s="257"/>
      <c r="AB60" s="257"/>
      <c r="AC60" s="257"/>
      <c r="AD60" s="257"/>
      <c r="AE60" s="257"/>
      <c r="AF60" s="257"/>
      <c r="AG60" s="257"/>
      <c r="AH60" s="257"/>
      <c r="AI60" s="257"/>
      <c r="AJ60" s="257"/>
      <c r="AK60" s="334"/>
      <c r="AL60" s="335" t="s">
        <v>554</v>
      </c>
      <c r="AM60" s="336">
        <v>4027596</v>
      </c>
      <c r="AN60" s="337">
        <v>37684</v>
      </c>
      <c r="AO60" s="338">
        <v>44.8</v>
      </c>
      <c r="AP60" s="339">
        <v>27232</v>
      </c>
      <c r="AQ60" s="340">
        <v>-16.5</v>
      </c>
      <c r="AR60" s="341">
        <v>61.3</v>
      </c>
    </row>
    <row r="61" spans="1:44" x14ac:dyDescent="0.15">
      <c r="A61" s="261"/>
      <c r="B61" s="257"/>
      <c r="C61" s="257"/>
      <c r="D61" s="257"/>
      <c r="E61" s="257"/>
      <c r="F61" s="257"/>
      <c r="G61" s="257"/>
      <c r="H61" s="257"/>
      <c r="I61" s="257"/>
      <c r="J61" s="257"/>
      <c r="K61" s="257"/>
      <c r="L61" s="257"/>
      <c r="M61" s="257"/>
      <c r="N61" s="257"/>
      <c r="O61" s="257"/>
      <c r="P61" s="257"/>
      <c r="Q61" s="257"/>
      <c r="R61" s="257"/>
      <c r="S61" s="257"/>
      <c r="T61" s="257"/>
      <c r="U61" s="257"/>
      <c r="V61" s="257"/>
      <c r="W61" s="257"/>
      <c r="X61" s="257"/>
      <c r="Y61" s="257"/>
      <c r="Z61" s="257"/>
      <c r="AA61" s="257"/>
      <c r="AB61" s="257"/>
      <c r="AC61" s="257"/>
      <c r="AD61" s="257"/>
      <c r="AE61" s="257"/>
      <c r="AF61" s="257"/>
      <c r="AG61" s="257"/>
      <c r="AH61" s="257"/>
      <c r="AI61" s="257"/>
      <c r="AJ61" s="257"/>
      <c r="AK61" s="319" t="s">
        <v>559</v>
      </c>
      <c r="AL61" s="342"/>
      <c r="AM61" s="343">
        <v>8431947</v>
      </c>
      <c r="AN61" s="344">
        <v>78024</v>
      </c>
      <c r="AO61" s="345">
        <v>11.9</v>
      </c>
      <c r="AP61" s="346">
        <v>54137</v>
      </c>
      <c r="AQ61" s="347">
        <v>-2.7</v>
      </c>
      <c r="AR61" s="333">
        <v>14.6</v>
      </c>
    </row>
    <row r="62" spans="1:44" x14ac:dyDescent="0.15">
      <c r="A62" s="261"/>
      <c r="B62" s="257"/>
      <c r="C62" s="257"/>
      <c r="D62" s="257"/>
      <c r="E62" s="257"/>
      <c r="F62" s="257"/>
      <c r="G62" s="257"/>
      <c r="H62" s="257"/>
      <c r="I62" s="257"/>
      <c r="J62" s="257"/>
      <c r="K62" s="257"/>
      <c r="L62" s="257"/>
      <c r="M62" s="257"/>
      <c r="N62" s="257"/>
      <c r="O62" s="257"/>
      <c r="P62" s="257"/>
      <c r="Q62" s="257"/>
      <c r="R62" s="257"/>
      <c r="S62" s="257"/>
      <c r="T62" s="257"/>
      <c r="U62" s="257"/>
      <c r="V62" s="257"/>
      <c r="W62" s="257"/>
      <c r="X62" s="257"/>
      <c r="Y62" s="257"/>
      <c r="Z62" s="257"/>
      <c r="AA62" s="257"/>
      <c r="AB62" s="257"/>
      <c r="AC62" s="257"/>
      <c r="AD62" s="257"/>
      <c r="AE62" s="257"/>
      <c r="AF62" s="257"/>
      <c r="AG62" s="257"/>
      <c r="AH62" s="257"/>
      <c r="AI62" s="257"/>
      <c r="AJ62" s="257"/>
      <c r="AK62" s="334"/>
      <c r="AL62" s="335" t="s">
        <v>554</v>
      </c>
      <c r="AM62" s="336">
        <v>3400452</v>
      </c>
      <c r="AN62" s="337">
        <v>31487</v>
      </c>
      <c r="AO62" s="338">
        <v>12.5</v>
      </c>
      <c r="AP62" s="339">
        <v>29995</v>
      </c>
      <c r="AQ62" s="340">
        <v>1.1000000000000001</v>
      </c>
      <c r="AR62" s="341">
        <v>11.4</v>
      </c>
    </row>
    <row r="63" spans="1:44" x14ac:dyDescent="0.15">
      <c r="A63" s="261"/>
      <c r="B63" s="257"/>
      <c r="C63" s="257"/>
      <c r="D63" s="257"/>
      <c r="E63" s="257"/>
      <c r="F63" s="257"/>
      <c r="G63" s="257"/>
      <c r="H63" s="257"/>
      <c r="I63" s="257"/>
      <c r="J63" s="257"/>
      <c r="K63" s="257"/>
      <c r="L63" s="257"/>
      <c r="M63" s="257"/>
      <c r="N63" s="257"/>
      <c r="O63" s="257"/>
      <c r="P63" s="257"/>
      <c r="Q63" s="257"/>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row>
    <row r="64" spans="1:44" x14ac:dyDescent="0.15">
      <c r="A64" s="261"/>
      <c r="B64" s="257"/>
      <c r="C64" s="257"/>
      <c r="D64" s="257"/>
      <c r="E64" s="257"/>
      <c r="F64" s="257"/>
      <c r="G64" s="257"/>
      <c r="H64" s="257"/>
      <c r="I64" s="257"/>
      <c r="J64" s="257"/>
      <c r="K64" s="257"/>
      <c r="L64" s="257"/>
      <c r="M64" s="257"/>
      <c r="N64" s="257"/>
      <c r="O64" s="257"/>
      <c r="P64" s="257"/>
      <c r="Q64" s="257"/>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row>
    <row r="65" spans="1:46" x14ac:dyDescent="0.15">
      <c r="A65" s="261"/>
      <c r="B65" s="257"/>
      <c r="C65" s="257"/>
      <c r="D65" s="257"/>
      <c r="E65" s="257"/>
      <c r="F65" s="257"/>
      <c r="G65" s="257"/>
      <c r="H65" s="257"/>
      <c r="I65" s="257"/>
      <c r="J65" s="257"/>
      <c r="K65" s="257"/>
      <c r="L65" s="257"/>
      <c r="M65" s="257"/>
      <c r="N65" s="257"/>
      <c r="O65" s="257"/>
      <c r="P65" s="257"/>
      <c r="Q65" s="257"/>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row>
    <row r="66" spans="1:46" x14ac:dyDescent="0.15">
      <c r="A66" s="348"/>
      <c r="B66" s="315"/>
      <c r="C66" s="315"/>
      <c r="D66" s="315"/>
      <c r="E66" s="315"/>
      <c r="F66" s="315"/>
      <c r="G66" s="315"/>
      <c r="H66" s="315"/>
      <c r="I66" s="315"/>
      <c r="J66" s="315"/>
      <c r="K66" s="315"/>
      <c r="L66" s="315"/>
      <c r="M66" s="315"/>
      <c r="N66" s="315"/>
      <c r="O66" s="315"/>
      <c r="P66" s="315"/>
      <c r="Q66" s="315"/>
      <c r="R66" s="315"/>
      <c r="S66" s="315"/>
      <c r="T66" s="315"/>
      <c r="U66" s="315"/>
      <c r="V66" s="315"/>
      <c r="W66" s="315"/>
      <c r="X66" s="315"/>
      <c r="Y66" s="315"/>
      <c r="Z66" s="315"/>
      <c r="AA66" s="315"/>
      <c r="AB66" s="315"/>
      <c r="AC66" s="315"/>
      <c r="AD66" s="315"/>
      <c r="AE66" s="315"/>
      <c r="AF66" s="315"/>
      <c r="AG66" s="315"/>
      <c r="AH66" s="315"/>
      <c r="AI66" s="315"/>
      <c r="AJ66" s="315"/>
      <c r="AK66" s="315"/>
      <c r="AL66" s="315"/>
      <c r="AM66" s="315"/>
      <c r="AN66" s="315"/>
      <c r="AO66" s="315"/>
      <c r="AP66" s="315"/>
      <c r="AQ66" s="315"/>
      <c r="AR66" s="315"/>
      <c r="AS66" s="349"/>
    </row>
    <row r="67" spans="1:46" ht="13.5" hidden="1" customHeight="1" x14ac:dyDescent="0.15">
      <c r="AK67" s="257"/>
      <c r="AL67" s="257"/>
      <c r="AM67" s="257"/>
      <c r="AN67" s="257"/>
      <c r="AO67" s="257"/>
      <c r="AP67" s="257"/>
      <c r="AQ67" s="257"/>
      <c r="AR67" s="257"/>
      <c r="AS67" s="257"/>
      <c r="AT67" s="257"/>
    </row>
    <row r="68" spans="1:46" ht="13.5" hidden="1" customHeight="1" x14ac:dyDescent="0.15">
      <c r="AK68" s="257"/>
      <c r="AL68" s="257"/>
      <c r="AM68" s="257"/>
      <c r="AN68" s="257"/>
      <c r="AO68" s="257"/>
      <c r="AP68" s="257"/>
      <c r="AQ68" s="257"/>
      <c r="AR68" s="257"/>
    </row>
    <row r="69" spans="1:46" ht="13.5" hidden="1" customHeight="1" x14ac:dyDescent="0.15">
      <c r="AK69" s="257"/>
      <c r="AL69" s="257"/>
      <c r="AM69" s="257"/>
      <c r="AN69" s="257"/>
      <c r="AO69" s="257"/>
      <c r="AP69" s="257"/>
      <c r="AQ69" s="257"/>
      <c r="AR69" s="257"/>
    </row>
    <row r="70" spans="1:46" hidden="1" x14ac:dyDescent="0.15">
      <c r="AK70" s="257"/>
      <c r="AL70" s="257"/>
      <c r="AM70" s="257"/>
      <c r="AN70" s="257"/>
      <c r="AO70" s="257"/>
      <c r="AP70" s="257"/>
      <c r="AQ70" s="257"/>
      <c r="AR70" s="257"/>
    </row>
    <row r="71" spans="1:46" hidden="1" x14ac:dyDescent="0.15">
      <c r="AK71" s="257"/>
      <c r="AL71" s="257"/>
      <c r="AM71" s="257"/>
      <c r="AN71" s="257"/>
      <c r="AO71" s="257"/>
      <c r="AP71" s="257"/>
      <c r="AQ71" s="257"/>
      <c r="AR71" s="257"/>
    </row>
    <row r="72" spans="1:46" hidden="1" x14ac:dyDescent="0.15">
      <c r="AK72" s="257"/>
      <c r="AL72" s="257"/>
      <c r="AM72" s="257"/>
      <c r="AN72" s="257"/>
      <c r="AO72" s="257"/>
      <c r="AP72" s="257"/>
      <c r="AQ72" s="257"/>
      <c r="AR72" s="257"/>
    </row>
    <row r="73" spans="1:46" hidden="1" x14ac:dyDescent="0.15">
      <c r="AK73" s="257"/>
      <c r="AL73" s="257"/>
      <c r="AM73" s="257"/>
      <c r="AN73" s="257"/>
      <c r="AO73" s="257"/>
      <c r="AP73" s="257"/>
      <c r="AQ73" s="257"/>
      <c r="AR73" s="257"/>
    </row>
  </sheetData>
  <sheetProtection algorithmName="SHA-512" hashValue="iVsrF3nNybR0z/ZHgtuijD/aCJGpKKEqcTtGlh3AsqNYKHzALWQMcP2BCAo1zplUdChP2zfbpPgtn/ek8kC0Vg==" saltValue="RWin4h6kuM0yjdORbwTcc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5" customWidth="1"/>
    <col min="126" max="16384" width="9" style="254" hidden="1"/>
  </cols>
  <sheetData>
    <row r="1" spans="2:125" ht="13.5" customHeight="1" x14ac:dyDescent="0.15">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254"/>
      <c r="AX1" s="254"/>
      <c r="AY1" s="254"/>
      <c r="AZ1" s="254"/>
      <c r="BA1" s="254"/>
      <c r="BB1" s="254"/>
      <c r="BC1" s="254"/>
      <c r="BD1" s="254"/>
      <c r="BE1" s="254"/>
      <c r="BF1" s="254"/>
      <c r="BG1" s="254"/>
      <c r="BH1" s="254"/>
      <c r="BI1" s="254"/>
      <c r="BJ1" s="254"/>
      <c r="BK1" s="254"/>
      <c r="BL1" s="254"/>
      <c r="BM1" s="254"/>
      <c r="BN1" s="254"/>
      <c r="BO1" s="254"/>
      <c r="BP1" s="254"/>
      <c r="BQ1" s="254"/>
      <c r="BR1" s="254"/>
      <c r="BS1" s="254"/>
      <c r="BT1" s="254"/>
      <c r="BU1" s="254"/>
      <c r="BV1" s="254"/>
      <c r="BW1" s="254"/>
      <c r="BX1" s="254"/>
      <c r="BY1" s="254"/>
      <c r="BZ1" s="254"/>
      <c r="CA1" s="254"/>
      <c r="CB1" s="254"/>
      <c r="CC1" s="254"/>
      <c r="CD1" s="254"/>
      <c r="CE1" s="254"/>
      <c r="CF1" s="254"/>
      <c r="CG1" s="254"/>
      <c r="CH1" s="254"/>
      <c r="CI1" s="254"/>
      <c r="CJ1" s="254"/>
      <c r="CK1" s="254"/>
      <c r="CL1" s="254"/>
      <c r="CM1" s="254"/>
      <c r="CN1" s="254"/>
      <c r="CO1" s="254"/>
      <c r="CP1" s="254"/>
      <c r="CQ1" s="254"/>
      <c r="CR1" s="254"/>
      <c r="CS1" s="254"/>
      <c r="CT1" s="254"/>
      <c r="CU1" s="254"/>
      <c r="CV1" s="254"/>
      <c r="CW1" s="254"/>
      <c r="CX1" s="254"/>
      <c r="CY1" s="254"/>
      <c r="CZ1" s="254"/>
      <c r="DA1" s="254"/>
      <c r="DB1" s="254"/>
      <c r="DC1" s="254"/>
      <c r="DD1" s="254"/>
      <c r="DE1" s="254"/>
      <c r="DF1" s="254"/>
      <c r="DG1" s="254"/>
      <c r="DH1" s="254"/>
      <c r="DI1" s="254"/>
      <c r="DJ1" s="254"/>
      <c r="DK1" s="254"/>
      <c r="DL1" s="254"/>
      <c r="DM1" s="254"/>
      <c r="DN1" s="254"/>
      <c r="DO1" s="254"/>
      <c r="DP1" s="254"/>
      <c r="DQ1" s="254"/>
      <c r="DR1" s="254"/>
      <c r="DS1" s="254"/>
      <c r="DT1" s="254"/>
      <c r="DU1" s="254"/>
    </row>
    <row r="2" spans="2:125" x14ac:dyDescent="0.15">
      <c r="B2" s="254"/>
      <c r="DG2" s="254"/>
    </row>
    <row r="3" spans="2:125" x14ac:dyDescent="0.15">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AQ3" s="254"/>
      <c r="AR3" s="254"/>
      <c r="AS3" s="254"/>
      <c r="AT3" s="254"/>
      <c r="AU3" s="254"/>
      <c r="AV3" s="254"/>
      <c r="AW3" s="254"/>
      <c r="AX3" s="254"/>
      <c r="AY3" s="254"/>
      <c r="AZ3" s="254"/>
      <c r="BA3" s="254"/>
      <c r="BB3" s="254"/>
      <c r="BC3" s="254"/>
      <c r="BD3" s="254"/>
      <c r="BE3" s="254"/>
      <c r="BF3" s="254"/>
      <c r="BG3" s="254"/>
      <c r="BH3" s="254"/>
      <c r="BI3" s="254"/>
      <c r="BJ3" s="254"/>
      <c r="BK3" s="254"/>
      <c r="BL3" s="254"/>
      <c r="BM3" s="254"/>
      <c r="BN3" s="254"/>
      <c r="BO3" s="254"/>
      <c r="BP3" s="254"/>
      <c r="BQ3" s="254"/>
      <c r="BR3" s="254"/>
      <c r="BS3" s="254"/>
      <c r="BT3" s="254"/>
      <c r="BU3" s="254"/>
      <c r="BV3" s="254"/>
      <c r="BW3" s="254"/>
      <c r="BX3" s="254"/>
      <c r="BY3" s="254"/>
      <c r="BZ3" s="254"/>
      <c r="CA3" s="254"/>
      <c r="CB3" s="254"/>
      <c r="CC3" s="254"/>
      <c r="CD3" s="254"/>
      <c r="CE3" s="254"/>
      <c r="CF3" s="254"/>
      <c r="CG3" s="254"/>
      <c r="CH3" s="254"/>
      <c r="CI3" s="254"/>
      <c r="CJ3" s="254"/>
      <c r="CK3" s="254"/>
      <c r="CL3" s="254"/>
      <c r="CM3" s="254"/>
      <c r="CN3" s="254"/>
      <c r="CO3" s="254"/>
      <c r="CP3" s="254"/>
      <c r="CQ3" s="254"/>
      <c r="CR3" s="254"/>
      <c r="CS3" s="254"/>
      <c r="CT3" s="254"/>
      <c r="CU3" s="254"/>
      <c r="CV3" s="254"/>
      <c r="CW3" s="254"/>
      <c r="CX3" s="254"/>
      <c r="CY3" s="254"/>
      <c r="CZ3" s="254"/>
      <c r="DA3" s="254"/>
      <c r="DB3" s="254"/>
      <c r="DC3" s="254"/>
      <c r="DD3" s="254"/>
      <c r="DE3" s="254"/>
      <c r="DF3" s="254"/>
      <c r="DH3" s="254"/>
      <c r="DI3" s="254"/>
      <c r="DJ3" s="254"/>
      <c r="DK3" s="254"/>
      <c r="DL3" s="254"/>
      <c r="DM3" s="254"/>
      <c r="DN3" s="254"/>
      <c r="DO3" s="254"/>
      <c r="DP3" s="254"/>
      <c r="DQ3" s="254"/>
      <c r="DR3" s="254"/>
      <c r="DS3" s="254"/>
      <c r="DT3" s="254"/>
      <c r="DU3" s="254"/>
    </row>
    <row r="4" spans="2:125" x14ac:dyDescent="0.15"/>
    <row r="5" spans="2:125" x14ac:dyDescent="0.15"/>
    <row r="6" spans="2:125" x14ac:dyDescent="0.15"/>
    <row r="7" spans="2:125" x14ac:dyDescent="0.15"/>
    <row r="8" spans="2:125" x14ac:dyDescent="0.15"/>
    <row r="9" spans="2:125" x14ac:dyDescent="0.15">
      <c r="DU9" s="254"/>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4"/>
    </row>
    <row r="18" spans="125:125" x14ac:dyDescent="0.15"/>
    <row r="19" spans="125:125" x14ac:dyDescent="0.15"/>
    <row r="20" spans="125:125" x14ac:dyDescent="0.15">
      <c r="DU20" s="254"/>
    </row>
    <row r="21" spans="125:125" x14ac:dyDescent="0.15">
      <c r="DU21" s="254"/>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4"/>
    </row>
    <row r="29" spans="125:125" x14ac:dyDescent="0.15"/>
    <row r="30" spans="125:125" x14ac:dyDescent="0.15"/>
    <row r="31" spans="125:125" x14ac:dyDescent="0.15"/>
    <row r="32" spans="125:125" x14ac:dyDescent="0.15"/>
    <row r="33" spans="2:125" x14ac:dyDescent="0.15">
      <c r="B33" s="254"/>
      <c r="G33" s="254"/>
      <c r="I33" s="254"/>
    </row>
    <row r="34" spans="2:125" x14ac:dyDescent="0.15">
      <c r="C34" s="254"/>
      <c r="P34" s="254"/>
      <c r="DE34" s="254"/>
      <c r="DH34" s="254"/>
    </row>
    <row r="35" spans="2:125" x14ac:dyDescent="0.15">
      <c r="D35" s="254"/>
      <c r="E35" s="254"/>
      <c r="DG35" s="254"/>
      <c r="DJ35" s="254"/>
      <c r="DP35" s="254"/>
      <c r="DQ35" s="254"/>
      <c r="DR35" s="254"/>
      <c r="DS35" s="254"/>
      <c r="DT35" s="254"/>
      <c r="DU35" s="254"/>
    </row>
    <row r="36" spans="2:125" x14ac:dyDescent="0.15">
      <c r="F36" s="254"/>
      <c r="H36" s="254"/>
      <c r="J36" s="254"/>
      <c r="K36" s="254"/>
      <c r="L36" s="254"/>
      <c r="M36" s="254"/>
      <c r="N36" s="254"/>
      <c r="O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4"/>
      <c r="AY36" s="254"/>
      <c r="AZ36" s="254"/>
      <c r="BA36" s="254"/>
      <c r="BB36" s="254"/>
      <c r="BC36" s="254"/>
      <c r="BD36" s="254"/>
      <c r="BE36" s="254"/>
      <c r="BF36" s="254"/>
      <c r="BG36" s="254"/>
      <c r="BH36" s="254"/>
      <c r="BI36" s="254"/>
      <c r="BJ36" s="254"/>
      <c r="BK36" s="254"/>
      <c r="BL36" s="254"/>
      <c r="BM36" s="254"/>
      <c r="BN36" s="254"/>
      <c r="BO36" s="254"/>
      <c r="BP36" s="254"/>
      <c r="BQ36" s="254"/>
      <c r="BR36" s="254"/>
      <c r="BS36" s="254"/>
      <c r="BT36" s="254"/>
      <c r="BU36" s="254"/>
      <c r="BV36" s="254"/>
      <c r="BW36" s="254"/>
      <c r="BX36" s="254"/>
      <c r="BY36" s="254"/>
      <c r="BZ36" s="254"/>
      <c r="CA36" s="254"/>
      <c r="CB36" s="254"/>
      <c r="CC36" s="254"/>
      <c r="CD36" s="254"/>
      <c r="CE36" s="254"/>
      <c r="CF36" s="254"/>
      <c r="CG36" s="254"/>
      <c r="CH36" s="254"/>
      <c r="CI36" s="254"/>
      <c r="CJ36" s="254"/>
      <c r="CK36" s="254"/>
      <c r="CL36" s="254"/>
      <c r="CM36" s="254"/>
      <c r="CN36" s="254"/>
      <c r="CO36" s="254"/>
      <c r="CP36" s="254"/>
      <c r="CQ36" s="254"/>
      <c r="CR36" s="254"/>
      <c r="CS36" s="254"/>
      <c r="CT36" s="254"/>
      <c r="CU36" s="254"/>
      <c r="CV36" s="254"/>
      <c r="CW36" s="254"/>
      <c r="CX36" s="254"/>
      <c r="CY36" s="254"/>
      <c r="CZ36" s="254"/>
      <c r="DA36" s="254"/>
      <c r="DB36" s="254"/>
      <c r="DC36" s="254"/>
      <c r="DD36" s="254"/>
      <c r="DF36" s="254"/>
      <c r="DI36" s="254"/>
      <c r="DK36" s="254"/>
      <c r="DL36" s="254"/>
      <c r="DM36" s="254"/>
      <c r="DN36" s="254"/>
      <c r="DO36" s="254"/>
      <c r="DP36" s="254"/>
      <c r="DQ36" s="254"/>
      <c r="DR36" s="254"/>
      <c r="DS36" s="254"/>
      <c r="DT36" s="254"/>
      <c r="DU36" s="254"/>
    </row>
    <row r="37" spans="2:125" x14ac:dyDescent="0.15">
      <c r="DU37" s="254"/>
    </row>
    <row r="38" spans="2:125" x14ac:dyDescent="0.15">
      <c r="DT38" s="254"/>
      <c r="DU38" s="254"/>
    </row>
    <row r="39" spans="2:125" x14ac:dyDescent="0.15"/>
    <row r="40" spans="2:125" x14ac:dyDescent="0.15">
      <c r="DH40" s="254"/>
    </row>
    <row r="41" spans="2:125" x14ac:dyDescent="0.15">
      <c r="DE41" s="254"/>
    </row>
    <row r="42" spans="2:125" x14ac:dyDescent="0.15">
      <c r="DG42" s="254"/>
      <c r="DJ42" s="254"/>
    </row>
    <row r="43" spans="2:125" x14ac:dyDescent="0.15">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4"/>
      <c r="AZ43" s="254"/>
      <c r="BA43" s="254"/>
      <c r="BB43" s="254"/>
      <c r="BC43" s="254"/>
      <c r="BD43" s="254"/>
      <c r="BE43" s="254"/>
      <c r="BF43" s="254"/>
      <c r="BG43" s="254"/>
      <c r="BH43" s="254"/>
      <c r="BI43" s="254"/>
      <c r="BJ43" s="254"/>
      <c r="BK43" s="254"/>
      <c r="BL43" s="254"/>
      <c r="BM43" s="254"/>
      <c r="BN43" s="254"/>
      <c r="BO43" s="254"/>
      <c r="BP43" s="254"/>
      <c r="BQ43" s="254"/>
      <c r="BR43" s="254"/>
      <c r="BS43" s="254"/>
      <c r="BT43" s="254"/>
      <c r="BU43" s="254"/>
      <c r="BV43" s="254"/>
      <c r="BW43" s="254"/>
      <c r="BX43" s="254"/>
      <c r="BY43" s="254"/>
      <c r="BZ43" s="254"/>
      <c r="CA43" s="254"/>
      <c r="CB43" s="254"/>
      <c r="CC43" s="254"/>
      <c r="CD43" s="254"/>
      <c r="CE43" s="254"/>
      <c r="CF43" s="254"/>
      <c r="CG43" s="254"/>
      <c r="CH43" s="254"/>
      <c r="CI43" s="254"/>
      <c r="CJ43" s="254"/>
      <c r="CK43" s="254"/>
      <c r="CL43" s="254"/>
      <c r="CM43" s="254"/>
      <c r="CN43" s="254"/>
      <c r="CO43" s="254"/>
      <c r="CP43" s="254"/>
      <c r="CQ43" s="254"/>
      <c r="CR43" s="254"/>
      <c r="CS43" s="254"/>
      <c r="CT43" s="254"/>
      <c r="CU43" s="254"/>
      <c r="CV43" s="254"/>
      <c r="CW43" s="254"/>
      <c r="CX43" s="254"/>
      <c r="CY43" s="254"/>
      <c r="CZ43" s="254"/>
      <c r="DA43" s="254"/>
      <c r="DB43" s="254"/>
      <c r="DC43" s="254"/>
      <c r="DD43" s="254"/>
      <c r="DF43" s="254"/>
      <c r="DI43" s="254"/>
      <c r="DK43" s="254"/>
      <c r="DL43" s="254"/>
      <c r="DM43" s="254"/>
      <c r="DN43" s="254"/>
      <c r="DO43" s="254"/>
      <c r="DP43" s="254"/>
      <c r="DQ43" s="254"/>
      <c r="DR43" s="254"/>
      <c r="DS43" s="254"/>
      <c r="DT43" s="254"/>
      <c r="DU43" s="254"/>
    </row>
    <row r="44" spans="2:125" x14ac:dyDescent="0.15">
      <c r="DU44" s="254"/>
    </row>
    <row r="45" spans="2:125" x14ac:dyDescent="0.15"/>
    <row r="46" spans="2:125" x14ac:dyDescent="0.15"/>
    <row r="47" spans="2:125" x14ac:dyDescent="0.15"/>
    <row r="48" spans="2:125" x14ac:dyDescent="0.15">
      <c r="DT48" s="254"/>
      <c r="DU48" s="254"/>
    </row>
    <row r="49" spans="120:125" x14ac:dyDescent="0.15">
      <c r="DU49" s="254"/>
    </row>
    <row r="50" spans="120:125" x14ac:dyDescent="0.15">
      <c r="DU50" s="254"/>
    </row>
    <row r="51" spans="120:125" x14ac:dyDescent="0.15">
      <c r="DP51" s="254"/>
      <c r="DQ51" s="254"/>
      <c r="DR51" s="254"/>
      <c r="DS51" s="254"/>
      <c r="DT51" s="254"/>
      <c r="DU51" s="254"/>
    </row>
    <row r="52" spans="120:125" x14ac:dyDescent="0.15"/>
    <row r="53" spans="120:125" x14ac:dyDescent="0.15"/>
    <row r="54" spans="120:125" x14ac:dyDescent="0.15">
      <c r="DU54" s="254"/>
    </row>
    <row r="55" spans="120:125" x14ac:dyDescent="0.15"/>
    <row r="56" spans="120:125" x14ac:dyDescent="0.15"/>
    <row r="57" spans="120:125" x14ac:dyDescent="0.15"/>
    <row r="58" spans="120:125" x14ac:dyDescent="0.15">
      <c r="DU58" s="254"/>
    </row>
    <row r="59" spans="120:125" x14ac:dyDescent="0.15"/>
    <row r="60" spans="120:125" x14ac:dyDescent="0.15"/>
    <row r="61" spans="120:125" x14ac:dyDescent="0.15"/>
    <row r="62" spans="120:125" x14ac:dyDescent="0.15"/>
    <row r="63" spans="120:125" x14ac:dyDescent="0.15">
      <c r="DU63" s="254"/>
    </row>
    <row r="64" spans="120:125" x14ac:dyDescent="0.15">
      <c r="DT64" s="254"/>
      <c r="DU64" s="254"/>
    </row>
    <row r="65" spans="123:125" x14ac:dyDescent="0.15"/>
    <row r="66" spans="123:125" x14ac:dyDescent="0.15"/>
    <row r="67" spans="123:125" x14ac:dyDescent="0.15"/>
    <row r="68" spans="123:125" x14ac:dyDescent="0.15"/>
    <row r="69" spans="123:125" x14ac:dyDescent="0.15">
      <c r="DS69" s="254"/>
      <c r="DT69" s="254"/>
      <c r="DU69" s="254"/>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4"/>
    </row>
    <row r="83" spans="116:125" x14ac:dyDescent="0.15">
      <c r="DM83" s="254"/>
      <c r="DN83" s="254"/>
      <c r="DO83" s="254"/>
      <c r="DP83" s="254"/>
      <c r="DQ83" s="254"/>
      <c r="DR83" s="254"/>
      <c r="DS83" s="254"/>
      <c r="DT83" s="254"/>
      <c r="DU83" s="254"/>
    </row>
    <row r="84" spans="116:125" x14ac:dyDescent="0.15"/>
    <row r="85" spans="116:125" x14ac:dyDescent="0.15"/>
    <row r="86" spans="116:125" x14ac:dyDescent="0.15"/>
    <row r="87" spans="116:125" x14ac:dyDescent="0.15"/>
    <row r="88" spans="116:125" x14ac:dyDescent="0.15">
      <c r="DU88" s="254"/>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4"/>
      <c r="DT94" s="254"/>
      <c r="DU94" s="254"/>
    </row>
    <row r="95" spans="116:125" ht="13.5" customHeight="1" x14ac:dyDescent="0.15">
      <c r="DU95" s="254"/>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4"/>
    </row>
    <row r="102" spans="124:125" ht="13.5" customHeight="1" x14ac:dyDescent="0.15"/>
    <row r="103" spans="124:125" ht="13.5" customHeight="1" x14ac:dyDescent="0.15"/>
    <row r="104" spans="124:125" ht="13.5" customHeight="1" x14ac:dyDescent="0.15">
      <c r="DT104" s="254"/>
      <c r="DU104" s="254"/>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561</v>
      </c>
    </row>
    <row r="121" spans="125:125" ht="13.5" hidden="1" customHeight="1" x14ac:dyDescent="0.15">
      <c r="DU121" s="254"/>
    </row>
  </sheetData>
  <sheetProtection algorithmName="SHA-512" hashValue="yspstUs1jBLaQARvjy1XUISg2h2muliQpam/r5Tk6Dlf+XGlqx0Dz1HmJrb30J6cSt40leRZiFxbdB80p1k+cw==" saltValue="FznkX4k65E7e2ke64Y2KC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5" customWidth="1"/>
    <col min="126" max="142" width="0" style="254" hidden="1" customWidth="1"/>
    <col min="143" max="16384" width="9" style="254" hidden="1"/>
  </cols>
  <sheetData>
    <row r="1" spans="1:125" ht="13.5" customHeight="1" x14ac:dyDescent="0.15">
      <c r="A1" s="254"/>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254"/>
      <c r="AX1" s="254"/>
      <c r="AY1" s="254"/>
      <c r="AZ1" s="254"/>
      <c r="BA1" s="254"/>
      <c r="BB1" s="254"/>
      <c r="BC1" s="254"/>
      <c r="BD1" s="254"/>
      <c r="BE1" s="254"/>
      <c r="BF1" s="254"/>
      <c r="BG1" s="254"/>
      <c r="BH1" s="254"/>
      <c r="BI1" s="254"/>
      <c r="BJ1" s="254"/>
      <c r="BK1" s="254"/>
      <c r="BL1" s="254"/>
      <c r="BM1" s="254"/>
      <c r="BN1" s="254"/>
      <c r="BO1" s="254"/>
      <c r="BP1" s="254"/>
      <c r="BQ1" s="254"/>
      <c r="BR1" s="254"/>
      <c r="BS1" s="254"/>
      <c r="BT1" s="254"/>
      <c r="BU1" s="254"/>
      <c r="BV1" s="254"/>
      <c r="BW1" s="254"/>
      <c r="BX1" s="254"/>
      <c r="BY1" s="254"/>
      <c r="BZ1" s="254"/>
      <c r="CA1" s="254"/>
      <c r="CB1" s="254"/>
      <c r="CC1" s="254"/>
      <c r="CD1" s="254"/>
      <c r="CE1" s="254"/>
      <c r="CF1" s="254"/>
      <c r="CG1" s="254"/>
      <c r="CH1" s="254"/>
      <c r="CI1" s="254"/>
      <c r="CJ1" s="254"/>
      <c r="CK1" s="254"/>
      <c r="CL1" s="254"/>
      <c r="CM1" s="254"/>
      <c r="CN1" s="254"/>
      <c r="CO1" s="254"/>
      <c r="CP1" s="254"/>
      <c r="CQ1" s="254"/>
      <c r="CR1" s="254"/>
      <c r="CS1" s="254"/>
      <c r="CT1" s="254"/>
      <c r="CU1" s="254"/>
      <c r="CV1" s="254"/>
      <c r="CW1" s="254"/>
      <c r="CX1" s="254"/>
      <c r="CY1" s="254"/>
      <c r="CZ1" s="254"/>
      <c r="DA1" s="254"/>
      <c r="DB1" s="254"/>
      <c r="DC1" s="254"/>
      <c r="DD1" s="254"/>
      <c r="DE1" s="254"/>
      <c r="DF1" s="254"/>
      <c r="DG1" s="254"/>
      <c r="DH1" s="254"/>
      <c r="DI1" s="254"/>
      <c r="DJ1" s="254"/>
      <c r="DK1" s="254"/>
      <c r="DL1" s="254"/>
      <c r="DM1" s="254"/>
      <c r="DN1" s="254"/>
      <c r="DO1" s="254"/>
      <c r="DP1" s="254"/>
      <c r="DQ1" s="254"/>
      <c r="DR1" s="254"/>
      <c r="DS1" s="254"/>
      <c r="DT1" s="254"/>
      <c r="DU1" s="254"/>
    </row>
    <row r="2" spans="1:125" x14ac:dyDescent="0.15">
      <c r="B2" s="254"/>
      <c r="T2" s="254"/>
    </row>
    <row r="3" spans="1:125" x14ac:dyDescent="0.15">
      <c r="C3" s="254"/>
      <c r="D3" s="254"/>
      <c r="E3" s="254"/>
      <c r="F3" s="254"/>
      <c r="G3" s="254"/>
      <c r="H3" s="254"/>
      <c r="I3" s="254"/>
      <c r="J3" s="254"/>
      <c r="K3" s="254"/>
      <c r="L3" s="254"/>
      <c r="M3" s="254"/>
      <c r="N3" s="254"/>
      <c r="O3" s="254"/>
      <c r="P3" s="254"/>
      <c r="Q3" s="254"/>
      <c r="R3" s="254"/>
      <c r="S3" s="254"/>
      <c r="U3" s="254"/>
      <c r="V3" s="254"/>
      <c r="W3" s="254"/>
      <c r="X3" s="254"/>
      <c r="Y3" s="254"/>
      <c r="Z3" s="254"/>
      <c r="AA3" s="254"/>
      <c r="AB3" s="254"/>
      <c r="AC3" s="254"/>
      <c r="AD3" s="254"/>
      <c r="AE3" s="254"/>
      <c r="AF3" s="254"/>
      <c r="AG3" s="254"/>
      <c r="AH3" s="254"/>
      <c r="AI3" s="254"/>
      <c r="AJ3" s="254"/>
      <c r="AK3" s="254"/>
      <c r="AL3" s="254"/>
      <c r="AM3" s="254"/>
      <c r="AN3" s="254"/>
      <c r="AO3" s="254"/>
      <c r="AP3" s="254"/>
      <c r="AQ3" s="254"/>
      <c r="AR3" s="254"/>
      <c r="AS3" s="254"/>
      <c r="AT3" s="254"/>
      <c r="AU3" s="254"/>
      <c r="AV3" s="254"/>
      <c r="AW3" s="254"/>
      <c r="AX3" s="254"/>
      <c r="AY3" s="254"/>
      <c r="AZ3" s="254"/>
      <c r="BA3" s="254"/>
      <c r="BB3" s="254"/>
      <c r="BC3" s="254"/>
      <c r="BD3" s="254"/>
      <c r="BE3" s="254"/>
      <c r="BF3" s="254"/>
      <c r="BG3" s="254"/>
      <c r="BH3" s="254"/>
      <c r="BI3" s="254"/>
      <c r="BJ3" s="254"/>
      <c r="BK3" s="254"/>
      <c r="BL3" s="254"/>
      <c r="BM3" s="254"/>
      <c r="BN3" s="254"/>
      <c r="BO3" s="254"/>
      <c r="BP3" s="254"/>
      <c r="BQ3" s="254"/>
      <c r="BR3" s="254"/>
      <c r="BS3" s="254"/>
      <c r="BT3" s="254"/>
      <c r="BU3" s="254"/>
      <c r="BV3" s="254"/>
      <c r="BW3" s="254"/>
      <c r="BX3" s="254"/>
      <c r="BY3" s="254"/>
      <c r="BZ3" s="254"/>
      <c r="CA3" s="254"/>
      <c r="CB3" s="254"/>
      <c r="CC3" s="254"/>
      <c r="CD3" s="254"/>
      <c r="CE3" s="254"/>
      <c r="CF3" s="254"/>
      <c r="CG3" s="254"/>
      <c r="CH3" s="254"/>
      <c r="CI3" s="254"/>
      <c r="CJ3" s="254"/>
      <c r="CK3" s="254"/>
      <c r="CL3" s="254"/>
      <c r="CM3" s="254"/>
      <c r="CN3" s="254"/>
      <c r="CO3" s="254"/>
      <c r="CP3" s="254"/>
      <c r="CQ3" s="254"/>
      <c r="CR3" s="254"/>
      <c r="CS3" s="254"/>
      <c r="CT3" s="254"/>
      <c r="CU3" s="254"/>
      <c r="CV3" s="254"/>
      <c r="CW3" s="254"/>
      <c r="CX3" s="254"/>
      <c r="CY3" s="254"/>
      <c r="CZ3" s="254"/>
      <c r="DA3" s="254"/>
      <c r="DB3" s="254"/>
      <c r="DC3" s="254"/>
      <c r="DD3" s="254"/>
      <c r="DE3" s="254"/>
      <c r="DF3" s="254"/>
      <c r="DG3" s="254"/>
      <c r="DH3" s="254"/>
      <c r="DI3" s="254"/>
      <c r="DJ3" s="254"/>
      <c r="DK3" s="254"/>
      <c r="DL3" s="254"/>
      <c r="DM3" s="254"/>
      <c r="DN3" s="254"/>
      <c r="DO3" s="254"/>
      <c r="DP3" s="254"/>
      <c r="DQ3" s="254"/>
      <c r="DR3" s="254"/>
      <c r="DS3" s="254"/>
      <c r="DT3" s="254"/>
      <c r="DU3" s="254"/>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4"/>
      <c r="G33" s="254"/>
      <c r="I33" s="254"/>
    </row>
    <row r="34" spans="2:125" x14ac:dyDescent="0.15">
      <c r="C34" s="254"/>
      <c r="P34" s="254"/>
      <c r="R34" s="254"/>
      <c r="U34" s="254"/>
    </row>
    <row r="35" spans="2:125" x14ac:dyDescent="0.15">
      <c r="D35" s="254"/>
      <c r="E35" s="254"/>
      <c r="T35" s="254"/>
      <c r="W35" s="254"/>
      <c r="X35" s="254"/>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4"/>
      <c r="AY35" s="254"/>
      <c r="AZ35" s="254"/>
      <c r="BA35" s="254"/>
      <c r="BB35" s="254"/>
      <c r="BC35" s="254"/>
      <c r="BD35" s="254"/>
      <c r="BE35" s="254"/>
      <c r="BF35" s="254"/>
      <c r="BG35" s="254"/>
      <c r="BH35" s="254"/>
      <c r="BI35" s="254"/>
      <c r="BJ35" s="254"/>
      <c r="BK35" s="254"/>
      <c r="BL35" s="254"/>
      <c r="BM35" s="254"/>
      <c r="BN35" s="254"/>
      <c r="BO35" s="254"/>
      <c r="BP35" s="254"/>
      <c r="BQ35" s="254"/>
      <c r="BR35" s="254"/>
      <c r="BS35" s="254"/>
      <c r="BT35" s="254"/>
      <c r="BU35" s="254"/>
      <c r="BV35" s="254"/>
      <c r="BW35" s="254"/>
      <c r="BX35" s="254"/>
      <c r="BY35" s="254"/>
      <c r="BZ35" s="254"/>
      <c r="CA35" s="254"/>
      <c r="CB35" s="254"/>
      <c r="CC35" s="254"/>
      <c r="CD35" s="254"/>
      <c r="CE35" s="254"/>
      <c r="CF35" s="254"/>
      <c r="CG35" s="254"/>
      <c r="CH35" s="254"/>
      <c r="CI35" s="254"/>
      <c r="CJ35" s="254"/>
      <c r="CK35" s="254"/>
      <c r="CL35" s="254"/>
      <c r="CM35" s="254"/>
      <c r="CN35" s="254"/>
      <c r="CO35" s="254"/>
      <c r="CP35" s="254"/>
      <c r="CQ35" s="254"/>
      <c r="CR35" s="254"/>
      <c r="CS35" s="254"/>
      <c r="CT35" s="254"/>
      <c r="CU35" s="254"/>
      <c r="CV35" s="254"/>
      <c r="CW35" s="254"/>
      <c r="CX35" s="254"/>
      <c r="CY35" s="254"/>
      <c r="CZ35" s="254"/>
      <c r="DA35" s="254"/>
      <c r="DB35" s="254"/>
      <c r="DC35" s="254"/>
      <c r="DD35" s="254"/>
      <c r="DE35" s="254"/>
      <c r="DF35" s="254"/>
      <c r="DG35" s="254"/>
      <c r="DH35" s="254"/>
      <c r="DI35" s="254"/>
      <c r="DJ35" s="254"/>
      <c r="DK35" s="254"/>
      <c r="DL35" s="254"/>
      <c r="DM35" s="254"/>
      <c r="DN35" s="254"/>
      <c r="DO35" s="254"/>
      <c r="DP35" s="254"/>
      <c r="DQ35" s="254"/>
      <c r="DR35" s="254"/>
      <c r="DS35" s="254"/>
      <c r="DT35" s="254"/>
      <c r="DU35" s="254"/>
    </row>
    <row r="36" spans="2:125" x14ac:dyDescent="0.15">
      <c r="F36" s="254"/>
      <c r="H36" s="254"/>
      <c r="J36" s="254"/>
      <c r="K36" s="254"/>
      <c r="L36" s="254"/>
      <c r="M36" s="254"/>
      <c r="N36" s="254"/>
      <c r="O36" s="254"/>
      <c r="Q36" s="254"/>
      <c r="S36" s="254"/>
      <c r="V36" s="254"/>
    </row>
    <row r="37" spans="2:125" x14ac:dyDescent="0.15"/>
    <row r="38" spans="2:125" x14ac:dyDescent="0.15"/>
    <row r="39" spans="2:125" x14ac:dyDescent="0.15"/>
    <row r="40" spans="2:125" x14ac:dyDescent="0.15">
      <c r="U40" s="254"/>
    </row>
    <row r="41" spans="2:125" x14ac:dyDescent="0.15">
      <c r="R41" s="254"/>
    </row>
    <row r="42" spans="2:125" x14ac:dyDescent="0.15">
      <c r="T42" s="254"/>
      <c r="W42" s="254"/>
      <c r="X42" s="254"/>
      <c r="Y42" s="254"/>
      <c r="Z42" s="254"/>
      <c r="AA42" s="254"/>
      <c r="AB42" s="254"/>
      <c r="AC42" s="254"/>
      <c r="AD42" s="254"/>
      <c r="AE42" s="254"/>
      <c r="AF42" s="254"/>
      <c r="AG42" s="254"/>
      <c r="AH42" s="254"/>
      <c r="AI42" s="254"/>
      <c r="AJ42" s="254"/>
      <c r="AK42" s="254"/>
      <c r="AL42" s="254"/>
      <c r="AM42" s="254"/>
      <c r="AN42" s="254"/>
      <c r="AO42" s="254"/>
      <c r="AP42" s="254"/>
      <c r="AQ42" s="254"/>
      <c r="AR42" s="254"/>
      <c r="AS42" s="254"/>
      <c r="AT42" s="254"/>
      <c r="AU42" s="254"/>
      <c r="AV42" s="254"/>
      <c r="AW42" s="254"/>
      <c r="AX42" s="254"/>
      <c r="AY42" s="254"/>
      <c r="AZ42" s="254"/>
      <c r="BA42" s="254"/>
      <c r="BB42" s="254"/>
      <c r="BC42" s="254"/>
      <c r="BD42" s="254"/>
      <c r="BE42" s="254"/>
      <c r="BF42" s="254"/>
      <c r="BG42" s="254"/>
      <c r="BH42" s="254"/>
      <c r="BI42" s="254"/>
      <c r="BJ42" s="254"/>
      <c r="BK42" s="254"/>
      <c r="BL42" s="254"/>
      <c r="BM42" s="254"/>
      <c r="BN42" s="254"/>
      <c r="BO42" s="254"/>
      <c r="BP42" s="254"/>
      <c r="BQ42" s="254"/>
      <c r="BR42" s="254"/>
      <c r="BS42" s="254"/>
      <c r="BT42" s="254"/>
      <c r="BU42" s="254"/>
      <c r="BV42" s="254"/>
      <c r="BW42" s="254"/>
      <c r="BX42" s="254"/>
      <c r="BY42" s="254"/>
      <c r="BZ42" s="254"/>
      <c r="CA42" s="254"/>
      <c r="CB42" s="254"/>
      <c r="CC42" s="254"/>
      <c r="CD42" s="254"/>
      <c r="CE42" s="254"/>
      <c r="CF42" s="254"/>
      <c r="CG42" s="254"/>
      <c r="CH42" s="254"/>
      <c r="CI42" s="254"/>
      <c r="CJ42" s="254"/>
      <c r="CK42" s="254"/>
      <c r="CL42" s="254"/>
      <c r="CM42" s="254"/>
      <c r="CN42" s="254"/>
      <c r="CO42" s="254"/>
      <c r="CP42" s="254"/>
      <c r="CQ42" s="254"/>
      <c r="CR42" s="254"/>
      <c r="CS42" s="254"/>
      <c r="CT42" s="254"/>
      <c r="CU42" s="254"/>
      <c r="CV42" s="254"/>
      <c r="CW42" s="254"/>
      <c r="CX42" s="254"/>
      <c r="CY42" s="254"/>
      <c r="CZ42" s="254"/>
      <c r="DA42" s="254"/>
      <c r="DB42" s="254"/>
      <c r="DC42" s="254"/>
      <c r="DD42" s="254"/>
      <c r="DE42" s="254"/>
      <c r="DF42" s="254"/>
      <c r="DG42" s="254"/>
      <c r="DH42" s="254"/>
      <c r="DI42" s="254"/>
      <c r="DJ42" s="254"/>
      <c r="DK42" s="254"/>
      <c r="DL42" s="254"/>
      <c r="DM42" s="254"/>
      <c r="DN42" s="254"/>
      <c r="DO42" s="254"/>
      <c r="DP42" s="254"/>
      <c r="DQ42" s="254"/>
      <c r="DR42" s="254"/>
      <c r="DS42" s="254"/>
      <c r="DT42" s="254"/>
      <c r="DU42" s="254"/>
    </row>
    <row r="43" spans="2:125" x14ac:dyDescent="0.15">
      <c r="Q43" s="254"/>
      <c r="S43" s="254"/>
      <c r="V43" s="254"/>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562</v>
      </c>
    </row>
  </sheetData>
  <sheetProtection algorithmName="SHA-512" hashValue="Vpjw7iYUmsUfyAmiMkg7faI0Z0svEQq637ETeJcAuBLkal08UUi/Tohfs4jp5N4B4OWucvDxU/dvLA0pKrYgoQ==" saltValue="JGorQ3xC1fa3DbsyuwwCy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05" t="s">
        <v>3</v>
      </c>
      <c r="D47" s="1205"/>
      <c r="E47" s="1206"/>
      <c r="F47" s="11">
        <v>8.11</v>
      </c>
      <c r="G47" s="12">
        <v>7.62</v>
      </c>
      <c r="H47" s="12">
        <v>6.59</v>
      </c>
      <c r="I47" s="12">
        <v>6.37</v>
      </c>
      <c r="J47" s="13">
        <v>6.22</v>
      </c>
    </row>
    <row r="48" spans="2:10" ht="57.75" customHeight="1" x14ac:dyDescent="0.15">
      <c r="B48" s="14"/>
      <c r="C48" s="1207" t="s">
        <v>4</v>
      </c>
      <c r="D48" s="1207"/>
      <c r="E48" s="1208"/>
      <c r="F48" s="15">
        <v>2.25</v>
      </c>
      <c r="G48" s="16">
        <v>2.04</v>
      </c>
      <c r="H48" s="16">
        <v>2.69</v>
      </c>
      <c r="I48" s="16">
        <v>2.37</v>
      </c>
      <c r="J48" s="17">
        <v>2.36</v>
      </c>
    </row>
    <row r="49" spans="2:10" ht="57.75" customHeight="1" thickBot="1" x14ac:dyDescent="0.2">
      <c r="B49" s="18"/>
      <c r="C49" s="1209" t="s">
        <v>5</v>
      </c>
      <c r="D49" s="1209"/>
      <c r="E49" s="1210"/>
      <c r="F49" s="19" t="s">
        <v>568</v>
      </c>
      <c r="G49" s="20">
        <v>0.11</v>
      </c>
      <c r="H49" s="20" t="s">
        <v>569</v>
      </c>
      <c r="I49" s="20" t="s">
        <v>570</v>
      </c>
      <c r="J49" s="21" t="s">
        <v>571</v>
      </c>
    </row>
    <row r="50" spans="2:10" x14ac:dyDescent="0.15"/>
  </sheetData>
  <sheetProtection algorithmName="SHA-512" hashValue="fdn4y85da1Tl/ZPqXumW5hcgbtNZ3tyb2WWk9fQ1oDGzvDv2ciDNJf3efVK4lzowZkSZs64M3hZq2RR7OFsx3w==" saltValue="k6U3Mexxt9lN57C6U7aN1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2023-03-24T02:24:53Z</cp:lastPrinted>
  <dcterms:created xsi:type="dcterms:W3CDTF">2023-02-20T05:04:35Z</dcterms:created>
  <dcterms:modified xsi:type="dcterms:W3CDTF">2023-10-23T04:21:23Z</dcterms:modified>
  <cp:category/>
</cp:coreProperties>
</file>