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dm\各部署共有ファイル\01_総合政策部\財政課共有\【報告・回答】\【石川県】\財政状況資料集\H26決算\"/>
    </mc:Choice>
  </mc:AlternateContent>
  <workbookProtection workbookPassword="979D" lockStructure="1"/>
  <bookViews>
    <workbookView xWindow="240" yWindow="60" windowWidth="14940" windowHeight="7875" tabRatio="862" firstSheet="1"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C36" i="9"/>
  <c r="BW35" i="9"/>
  <c r="BW36" i="9" s="1"/>
  <c r="BW37" i="9" s="1"/>
  <c r="BW38" i="9" s="1"/>
  <c r="BW39" i="9" s="1"/>
  <c r="BW34" i="9"/>
  <c r="C34" i="9"/>
  <c r="BW40" i="9" l="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BW41" i="9"/>
  <c r="BE34" i="9"/>
  <c r="BE35" i="9" s="1"/>
  <c r="BE36" i="9" s="1"/>
  <c r="AM34" i="9"/>
  <c r="AM35" i="9" s="1"/>
  <c r="AM36" i="9" s="1"/>
</calcChain>
</file>

<file path=xl/sharedStrings.xml><?xml version="1.0" encoding="utf-8"?>
<sst xmlns="http://schemas.openxmlformats.org/spreadsheetml/2006/main" count="953" uniqueCount="551">
  <si>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</si>
  <si>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</si>
  <si>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</si>
  <si>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</si>
  <si>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</si>
  <si>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</si>
  <si>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</si>
  <si>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</si>
  <si>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</si>
  <si>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</si>
  <si>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</si>
  <si>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</si>
  <si>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</si>
  <si>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</si>
  <si>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</si>
  <si>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</si>
  <si>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</si>
  <si>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</si>
  <si>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</si>
  <si>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</si>
  <si>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</si>
  <si>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</si>
  <si>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</si>
  <si>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</si>
  <si>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</si>
  <si>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</si>
  <si>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</si>
  <si>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</si>
  <si>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</si>
  <si>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</si>
  <si>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</si>
  <si>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</si>
  <si>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</si>
  <si>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</si>
  <si>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</si>
  <si>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</si>
  <si>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</si>
  <si>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</si>
  <si>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</si>
  <si>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</si>
  <si>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</si>
  <si>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</si>
  <si>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</si>
  <si>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</si>
  <si>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</si>
  <si>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</si>
  <si>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</si>
  <si>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</si>
  <si>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</si>
  <si>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</si>
  <si>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</si>
  <si>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</si>
  <si>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</si>
  <si>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</si>
  <si>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</si>
  <si>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</si>
  <si>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</si>
  <si>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</si>
  <si>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</si>
  <si>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</si>
  <si>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</si>
  <si>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</si>
  <si>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</si>
  <si>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</si>
  <si>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</si>
  <si>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</si>
  <si>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</si>
  <si>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</si>
  <si>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</si>
  <si>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</si>
  <si>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</si>
  <si>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</si>
  <si>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</si>
  <si>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</si>
  <si>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</si>
  <si>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</si>
  <si>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</si>
  <si>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</si>
  <si>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</si>
  <si>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</si>
  <si>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</si>
  <si>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</si>
  <si>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</si>
  <si>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</si>
  <si>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</si>
  <si>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</si>
  <si>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</si>
  <si>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</si>
  <si>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</si>
  <si>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</si>
  <si>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</si>
  <si>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</si>
  <si>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</si>
  <si>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</si>
  <si>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</si>
  <si>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</si>
  <si>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</si>
  <si>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</si>
  <si>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</si>
  <si>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</si>
  <si>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</si>
  <si>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</si>
  <si>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</si>
  <si>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</si>
  <si>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</si>
  <si>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</si>
  <si>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</si>
  <si>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</si>
  <si>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</si>
  <si>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</si>
  <si>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</si>
  <si>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</si>
  <si>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</si>
  <si>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</si>
  <si>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</si>
  <si>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</si>
  <si>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</si>
  <si>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</si>
  <si>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</si>
  <si>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</si>
  <si>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</si>
  <si>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</si>
  <si>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</si>
  <si>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</si>
  <si>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</si>
  <si>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</si>
  <si>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</si>
  <si>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</si>
  <si>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</si>
  <si>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</si>
  <si>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</si>
  <si>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</si>
  <si>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</si>
  <si>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</si>
  <si>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</si>
  <si>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</si>
  <si>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</si>
  <si>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</si>
  <si>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</si>
  <si>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</si>
  <si>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</si>
  <si>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</si>
  <si>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</si>
  <si>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</si>
  <si>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</si>
  <si>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</si>
  <si>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</si>
  <si>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</si>
  <si>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</si>
  <si>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</si>
  <si>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</si>
  <si>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</si>
  <si>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</si>
  <si>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</si>
  <si>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</si>
  <si>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</si>
  <si>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</si>
  <si>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</si>
  <si>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</si>
  <si>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</si>
  <si>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</si>
  <si>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</si>
  <si>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</si>
  <si>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</si>
  <si>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</si>
  <si>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</si>
  <si>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</si>
  <si>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</si>
  <si>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</si>
  <si>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</si>
  <si>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</si>
  <si>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</si>
  <si>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</si>
  <si>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</si>
  <si>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</si>
  <si>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</si>
  <si>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</si>
  <si>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</si>
  <si>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</si>
  <si>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</si>
  <si>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</si>
  <si>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</si>
  <si>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</si>
  <si>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</si>
  <si>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</si>
  <si>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</si>
  <si>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</si>
  <si>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</si>
  <si>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</si>
  <si>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</si>
  <si>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</si>
  <si>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</si>
  <si>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</si>
  <si>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</si>
  <si>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</si>
  <si>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石川県小松市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</si>
  <si>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</si>
  <si>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</si>
  <si>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</si>
  <si>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</si>
  <si>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</si>
  <si>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</si>
  <si>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</si>
  <si>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</si>
  <si>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</si>
  <si>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</si>
  <si>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</si>
  <si>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</si>
  <si>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</si>
  <si>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</si>
  <si>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</si>
  <si>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</si>
  <si>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</si>
  <si>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</si>
  <si>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</si>
  <si>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</si>
  <si>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</si>
  <si>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</si>
  <si>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</si>
  <si>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</si>
  <si>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</si>
  <si>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</si>
  <si>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</si>
  <si>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</si>
  <si>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</si>
  <si>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</si>
  <si>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</si>
  <si>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</si>
  <si>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</si>
  <si>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</si>
  <si>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</si>
  <si>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</si>
  <si>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</si>
  <si>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</si>
  <si>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</si>
  <si>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</si>
  <si>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</si>
  <si>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</si>
  <si>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</si>
  <si>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</si>
  <si>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</si>
  <si>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</si>
  <si>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</si>
  <si>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</si>
  <si>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</si>
  <si>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</si>
  <si>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</si>
  <si>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</si>
  <si>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</si>
  <si>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</si>
  <si>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</si>
  <si>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</si>
  <si>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</si>
  <si>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</si>
  <si>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</si>
  <si>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</si>
  <si>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</si>
  <si>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</si>
  <si>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</si>
  <si>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</si>
  <si>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</si>
  <si>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</si>
  <si>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</si>
  <si>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</si>
  <si>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</si>
  <si>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</si>
  <si>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</si>
  <si>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</si>
  <si>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</si>
  <si>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</si>
  <si>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</si>
  <si>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</si>
  <si>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</si>
  <si>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</si>
  <si>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</si>
  <si>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</si>
  <si>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</si>
  <si>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</si>
  <si>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</si>
  <si>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</si>
  <si>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</si>
  <si>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</si>
  <si>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</si>
  <si>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</si>
  <si>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</si>
  <si>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</si>
  <si>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</si>
  <si>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</si>
  <si>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</si>
  <si>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</si>
  <si>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</si>
  <si>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</si>
  <si>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</si>
  <si>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</si>
  <si>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</si>
  <si>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</si>
  <si>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</si>
  <si>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</si>
  <si>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</si>
  <si>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</si>
  <si>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</si>
  <si>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</si>
  <si>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</si>
  <si>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</si>
  <si>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</si>
  <si>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</si>
  <si>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</si>
  <si>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</si>
  <si>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</si>
  <si>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</si>
  <si>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</si>
  <si>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</si>
  <si>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</si>
  <si>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</si>
  <si>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</si>
  <si>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</si>
  <si>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</si>
  <si>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</si>
  <si>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</si>
  <si>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</si>
  <si>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</si>
  <si>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</si>
  <si>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</si>
  <si>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</si>
  <si>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</si>
  <si>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</si>
  <si>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</si>
  <si>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</si>
  <si>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</si>
  <si>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</si>
  <si>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</si>
  <si>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</si>
  <si>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</si>
  <si>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</si>
  <si>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</si>
  <si>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</si>
  <si>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</si>
  <si>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</si>
  <si>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</si>
  <si>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</si>
  <si>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</si>
  <si>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</si>
  <si>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</si>
  <si>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</si>
  <si>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</si>
  <si>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石川県小松市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</si>
  <si>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</si>
  <si>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</si>
  <si>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</si>
  <si>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</si>
  <si>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</si>
  <si>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</si>
  <si>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</si>
  <si>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</si>
  <si>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</si>
  <si>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</si>
  <si>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</si>
  <si>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</si>
  <si>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</si>
  <si>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</si>
  <si>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</si>
  <si>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</si>
  <si>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</si>
  <si>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</si>
  <si>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</si>
  <si>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</si>
  <si>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</si>
  <si>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</si>
  <si>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</si>
  <si>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</si>
  <si>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</si>
  <si>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</si>
  <si>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</si>
  <si>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</si>
  <si>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</si>
  <si>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</si>
  <si>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</si>
  <si>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</si>
  <si>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</si>
  <si>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</si>
  <si>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小松市国民健康保険事業特別会計</t>
    <phoneticPr fontId="5"/>
  </si>
  <si>
    <t>小松市介護保険事業特別会計</t>
    <phoneticPr fontId="5"/>
  </si>
  <si>
    <t>小松市後期高齢者医療特別会計</t>
    <phoneticPr fontId="5"/>
  </si>
  <si>
    <t>小松市水道事業会計</t>
    <phoneticPr fontId="5"/>
  </si>
  <si>
    <t>法適用企業</t>
    <phoneticPr fontId="5"/>
  </si>
  <si>
    <t>小松市公共下水道事業会計</t>
    <phoneticPr fontId="5"/>
  </si>
  <si>
    <t>国民健康保険小松市民病院事業会計</t>
    <phoneticPr fontId="5"/>
  </si>
  <si>
    <t>小松市簡易水道事業特別会計</t>
    <phoneticPr fontId="5"/>
  </si>
  <si>
    <t>法非適用企業</t>
    <phoneticPr fontId="5"/>
  </si>
  <si>
    <t>小松市農業集落事業特別会計</t>
    <phoneticPr fontId="5"/>
  </si>
  <si>
    <t>小松市工業団地造成事業特別会計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</si>
  <si>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</si>
  <si>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</si>
  <si>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</si>
  <si>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</si>
  <si>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</si>
  <si>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</si>
  <si>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</si>
  <si>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</si>
  <si>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</si>
  <si>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</si>
  <si>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</si>
  <si>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</si>
  <si>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</si>
  <si>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</si>
  <si>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</si>
  <si>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</si>
  <si>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</si>
  <si>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</si>
  <si>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</si>
  <si>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</si>
  <si>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</si>
  <si>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</si>
  <si>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</si>
  <si>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</si>
  <si>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</si>
  <si>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</si>
  <si>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</si>
  <si>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</si>
  <si>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</si>
  <si>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</si>
  <si>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</si>
  <si>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</si>
  <si>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</si>
  <si>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</si>
  <si>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</si>
  <si>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</si>
  <si>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</si>
  <si>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</si>
  <si>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</si>
  <si>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</si>
  <si>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</si>
  <si>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</si>
  <si>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</si>
  <si>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</si>
  <si>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</si>
  <si>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</si>
  <si>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</si>
  <si>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</si>
  <si>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</si>
  <si>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</si>
  <si>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</si>
  <si>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</si>
  <si>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</si>
  <si>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</si>
  <si>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</si>
  <si>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</si>
  <si>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</si>
  <si>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</si>
  <si>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</si>
  <si>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</si>
  <si>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</si>
  <si>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</si>
  <si>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</si>
  <si>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</si>
  <si>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</si>
  <si>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</si>
  <si>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</si>
  <si>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</si>
  <si>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</si>
  <si>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</si>
  <si>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</si>
  <si>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</si>
  <si>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</si>
  <si>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</si>
  <si>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</si>
  <si>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</si>
  <si>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</si>
  <si>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</si>
  <si>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</si>
  <si>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</si>
  <si>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</si>
  <si>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</si>
  <si>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</si>
  <si>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</si>
  <si>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</si>
  <si>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</si>
  <si>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</si>
  <si>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</si>
  <si>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</si>
  <si>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</si>
  <si>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</si>
  <si>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</si>
  <si>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</si>
  <si>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</si>
  <si>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</si>
  <si>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</si>
  <si>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</si>
  <si>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</si>
  <si>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</si>
  <si>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</si>
  <si>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</si>
  <si>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</si>
  <si>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</si>
  <si>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</si>
  <si>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</si>
  <si>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</si>
  <si>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</si>
  <si>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</si>
  <si>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</si>
  <si>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</si>
  <si>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</si>
  <si>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</si>
  <si>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</si>
  <si>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</si>
  <si>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</si>
  <si>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</si>
  <si>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</si>
  <si>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</si>
  <si>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</si>
  <si>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</si>
  <si>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</si>
  <si>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</si>
  <si>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</si>
  <si>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</si>
  <si>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</si>
  <si>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</si>
  <si>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</si>
  <si>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</si>
  <si>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</si>
  <si>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</si>
  <si>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</si>
  <si>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</si>
  <si>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国民健康保険小松市民病院事業会計</t>
  </si>
  <si>
    <t>小松市水道事業会計</t>
  </si>
  <si>
    <t>一般会計</t>
  </si>
  <si>
    <t>小松市公共下水道事業会計</t>
  </si>
  <si>
    <t>小松市国民健康保険事業特別会計</t>
  </si>
  <si>
    <t>小松市介護保険事業特別会計</t>
  </si>
  <si>
    <t>小松市後期高齢者医療特別会計</t>
  </si>
  <si>
    <t>小松市公債管理特別会計</t>
  </si>
  <si>
    <t>その他会計（赤字）</t>
  </si>
  <si>
    <t>その他会計（黒字）</t>
  </si>
  <si>
    <t>小松加賀環境衛生事務組合</t>
    <rPh sb="0" eb="2">
      <t>コマツ</t>
    </rPh>
    <rPh sb="2" eb="4">
      <t>カガ</t>
    </rPh>
    <rPh sb="4" eb="6">
      <t>カンキョウ</t>
    </rPh>
    <rPh sb="6" eb="8">
      <t>エイセイ</t>
    </rPh>
    <rPh sb="8" eb="10">
      <t>ジム</t>
    </rPh>
    <rPh sb="10" eb="12">
      <t>クミアイ</t>
    </rPh>
    <phoneticPr fontId="2"/>
  </si>
  <si>
    <t>手取川水防事務組合</t>
    <rPh sb="0" eb="2">
      <t>テドリ</t>
    </rPh>
    <rPh sb="2" eb="3">
      <t>ガワ</t>
    </rPh>
    <rPh sb="3" eb="5">
      <t>スイボウ</t>
    </rPh>
    <rPh sb="5" eb="7">
      <t>ジム</t>
    </rPh>
    <rPh sb="7" eb="9">
      <t>クミアイ</t>
    </rPh>
    <phoneticPr fontId="2"/>
  </si>
  <si>
    <t>小松市土地開発公社</t>
    <rPh sb="0" eb="3">
      <t>コマツシ</t>
    </rPh>
    <rPh sb="3" eb="5">
      <t>トチ</t>
    </rPh>
    <rPh sb="5" eb="7">
      <t>カイハツ</t>
    </rPh>
    <rPh sb="7" eb="9">
      <t>コウシャ</t>
    </rPh>
    <phoneticPr fontId="2"/>
  </si>
  <si>
    <t>小松市開発公社</t>
    <rPh sb="0" eb="3">
      <t>コマツシ</t>
    </rPh>
    <rPh sb="3" eb="5">
      <t>カイハツ</t>
    </rPh>
    <rPh sb="5" eb="7">
      <t>コウシャ</t>
    </rPh>
    <phoneticPr fontId="2"/>
  </si>
  <si>
    <t>小松市施設管理公社</t>
    <rPh sb="0" eb="3">
      <t>コマツシ</t>
    </rPh>
    <rPh sb="3" eb="5">
      <t>シセツ</t>
    </rPh>
    <rPh sb="5" eb="7">
      <t>カンリ</t>
    </rPh>
    <rPh sb="7" eb="9">
      <t>コウシャ</t>
    </rPh>
    <phoneticPr fontId="2"/>
  </si>
  <si>
    <t>こまつ賑わいセンター</t>
    <rPh sb="3" eb="4">
      <t>ニギ</t>
    </rPh>
    <phoneticPr fontId="2"/>
  </si>
  <si>
    <t>こまつ看護学校</t>
    <rPh sb="3" eb="5">
      <t>カンゴ</t>
    </rPh>
    <rPh sb="5" eb="7">
      <t>ガッコウ</t>
    </rPh>
    <phoneticPr fontId="2"/>
  </si>
  <si>
    <t>蛍舞</t>
    <rPh sb="0" eb="1">
      <t>ホタル</t>
    </rPh>
    <rPh sb="1" eb="2">
      <t>マイ</t>
    </rPh>
    <phoneticPr fontId="2"/>
  </si>
  <si>
    <t>○</t>
    <phoneticPr fontId="2"/>
  </si>
  <si>
    <t>南加賀広域圏事務組合(一般会計)</t>
    <rPh sb="0" eb="1">
      <t>ミナミ</t>
    </rPh>
    <rPh sb="1" eb="3">
      <t>カガ</t>
    </rPh>
    <rPh sb="3" eb="5">
      <t>コウイキ</t>
    </rPh>
    <rPh sb="5" eb="6">
      <t>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</si>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</sst>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107598</c:v>
                </c:pt>
                <c:pt idx="1">
                  <c:v>83315</c:v>
                </c:pt>
                <c:pt idx="2">
                  <c:v>71307</c:v>
                </c:pt>
                <c:pt idx="3">
                  <c:v>80531</c:v>
                </c:pt>
                <c:pt idx="4">
                  <c:v>52420</c:v>
                </c:pt>
              </c:numCache>
            </c:numRef>
          </c:val>
          <c:smooth val="0"/>
        </c:ser>
        <c:dLbls>
          <c:showLegendKey val="0"/>
          <c:showVal val="0"/>
          <c:showCatName val="0"/>
          <c:showSerName val="0"/>
          <c:showPercent val="0"/>
          <c:showBubbleSize val="0"/>
        </c:dLbls>
        <c:marker val="1"/>
        <c:smooth val="0"/>
        <c:axId val="297631624"/>
        <c:axId val="297632408"/>
      </c:lineChart>
      <c:catAx>
        <c:axId val="297631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632408"/>
        <c:crosses val="autoZero"/>
        <c:auto val="1"/>
        <c:lblAlgn val="ctr"/>
        <c:lblOffset val="100"/>
        <c:tickLblSkip val="1"/>
        <c:tickMarkSkip val="1"/>
        <c:noMultiLvlLbl val="0"/>
      </c:catAx>
      <c:valAx>
        <c:axId val="297632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631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1.86</c:v>
                </c:pt>
                <c:pt idx="1">
                  <c:v>2.4300000000000002</c:v>
                </c:pt>
                <c:pt idx="2">
                  <c:v>2.46</c:v>
                </c:pt>
                <c:pt idx="3">
                  <c:v>2.4500000000000002</c:v>
                </c:pt>
                <c:pt idx="4">
                  <c:v>2.0699999999999998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6.65</c:v>
                </c:pt>
                <c:pt idx="1">
                  <c:v>6.45</c:v>
                </c:pt>
                <c:pt idx="2">
                  <c:v>6.91</c:v>
                </c:pt>
                <c:pt idx="3">
                  <c:v>7.47</c:v>
                </c:pt>
                <c:pt idx="4">
                  <c:v>8.36</c:v>
                </c:pt>
              </c:numCache>
            </c:numRef>
          </c:val>
        </c:ser>
        <c:dLbls>
          <c:showLegendKey val="0"/>
          <c:showVal val="0"/>
          <c:showCatName val="0"/>
          <c:showSerName val="0"/>
          <c:showPercent val="0"/>
          <c:showBubbleSize val="0"/>
        </c:dLbls>
        <c:gapWidth val="250"/>
        <c:overlap val="100"/>
        <c:axId val="353191496"/>
        <c:axId val="35319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1.82</c:v>
                </c:pt>
                <c:pt idx="1">
                  <c:v>0.98</c:v>
                </c:pt>
                <c:pt idx="2">
                  <c:v>0.86</c:v>
                </c:pt>
                <c:pt idx="3">
                  <c:v>1.22</c:v>
                </c:pt>
                <c:pt idx="4">
                  <c:v>0.28999999999999998</c:v>
                </c:pt>
              </c:numCache>
            </c:numRef>
          </c:val>
          <c:smooth val="0"/>
        </c:ser>
        <c:dLbls>
          <c:showLegendKey val="0"/>
          <c:showVal val="0"/>
          <c:showCatName val="0"/>
          <c:showSerName val="0"/>
          <c:showPercent val="0"/>
          <c:showBubbleSize val="0"/>
        </c:dLbls>
        <c:marker val="1"/>
        <c:smooth val="0"/>
        <c:axId val="353191496"/>
        <c:axId val="353191888"/>
      </c:lineChart>
      <c:catAx>
        <c:axId val="35319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191888"/>
        <c:crosses val="autoZero"/>
        <c:auto val="1"/>
        <c:lblAlgn val="ctr"/>
        <c:lblOffset val="100"/>
        <c:tickLblSkip val="1"/>
        <c:tickMarkSkip val="1"/>
        <c:noMultiLvlLbl val="0"/>
      </c:catAx>
      <c:valAx>
        <c:axId val="35319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19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小松市公債管理特別会計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7.0000000000000007E-2</c:v>
                </c:pt>
                <c:pt idx="4">
                  <c:v>#N/A</c:v>
                </c:pt>
                <c:pt idx="5">
                  <c:v>0.11</c:v>
                </c:pt>
                <c:pt idx="6">
                  <c:v>#N/A</c:v>
                </c:pt>
                <c:pt idx="7">
                  <c:v>0</c:v>
                </c:pt>
                <c:pt idx="8">
                  <c:v>#N/A</c:v>
                </c:pt>
                <c:pt idx="9">
                  <c:v>0</c:v>
                </c:pt>
              </c:numCache>
            </c:numRef>
          </c:val>
        </c:ser>
        <c:ser>
          <c:idx val="4"/>
          <c:order val="4"/>
          <c:tx>
            <c:strRef>
              <c:f>データシート!$A$31</c:f>
              <c:strCache>
                <c:ptCount val="1"/>
                <c:pt idx="0">
                  <c:v>小松市介護保険事業特別会計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0.11</c:v>
                </c:pt>
                <c:pt idx="4">
                  <c:v>#N/A</c:v>
                </c:pt>
                <c:pt idx="5">
                  <c:v>0.15</c:v>
                </c:pt>
                <c:pt idx="6">
                  <c:v>#N/A</c:v>
                </c:pt>
                <c:pt idx="7">
                  <c:v>0.08</c:v>
                </c:pt>
                <c:pt idx="8">
                  <c:v>#N/A</c:v>
                </c:pt>
                <c:pt idx="9">
                  <c:v>0.25</c:v>
                </c:pt>
              </c:numCache>
            </c:numRef>
          </c:val>
        </c:ser>
        <c:ser>
          <c:idx val="5"/>
          <c:order val="5"/>
          <c:tx>
            <c:strRef>
              <c:f>データシート!$A$32</c:f>
              <c:strCache>
                <c:ptCount val="1"/>
                <c:pt idx="0">
                  <c:v>小松市国民健康保険事業特別会計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0.71</c:v>
                </c:pt>
                <c:pt idx="6">
                  <c:v>#N/A</c:v>
                </c:pt>
                <c:pt idx="7">
                  <c:v>0.32</c:v>
                </c:pt>
                <c:pt idx="8">
                  <c:v>#N/A</c:v>
                </c:pt>
                <c:pt idx="9">
                  <c:v>0.96</c:v>
                </c:pt>
              </c:numCache>
            </c:numRef>
          </c:val>
        </c:ser>
        <c:ser>
          <c:idx val="6"/>
          <c:order val="6"/>
          <c:tx>
            <c:strRef>
              <c:f>データシート!$A$33</c:f>
              <c:strCache>
                <c:ptCount val="1"/>
                <c:pt idx="0">
                  <c:v>小松市公共下水道事業会計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1.33</c:v>
                </c:pt>
                <c:pt idx="2">
                  <c:v>#N/A</c:v>
                </c:pt>
                <c:pt idx="3">
                  <c:v>1.64</c:v>
                </c:pt>
                <c:pt idx="4">
                  <c:v>#N/A</c:v>
                </c:pt>
                <c:pt idx="5">
                  <c:v>2</c:v>
                </c:pt>
                <c:pt idx="6">
                  <c:v>#N/A</c:v>
                </c:pt>
                <c:pt idx="7">
                  <c:v>1.48</c:v>
                </c:pt>
                <c:pt idx="8">
                  <c:v>#N/A</c:v>
                </c:pt>
                <c:pt idx="9">
                  <c:v>1.63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1.85</c:v>
                </c:pt>
                <c:pt idx="2">
                  <c:v>#N/A</c:v>
                </c:pt>
                <c:pt idx="3">
                  <c:v>2.42</c:v>
                </c:pt>
                <c:pt idx="4">
                  <c:v>#N/A</c:v>
                </c:pt>
                <c:pt idx="5">
                  <c:v>2.4500000000000002</c:v>
                </c:pt>
                <c:pt idx="6">
                  <c:v>#N/A</c:v>
                </c:pt>
                <c:pt idx="7">
                  <c:v>2.4500000000000002</c:v>
                </c:pt>
                <c:pt idx="8">
                  <c:v>#N/A</c:v>
                </c:pt>
                <c:pt idx="9">
                  <c:v>2.0699999999999998</c:v>
                </c:pt>
              </c:numCache>
            </c:numRef>
          </c:val>
        </c:ser>
        <c:ser>
          <c:idx val="8"/>
          <c:order val="8"/>
          <c:tx>
            <c:strRef>
              <c:f>データシート!$A$35</c:f>
              <c:strCache>
                <c:ptCount val="1"/>
                <c:pt idx="0">
                  <c:v>小松市水道事業会計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3.68</c:v>
                </c:pt>
                <c:pt idx="2">
                  <c:v>#N/A</c:v>
                </c:pt>
                <c:pt idx="3">
                  <c:v>4.45</c:v>
                </c:pt>
                <c:pt idx="4">
                  <c:v>#N/A</c:v>
                </c:pt>
                <c:pt idx="5">
                  <c:v>3.9</c:v>
                </c:pt>
                <c:pt idx="6">
                  <c:v>#N/A</c:v>
                </c:pt>
                <c:pt idx="7">
                  <c:v>4.0599999999999996</c:v>
                </c:pt>
                <c:pt idx="8">
                  <c:v>#N/A</c:v>
                </c:pt>
                <c:pt idx="9">
                  <c:v>4.84</c:v>
                </c:pt>
              </c:numCache>
            </c:numRef>
          </c:val>
        </c:ser>
        <c:ser>
          <c:idx val="9"/>
          <c:order val="9"/>
          <c:tx>
            <c:strRef>
              <c:f>データシート!$A$36</c:f>
              <c:strCache>
                <c:ptCount val="1"/>
                <c:pt idx="0">
                  <c:v>国民健康保険小松市民病院事業会計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9.09</c:v>
                </c:pt>
                <c:pt idx="2">
                  <c:v>#N/A</c:v>
                </c:pt>
                <c:pt idx="3">
                  <c:v>10.85</c:v>
                </c:pt>
                <c:pt idx="4">
                  <c:v>#N/A</c:v>
                </c:pt>
                <c:pt idx="5">
                  <c:v>10.62</c:v>
                </c:pt>
                <c:pt idx="6">
                  <c:v>#N/A</c:v>
                </c:pt>
                <c:pt idx="7">
                  <c:v>9.66</c:v>
                </c:pt>
                <c:pt idx="8">
                  <c:v>#N/A</c:v>
                </c:pt>
                <c:pt idx="9">
                  <c:v>11.77</c:v>
                </c:pt>
              </c:numCache>
            </c:numRef>
          </c:val>
        </c:ser>
        <c:dLbls>
          <c:showLegendKey val="0"/>
          <c:showVal val="0"/>
          <c:showCatName val="0"/>
          <c:showSerName val="0"/>
          <c:showPercent val="0"/>
          <c:showBubbleSize val="0"/>
        </c:dLbls>
        <c:gapWidth val="150"/>
        <c:overlap val="100"/>
        <c:axId val="353192672"/>
        <c:axId val="353193064"/>
      </c:barChart>
      <c:catAx>
        <c:axId val="3531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193064"/>
        <c:crosses val="autoZero"/>
        <c:auto val="1"/>
        <c:lblAlgn val="ctr"/>
        <c:lblOffset val="100"/>
        <c:tickLblSkip val="1"/>
        <c:tickMarkSkip val="1"/>
        <c:noMultiLvlLbl val="0"/>
      </c:catAx>
      <c:valAx>
        <c:axId val="353193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19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5739</c:v>
                </c:pt>
                <c:pt idx="5">
                  <c:v>5731</c:v>
                </c:pt>
                <c:pt idx="8">
                  <c:v>5690</c:v>
                </c:pt>
                <c:pt idx="11">
                  <c:v>5860</c:v>
                </c:pt>
                <c:pt idx="14">
                  <c:v>6029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96</c:v>
                </c:pt>
                <c:pt idx="3">
                  <c:v>62</c:v>
                </c:pt>
                <c:pt idx="6">
                  <c:v>60</c:v>
                </c:pt>
                <c:pt idx="9">
                  <c:v>59</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c:v>
                </c:pt>
                <c:pt idx="3">
                  <c:v>4</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2461</c:v>
                </c:pt>
                <c:pt idx="3">
                  <c:v>2344</c:v>
                </c:pt>
                <c:pt idx="6">
                  <c:v>2385</c:v>
                </c:pt>
                <c:pt idx="9">
                  <c:v>2403</c:v>
                </c:pt>
                <c:pt idx="12">
                  <c:v>2425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6999</c:v>
                </c:pt>
                <c:pt idx="3">
                  <c:v>6997</c:v>
                </c:pt>
                <c:pt idx="6">
                  <c:v>6706</c:v>
                </c:pt>
                <c:pt idx="9">
                  <c:v>6647</c:v>
                </c:pt>
                <c:pt idx="12">
                  <c:v>6529</c:v>
                </c:pt>
              </c:numCache>
            </c:numRef>
          </c:val>
        </c:ser>
        <c:dLbls>
          <c:showLegendKey val="0"/>
          <c:showVal val="0"/>
          <c:showCatName val="0"/>
          <c:showSerName val="0"/>
          <c:showPercent val="0"/>
          <c:showBubbleSize val="0"/>
        </c:dLbls>
        <c:gapWidth val="100"/>
        <c:overlap val="100"/>
        <c:axId val="351508352"/>
        <c:axId val="36621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3824</c:v>
                </c:pt>
                <c:pt idx="2">
                  <c:v>#N/A</c:v>
                </c:pt>
                <c:pt idx="3">
                  <c:v>#N/A</c:v>
                </c:pt>
                <c:pt idx="4">
                  <c:v>3676</c:v>
                </c:pt>
                <c:pt idx="5">
                  <c:v>#N/A</c:v>
                </c:pt>
                <c:pt idx="6">
                  <c:v>#N/A</c:v>
                </c:pt>
                <c:pt idx="7">
                  <c:v>3464</c:v>
                </c:pt>
                <c:pt idx="8">
                  <c:v>#N/A</c:v>
                </c:pt>
                <c:pt idx="9">
                  <c:v>#N/A</c:v>
                </c:pt>
                <c:pt idx="10">
                  <c:v>3252</c:v>
                </c:pt>
                <c:pt idx="11">
                  <c:v>#N/A</c:v>
                </c:pt>
                <c:pt idx="12">
                  <c:v>#N/A</c:v>
                </c:pt>
                <c:pt idx="13">
                  <c:v>2985</c:v>
                </c:pt>
                <c:pt idx="14">
                  <c:v>#N/A</c:v>
                </c:pt>
              </c:numCache>
            </c:numRef>
          </c:val>
          <c:smooth val="0"/>
        </c:ser>
        <c:dLbls>
          <c:showLegendKey val="0"/>
          <c:showVal val="0"/>
          <c:showCatName val="0"/>
          <c:showSerName val="0"/>
          <c:showPercent val="0"/>
          <c:showBubbleSize val="0"/>
        </c:dLbls>
        <c:marker val="1"/>
        <c:smooth val="0"/>
        <c:axId val="351508352"/>
        <c:axId val="366217232"/>
      </c:lineChart>
      <c:catAx>
        <c:axId val="35150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217232"/>
        <c:crosses val="autoZero"/>
        <c:auto val="1"/>
        <c:lblAlgn val="ctr"/>
        <c:lblOffset val="100"/>
        <c:tickLblSkip val="1"/>
        <c:tickMarkSkip val="1"/>
        <c:noMultiLvlLbl val="0"/>
      </c:catAx>
      <c:valAx>
        <c:axId val="36621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50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60168</c:v>
                </c:pt>
                <c:pt idx="5">
                  <c:v>60332</c:v>
                </c:pt>
                <c:pt idx="8">
                  <c:v>61405</c:v>
                </c:pt>
                <c:pt idx="11">
                  <c:v>61034</c:v>
                </c:pt>
                <c:pt idx="14">
                  <c:v>59943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17809</c:v>
                </c:pt>
                <c:pt idx="5">
                  <c:v>17335</c:v>
                </c:pt>
                <c:pt idx="8">
                  <c:v>15832</c:v>
                </c:pt>
                <c:pt idx="11">
                  <c:v>15593</c:v>
                </c:pt>
                <c:pt idx="14">
                  <c:v>14251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3709</c:v>
                </c:pt>
                <c:pt idx="5">
                  <c:v>3561</c:v>
                </c:pt>
                <c:pt idx="8">
                  <c:v>3685</c:v>
                </c:pt>
                <c:pt idx="11">
                  <c:v>4208</c:v>
                </c:pt>
                <c:pt idx="14">
                  <c:v>4650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334</c:v>
                </c:pt>
                <c:pt idx="3">
                  <c:v>239</c:v>
                </c:pt>
                <c:pt idx="6">
                  <c:v>167</c:v>
                </c:pt>
                <c:pt idx="9">
                  <c:v>447</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6392</c:v>
                </c:pt>
                <c:pt idx="3">
                  <c:v>6224</c:v>
                </c:pt>
                <c:pt idx="6">
                  <c:v>5587</c:v>
                </c:pt>
                <c:pt idx="9">
                  <c:v>5190</c:v>
                </c:pt>
                <c:pt idx="12">
                  <c:v>4677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c:v>
                </c:pt>
                <c:pt idx="3">
                  <c:v>26</c:v>
                </c:pt>
                <c:pt idx="6">
                  <c:v>23</c:v>
                </c:pt>
                <c:pt idx="9">
                  <c:v>20</c:v>
                </c:pt>
                <c:pt idx="12">
                  <c:v>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44008</c:v>
                </c:pt>
                <c:pt idx="3">
                  <c:v>42415</c:v>
                </c:pt>
                <c:pt idx="6">
                  <c:v>41206</c:v>
                </c:pt>
                <c:pt idx="9">
                  <c:v>40722</c:v>
                </c:pt>
                <c:pt idx="12">
                  <c:v>40291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2700</c:v>
                </c:pt>
                <c:pt idx="3">
                  <c:v>3329</c:v>
                </c:pt>
                <c:pt idx="6">
                  <c:v>2530</c:v>
                </c:pt>
                <c:pt idx="9">
                  <c:v>2178</c:v>
                </c:pt>
                <c:pt idx="12">
                  <c:v>1847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71366</c:v>
                </c:pt>
                <c:pt idx="3">
                  <c:v>70541</c:v>
                </c:pt>
                <c:pt idx="6">
                  <c:v>70905</c:v>
                </c:pt>
                <c:pt idx="9">
                  <c:v>70660</c:v>
                </c:pt>
                <c:pt idx="12">
                  <c:v>68824</c:v>
                </c:pt>
              </c:numCache>
            </c:numRef>
          </c:val>
        </c:ser>
        <c:dLbls>
          <c:showLegendKey val="0"/>
          <c:showVal val="0"/>
          <c:showCatName val="0"/>
          <c:showSerName val="0"/>
          <c:showPercent val="0"/>
          <c:showBubbleSize val="0"/>
        </c:dLbls>
        <c:gapWidth val="100"/>
        <c:overlap val="100"/>
        <c:axId val="299886184"/>
        <c:axId val="29988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43142</c:v>
                </c:pt>
                <c:pt idx="2">
                  <c:v>#N/A</c:v>
                </c:pt>
                <c:pt idx="3">
                  <c:v>#N/A</c:v>
                </c:pt>
                <c:pt idx="4">
                  <c:v>41546</c:v>
                </c:pt>
                <c:pt idx="5">
                  <c:v>#N/A</c:v>
                </c:pt>
                <c:pt idx="6">
                  <c:v>#N/A</c:v>
                </c:pt>
                <c:pt idx="7">
                  <c:v>39496</c:v>
                </c:pt>
                <c:pt idx="8">
                  <c:v>#N/A</c:v>
                </c:pt>
                <c:pt idx="9">
                  <c:v>#N/A</c:v>
                </c:pt>
                <c:pt idx="10">
                  <c:v>38383</c:v>
                </c:pt>
                <c:pt idx="11">
                  <c:v>#N/A</c:v>
                </c:pt>
                <c:pt idx="12">
                  <c:v>#N/A</c:v>
                </c:pt>
                <c:pt idx="13">
                  <c:v>36817</c:v>
                </c:pt>
                <c:pt idx="14">
                  <c:v>#N/A</c:v>
                </c:pt>
              </c:numCache>
            </c:numRef>
          </c:val>
          <c:smooth val="0"/>
        </c:ser>
        <c:dLbls>
          <c:showLegendKey val="0"/>
          <c:showVal val="0"/>
          <c:showCatName val="0"/>
          <c:showSerName val="0"/>
          <c:showPercent val="0"/>
          <c:showBubbleSize val="0"/>
        </c:dLbls>
        <c:marker val="1"/>
        <c:smooth val="0"/>
        <c:axId val="299886184"/>
        <c:axId val="299886576"/>
      </c:lineChart>
      <c:catAx>
        <c:axId val="29988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886576"/>
        <c:crosses val="autoZero"/>
        <c:auto val="1"/>
        <c:lblAlgn val="ctr"/>
        <c:lblOffset val="100"/>
        <c:tickLblSkip val="1"/>
        <c:tickMarkSkip val="1"/>
        <c:noMultiLvlLbl val="0"/>
      </c:catAx>
      <c:valAx>
        <c:axId val="29988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88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108,823
107,513
371.05
42,376,591
41,753,450
512,724
24,719,785
68,823,572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186.2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リーマンショック後の法人市民税の減収等により財政力指数は低下傾向にあったが、平成２５年度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は法人市民税の回復により前年度を上回</a:t>
          </a:r>
          <a:r>
            <a:rPr lang="ja-JP" altLang="en-US" sz="1100" b="0" i="0" baseline="0">
              <a:solidFill>
                <a:schemeClr val="dk1"/>
              </a:solidFill>
              <a:effectLst/>
              <a:latin typeface="+mn-lt"/>
              <a:ea typeface="+mn-ea"/>
              <a:cs typeface="+mn-cs"/>
            </a:rPr>
            <a:t>り，平成２６年度も維持している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本市の類似団体には、不交付団体があるなど比較的財政力が高い団体が多く、類似団体中の順位は低いものの、全国や県内平均と比べると比較的高い状況である。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9072</xdr:rowOff>
    </xdr:to>
    <xdr:cxnSp macro="">
      <xdr:nvCxnSpPr>
        <xdr:cNvPr id="72" name="直線コネクタ 71"/>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43</xdr:row>
      <xdr:rowOff>9072</xdr:rowOff>
    </xdr:to>
    <xdr:cxnSp macro="">
      <xdr:nvCxnSpPr>
        <xdr:cNvPr id="75" name="直線コネクタ 74"/>
        <xdr:cNvCxnSpPr/>
      </xdr:nvCxnSpPr>
      <xdr:spPr>
        <a:xfrm>
          <a:off x="2336800" y="7329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128815</xdr:rowOff>
    </xdr:to>
    <xdr:cxnSp macro="">
      <xdr:nvCxnSpPr>
        <xdr:cNvPr id="78" name="直線コネクタ 77"/>
        <xdr:cNvCxnSpPr/>
      </xdr:nvCxnSpPr>
      <xdr:spPr>
        <a:xfrm>
          <a:off x="1447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82" name="テキスト ボックス 81"/>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93" name="テキスト ボックス 92"/>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生活保護費などの扶助費や消費税増税等に伴う施設運営費等の増により</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経費充当一財</a:t>
          </a:r>
          <a:r>
            <a:rPr lang="ja-JP" altLang="ja-JP" sz="1100" b="0" i="0" baseline="0">
              <a:solidFill>
                <a:schemeClr val="dk1"/>
              </a:solidFill>
              <a:effectLst/>
              <a:latin typeface="+mn-lt"/>
              <a:ea typeface="+mn-ea"/>
              <a:cs typeface="+mn-cs"/>
            </a:rPr>
            <a:t>が増加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１．１ポイント増となった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類似団体平均、全国平均及び県内平均</a:t>
          </a:r>
          <a:r>
            <a:rPr lang="ja-JP" altLang="en-US" sz="1100" b="0" i="0" baseline="0">
              <a:solidFill>
                <a:schemeClr val="dk1"/>
              </a:solidFill>
              <a:effectLst/>
              <a:latin typeface="+mn-lt"/>
              <a:ea typeface="+mn-ea"/>
              <a:cs typeface="+mn-cs"/>
            </a:rPr>
            <a:t>と比較しても</a:t>
          </a:r>
          <a:r>
            <a:rPr lang="ja-JP" altLang="ja-JP" sz="1100" b="0" i="0" baseline="0">
              <a:solidFill>
                <a:schemeClr val="dk1"/>
              </a:solidFill>
              <a:effectLst/>
              <a:latin typeface="+mn-lt"/>
              <a:ea typeface="+mn-ea"/>
              <a:cs typeface="+mn-cs"/>
            </a:rPr>
            <a:t>上回る</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となっており、今後も事業の選択と集中による市債発行額の抑制、財政状況に応じた繰上償還の実施により公債費の圧縮に努め</a:t>
          </a:r>
          <a:r>
            <a:rPr lang="ja-JP" altLang="en-US" sz="1100" b="0" i="0" baseline="0">
              <a:solidFill>
                <a:schemeClr val="dk1"/>
              </a:solidFill>
              <a:effectLst/>
              <a:latin typeface="+mn-lt"/>
              <a:ea typeface="+mn-ea"/>
              <a:cs typeface="+mn-cs"/>
            </a:rPr>
            <a:t>るなど</a:t>
          </a:r>
          <a:r>
            <a:rPr lang="ja-JP" altLang="ja-JP" sz="1100" b="0" i="0" baseline="0">
              <a:solidFill>
                <a:schemeClr val="dk1"/>
              </a:solidFill>
              <a:effectLst/>
              <a:latin typeface="+mn-lt"/>
              <a:ea typeface="+mn-ea"/>
              <a:cs typeface="+mn-cs"/>
            </a:rPr>
            <a:t>、経常経費の削減を図る。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157988</xdr:rowOff>
    </xdr:from>
    <xdr:to>
      <xdr:col>7</xdr:col>
      <xdr:colOff>152400</xdr:colOff>
      <xdr:row>62</xdr:row>
      <xdr:rowOff>39624</xdr:rowOff>
    </xdr:to>
    <xdr:cxnSp macro="">
      <xdr:nvCxnSpPr>
        <xdr:cNvPr id="130" name="直線コネクタ 129"/>
        <xdr:cNvCxnSpPr/>
      </xdr:nvCxnSpPr>
      <xdr:spPr>
        <a:xfrm>
          <a:off x="4114800" y="1061643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157988</xdr:rowOff>
    </xdr:from>
    <xdr:to>
      <xdr:col>6</xdr:col>
      <xdr:colOff>0</xdr:colOff>
      <xdr:row>62</xdr:row>
      <xdr:rowOff>63754</xdr:rowOff>
    </xdr:to>
    <xdr:cxnSp macro="">
      <xdr:nvCxnSpPr>
        <xdr:cNvPr id="133" name="直線コネクタ 132"/>
        <xdr:cNvCxnSpPr/>
      </xdr:nvCxnSpPr>
      <xdr:spPr>
        <a:xfrm flipV="1">
          <a:off x="3225800" y="1061643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62</xdr:row>
      <xdr:rowOff>63754</xdr:rowOff>
    </xdr:to>
    <xdr:cxnSp macro="">
      <xdr:nvCxnSpPr>
        <xdr:cNvPr id="136" name="直線コネクタ 135"/>
        <xdr:cNvCxnSpPr/>
      </xdr:nvCxnSpPr>
      <xdr:spPr>
        <a:xfrm>
          <a:off x="2336800" y="106212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1016</xdr:rowOff>
    </xdr:to>
    <xdr:cxnSp macro="">
      <xdr:nvCxnSpPr>
        <xdr:cNvPr id="139" name="直線コネクタ 138"/>
        <xdr:cNvCxnSpPr/>
      </xdr:nvCxnSpPr>
      <xdr:spPr>
        <a:xfrm flipV="1">
          <a:off x="1447800" y="106212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49" name="円/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132351</xdr:rowOff>
    </xdr:from>
    <xdr:ext cx="762000" cy="259045"/>
    <xdr:sp macro="" textlink="">
      <xdr:nvSpPr>
        <xdr:cNvPr id="150" name="財政構造の弾力性該当値テキスト"/>
        <xdr:cNvSpPr txBox="1"/>
      </xdr:nvSpPr>
      <xdr:spPr>
        <a:xfrm>
          <a:off x="5041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107188</xdr:rowOff>
    </xdr:from>
    <xdr:to>
      <xdr:col>6</xdr:col>
      <xdr:colOff>50800</xdr:colOff>
      <xdr:row>62</xdr:row>
      <xdr:rowOff>37338</xdr:rowOff>
    </xdr:to>
    <xdr:sp macro="" textlink="">
      <xdr:nvSpPr>
        <xdr:cNvPr id="151" name="円/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52" name="テキスト ボックス 151"/>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3" name="円/楕円 152"/>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99331</xdr:rowOff>
    </xdr:from>
    <xdr:ext cx="762000" cy="259045"/>
    <xdr:sp macro="" textlink="">
      <xdr:nvSpPr>
        <xdr:cNvPr id="154" name="テキスト ボックス 153"/>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5" name="円/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26941</xdr:rowOff>
    </xdr:from>
    <xdr:ext cx="762000" cy="259045"/>
    <xdr:sp macro="" textlink="">
      <xdr:nvSpPr>
        <xdr:cNvPr id="156" name="テキスト ボックス 155"/>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7" name="円/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58" name="テキスト ボックス 157"/>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集中改革プラン等の実施による職員数の削減により人口１人当たりの職員数は類似団体平均、全国平均及び県内平均を下回っている。</a:t>
          </a:r>
          <a:endParaRPr lang="ja-JP" altLang="ja-JP" sz="1400">
            <a:effectLst/>
          </a:endParaRPr>
        </a:p>
        <a:p>
          <a:pPr rtl="0"/>
          <a:r>
            <a:rPr lang="ja-JP" altLang="ja-JP" sz="1100" b="0" i="0" baseline="0">
              <a:solidFill>
                <a:schemeClr val="dk1"/>
              </a:solidFill>
              <a:effectLst/>
              <a:latin typeface="+mn-lt"/>
              <a:ea typeface="+mn-ea"/>
              <a:cs typeface="+mn-cs"/>
            </a:rPr>
            <a:t>　また固定費の圧縮等により物件費の圧縮も図っており、その結果、人件費・物件費等の類似団体平均、全国・県内平均を下回っている状況である。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今後も、定員管理の適正実施や固定費の圧縮等により、人件費や物件費等の圧縮を図る。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118959</xdr:rowOff>
    </xdr:from>
    <xdr:to>
      <xdr:col>7</xdr:col>
      <xdr:colOff>152400</xdr:colOff>
      <xdr:row>84</xdr:row>
      <xdr:rowOff>29032</xdr:rowOff>
    </xdr:to>
    <xdr:cxnSp macro="">
      <xdr:nvCxnSpPr>
        <xdr:cNvPr id="195" name="直線コネクタ 194"/>
        <xdr:cNvCxnSpPr/>
      </xdr:nvCxnSpPr>
      <xdr:spPr>
        <a:xfrm>
          <a:off x="4114800" y="14349309"/>
          <a:ext cx="838200" cy="8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118959</xdr:rowOff>
    </xdr:from>
    <xdr:to>
      <xdr:col>6</xdr:col>
      <xdr:colOff>0</xdr:colOff>
      <xdr:row>83</xdr:row>
      <xdr:rowOff>145450</xdr:rowOff>
    </xdr:to>
    <xdr:cxnSp macro="">
      <xdr:nvCxnSpPr>
        <xdr:cNvPr id="198" name="直線コネクタ 197"/>
        <xdr:cNvCxnSpPr/>
      </xdr:nvCxnSpPr>
      <xdr:spPr>
        <a:xfrm flipV="1">
          <a:off x="3225800" y="14349309"/>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145450</xdr:rowOff>
    </xdr:from>
    <xdr:to>
      <xdr:col>4</xdr:col>
      <xdr:colOff>482600</xdr:colOff>
      <xdr:row>84</xdr:row>
      <xdr:rowOff>24828</xdr:rowOff>
    </xdr:to>
    <xdr:cxnSp macro="">
      <xdr:nvCxnSpPr>
        <xdr:cNvPr id="201" name="直線コネクタ 200"/>
        <xdr:cNvCxnSpPr/>
      </xdr:nvCxnSpPr>
      <xdr:spPr>
        <a:xfrm flipV="1">
          <a:off x="2336800" y="14375800"/>
          <a:ext cx="889000" cy="5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156894</xdr:rowOff>
    </xdr:from>
    <xdr:to>
      <xdr:col>3</xdr:col>
      <xdr:colOff>279400</xdr:colOff>
      <xdr:row>84</xdr:row>
      <xdr:rowOff>24828</xdr:rowOff>
    </xdr:to>
    <xdr:cxnSp macro="">
      <xdr:nvCxnSpPr>
        <xdr:cNvPr id="204" name="直線コネクタ 203"/>
        <xdr:cNvCxnSpPr/>
      </xdr:nvCxnSpPr>
      <xdr:spPr>
        <a:xfrm>
          <a:off x="1447800" y="14387244"/>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133484</xdr:rowOff>
    </xdr:from>
    <xdr:ext cx="762000" cy="259045"/>
    <xdr:sp macro="" textlink="">
      <xdr:nvSpPr>
        <xdr:cNvPr id="208" name="テキスト ボックス 207"/>
        <xdr:cNvSpPr txBox="1"/>
      </xdr:nvSpPr>
      <xdr:spPr>
        <a:xfrm>
          <a:off x="1066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149682</xdr:rowOff>
    </xdr:from>
    <xdr:to>
      <xdr:col>7</xdr:col>
      <xdr:colOff>203200</xdr:colOff>
      <xdr:row>84</xdr:row>
      <xdr:rowOff>79832</xdr:rowOff>
    </xdr:to>
    <xdr:sp macro="" textlink="">
      <xdr:nvSpPr>
        <xdr:cNvPr id="214" name="円/楕円 213"/>
        <xdr:cNvSpPr/>
      </xdr:nvSpPr>
      <xdr:spPr>
        <a:xfrm>
          <a:off x="4902200" y="1438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166209</xdr:rowOff>
    </xdr:from>
    <xdr:ext cx="762000" cy="259045"/>
    <xdr:sp macro="" textlink="">
      <xdr:nvSpPr>
        <xdr:cNvPr id="215" name="人件費・物件費等の状況該当値テキスト"/>
        <xdr:cNvSpPr txBox="1"/>
      </xdr:nvSpPr>
      <xdr:spPr>
        <a:xfrm>
          <a:off x="5041900" y="1422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99,895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68159</xdr:rowOff>
    </xdr:from>
    <xdr:to>
      <xdr:col>6</xdr:col>
      <xdr:colOff>50800</xdr:colOff>
      <xdr:row>83</xdr:row>
      <xdr:rowOff>169759</xdr:rowOff>
    </xdr:to>
    <xdr:sp macro="" textlink="">
      <xdr:nvSpPr>
        <xdr:cNvPr id="216" name="円/楕円 215"/>
        <xdr:cNvSpPr/>
      </xdr:nvSpPr>
      <xdr:spPr>
        <a:xfrm>
          <a:off x="4064000" y="142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8486</xdr:rowOff>
    </xdr:from>
    <xdr:ext cx="736600" cy="259045"/>
    <xdr:sp macro="" textlink="">
      <xdr:nvSpPr>
        <xdr:cNvPr id="217" name="テキスト ボックス 216"/>
        <xdr:cNvSpPr txBox="1"/>
      </xdr:nvSpPr>
      <xdr:spPr>
        <a:xfrm>
          <a:off x="3733800" y="14067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95,165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94650</xdr:rowOff>
    </xdr:from>
    <xdr:to>
      <xdr:col>4</xdr:col>
      <xdr:colOff>533400</xdr:colOff>
      <xdr:row>84</xdr:row>
      <xdr:rowOff>24800</xdr:rowOff>
    </xdr:to>
    <xdr:sp macro="" textlink="">
      <xdr:nvSpPr>
        <xdr:cNvPr id="218" name="円/楕円 217"/>
        <xdr:cNvSpPr/>
      </xdr:nvSpPr>
      <xdr:spPr>
        <a:xfrm>
          <a:off x="3175000" y="143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34977</xdr:rowOff>
    </xdr:from>
    <xdr:ext cx="762000" cy="259045"/>
    <xdr:sp macro="" textlink="">
      <xdr:nvSpPr>
        <xdr:cNvPr id="219" name="テキスト ボックス 218"/>
        <xdr:cNvSpPr txBox="1"/>
      </xdr:nvSpPr>
      <xdr:spPr>
        <a:xfrm>
          <a:off x="2844800" y="140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145478</xdr:rowOff>
    </xdr:from>
    <xdr:to>
      <xdr:col>3</xdr:col>
      <xdr:colOff>330200</xdr:colOff>
      <xdr:row>84</xdr:row>
      <xdr:rowOff>75628</xdr:rowOff>
    </xdr:to>
    <xdr:sp macro="" textlink="">
      <xdr:nvSpPr>
        <xdr:cNvPr id="220" name="円/楕円 219"/>
        <xdr:cNvSpPr/>
      </xdr:nvSpPr>
      <xdr:spPr>
        <a:xfrm>
          <a:off x="2286000" y="143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85805</xdr:rowOff>
    </xdr:from>
    <xdr:ext cx="762000" cy="259045"/>
    <xdr:sp macro="" textlink="">
      <xdr:nvSpPr>
        <xdr:cNvPr id="221" name="テキスト ボックス 220"/>
        <xdr:cNvSpPr txBox="1"/>
      </xdr:nvSpPr>
      <xdr:spPr>
        <a:xfrm>
          <a:off x="1955800" y="141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99,651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106094</xdr:rowOff>
    </xdr:from>
    <xdr:to>
      <xdr:col>2</xdr:col>
      <xdr:colOff>127000</xdr:colOff>
      <xdr:row>84</xdr:row>
      <xdr:rowOff>36244</xdr:rowOff>
    </xdr:to>
    <xdr:sp macro="" textlink="">
      <xdr:nvSpPr>
        <xdr:cNvPr id="222" name="円/楕円 221"/>
        <xdr:cNvSpPr/>
      </xdr:nvSpPr>
      <xdr:spPr>
        <a:xfrm>
          <a:off x="1397000" y="143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46421</xdr:rowOff>
    </xdr:from>
    <xdr:ext cx="762000" cy="259045"/>
    <xdr:sp macro="" textlink="">
      <xdr:nvSpPr>
        <xdr:cNvPr id="223" name="テキスト ボックス 222"/>
        <xdr:cNvSpPr txBox="1"/>
      </xdr:nvSpPr>
      <xdr:spPr>
        <a:xfrm>
          <a:off x="1066800" y="1410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特殊勤務手当の見直しなどを通じて行財政改革に努めており、類似団体平均や全国市平均と比べ、本市はラスパイレス指数が低い水準にある。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平成２３年度と２４年度は、国の給与削減の影響によりラスパイレス指数が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を超えているが、影響がないものとした場合の指数はそれぞれ</a:t>
          </a:r>
          <a:r>
            <a:rPr lang="en-US" altLang="ja-JP" sz="1100" b="0" i="0" baseline="0">
              <a:solidFill>
                <a:schemeClr val="dk1"/>
              </a:solidFill>
              <a:effectLst/>
              <a:latin typeface="+mn-lt"/>
              <a:ea typeface="+mn-ea"/>
              <a:cs typeface="+mn-cs"/>
            </a:rPr>
            <a:t>94.4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94.7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83</xdr:row>
      <xdr:rowOff>125307</xdr:rowOff>
    </xdr:to>
    <xdr:cxnSp macro="">
      <xdr:nvCxnSpPr>
        <xdr:cNvPr id="257" name="直線コネクタ 256"/>
        <xdr:cNvCxnSpPr/>
      </xdr:nvCxnSpPr>
      <xdr:spPr>
        <a:xfrm>
          <a:off x="16179800" y="143315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86</xdr:row>
      <xdr:rowOff>53339</xdr:rowOff>
    </xdr:to>
    <xdr:cxnSp macro="">
      <xdr:nvCxnSpPr>
        <xdr:cNvPr id="260" name="直線コネクタ 259"/>
        <xdr:cNvCxnSpPr/>
      </xdr:nvCxnSpPr>
      <xdr:spPr>
        <a:xfrm flipV="1">
          <a:off x="15290800" y="14331527"/>
          <a:ext cx="889000" cy="4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86</xdr:row>
      <xdr:rowOff>53339</xdr:rowOff>
    </xdr:to>
    <xdr:cxnSp macro="">
      <xdr:nvCxnSpPr>
        <xdr:cNvPr id="263" name="直線コネクタ 262"/>
        <xdr:cNvCxnSpPr/>
      </xdr:nvCxnSpPr>
      <xdr:spPr>
        <a:xfrm>
          <a:off x="14401800" y="147819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109220</xdr:rowOff>
    </xdr:from>
    <xdr:to>
      <xdr:col>21</xdr:col>
      <xdr:colOff>0</xdr:colOff>
      <xdr:row>86</xdr:row>
      <xdr:rowOff>37254</xdr:rowOff>
    </xdr:to>
    <xdr:cxnSp macro="">
      <xdr:nvCxnSpPr>
        <xdr:cNvPr id="266" name="直線コネクタ 265"/>
        <xdr:cNvCxnSpPr/>
      </xdr:nvCxnSpPr>
      <xdr:spPr>
        <a:xfrm>
          <a:off x="13512800" y="14339570"/>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6" name="円/楕円 275"/>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7"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8" name="円/楕円 277"/>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162154</xdr:rowOff>
    </xdr:from>
    <xdr:ext cx="736600" cy="259045"/>
    <xdr:sp macro="" textlink="">
      <xdr:nvSpPr>
        <xdr:cNvPr id="279" name="テキスト ボックス 278"/>
        <xdr:cNvSpPr txBox="1"/>
      </xdr:nvSpPr>
      <xdr:spPr>
        <a:xfrm>
          <a:off x="15798800" y="14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0" name="円/楕円 279"/>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81" name="テキスト ボックス 28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2" name="円/楕円 281"/>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98231</xdr:rowOff>
    </xdr:from>
    <xdr:ext cx="762000" cy="259045"/>
    <xdr:sp macro="" textlink="">
      <xdr:nvSpPr>
        <xdr:cNvPr id="283" name="テキスト ボックス 282"/>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84" name="円/楕円 283"/>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85" name="テキスト ボックス 284"/>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集中改革プラン等の実施による職員数の削減に努めており、前年度よりも改善した。</a:t>
          </a:r>
          <a:endParaRPr lang="ja-JP" altLang="ja-JP" sz="1400">
            <a:effectLst/>
          </a:endParaRPr>
        </a:p>
        <a:p>
          <a:pPr rtl="0"/>
          <a:r>
            <a:rPr lang="ja-JP" altLang="ja-JP" sz="1100" b="0" i="0" baseline="0">
              <a:solidFill>
                <a:schemeClr val="dk1"/>
              </a:solidFill>
              <a:effectLst/>
              <a:latin typeface="+mn-lt"/>
              <a:ea typeface="+mn-ea"/>
              <a:cs typeface="+mn-cs"/>
            </a:rPr>
            <a:t>　全国平均・県平均</a:t>
          </a:r>
          <a:r>
            <a:rPr lang="ja-JP" altLang="en-US" sz="1100" b="0" i="0" baseline="0">
              <a:solidFill>
                <a:schemeClr val="dk1"/>
              </a:solidFill>
              <a:effectLst/>
              <a:latin typeface="+mn-lt"/>
              <a:ea typeface="+mn-ea"/>
              <a:cs typeface="+mn-cs"/>
            </a:rPr>
            <a:t>のほか、平成２６年度は類似団体平均も</a:t>
          </a:r>
          <a:r>
            <a:rPr lang="ja-JP" altLang="ja-JP" sz="1100" b="0" i="0" baseline="0">
              <a:solidFill>
                <a:schemeClr val="dk1"/>
              </a:solidFill>
              <a:effectLst/>
              <a:latin typeface="+mn-lt"/>
              <a:ea typeface="+mn-ea"/>
              <a:cs typeface="+mn-cs"/>
            </a:rPr>
            <a:t>下回</a:t>
          </a:r>
          <a:r>
            <a:rPr lang="ja-JP" altLang="en-US" sz="1100" b="0" i="0" baseline="0">
              <a:solidFill>
                <a:schemeClr val="dk1"/>
              </a:solidFill>
              <a:effectLst/>
              <a:latin typeface="+mn-lt"/>
              <a:ea typeface="+mn-ea"/>
              <a:cs typeface="+mn-cs"/>
            </a:rPr>
            <a:t>っており</a:t>
          </a:r>
          <a:r>
            <a:rPr lang="ja-JP" altLang="ja-JP" sz="1100" b="0" i="0" baseline="0">
              <a:solidFill>
                <a:schemeClr val="dk1"/>
              </a:solidFill>
              <a:effectLst/>
              <a:latin typeface="+mn-lt"/>
              <a:ea typeface="+mn-ea"/>
              <a:cs typeface="+mn-cs"/>
            </a:rPr>
            <a:t>、今後も消防や病院など市民の安全・安心を確保しつつ、民間活力の積極的な活用や業務効率の向上等、全会計を通じた定員管理の適正実施に努める。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120287</xdr:rowOff>
    </xdr:from>
    <xdr:to>
      <xdr:col>24</xdr:col>
      <xdr:colOff>558800</xdr:colOff>
      <xdr:row>62</xdr:row>
      <xdr:rowOff>168547</xdr:rowOff>
    </xdr:to>
    <xdr:cxnSp macro="">
      <xdr:nvCxnSpPr>
        <xdr:cNvPr id="322" name="直線コネクタ 321"/>
        <xdr:cNvCxnSpPr/>
      </xdr:nvCxnSpPr>
      <xdr:spPr>
        <a:xfrm flipV="1">
          <a:off x="16179800" y="1075018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168547</xdr:rowOff>
    </xdr:from>
    <xdr:to>
      <xdr:col>23</xdr:col>
      <xdr:colOff>406400</xdr:colOff>
      <xdr:row>63</xdr:row>
      <xdr:rowOff>38463</xdr:rowOff>
    </xdr:to>
    <xdr:cxnSp macro="">
      <xdr:nvCxnSpPr>
        <xdr:cNvPr id="325" name="直線コネクタ 324"/>
        <xdr:cNvCxnSpPr/>
      </xdr:nvCxnSpPr>
      <xdr:spPr>
        <a:xfrm flipV="1">
          <a:off x="15290800" y="1079844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38463</xdr:rowOff>
    </xdr:from>
    <xdr:to>
      <xdr:col>22</xdr:col>
      <xdr:colOff>203200</xdr:colOff>
      <xdr:row>63</xdr:row>
      <xdr:rowOff>90170</xdr:rowOff>
    </xdr:to>
    <xdr:cxnSp macro="">
      <xdr:nvCxnSpPr>
        <xdr:cNvPr id="328" name="直線コネクタ 327"/>
        <xdr:cNvCxnSpPr/>
      </xdr:nvCxnSpPr>
      <xdr:spPr>
        <a:xfrm flipV="1">
          <a:off x="14401800" y="1083981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90170</xdr:rowOff>
    </xdr:from>
    <xdr:to>
      <xdr:col>21</xdr:col>
      <xdr:colOff>0</xdr:colOff>
      <xdr:row>63</xdr:row>
      <xdr:rowOff>110853</xdr:rowOff>
    </xdr:to>
    <xdr:cxnSp macro="">
      <xdr:nvCxnSpPr>
        <xdr:cNvPr id="331" name="直線コネクタ 330"/>
        <xdr:cNvCxnSpPr/>
      </xdr:nvCxnSpPr>
      <xdr:spPr>
        <a:xfrm flipV="1">
          <a:off x="13512800" y="108915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20155</xdr:rowOff>
    </xdr:from>
    <xdr:ext cx="762000" cy="259045"/>
    <xdr:sp macro="" textlink="">
      <xdr:nvSpPr>
        <xdr:cNvPr id="335" name="テキスト ボックス 334"/>
        <xdr:cNvSpPr txBox="1"/>
      </xdr:nvSpPr>
      <xdr:spPr>
        <a:xfrm>
          <a:off x="13131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69487</xdr:rowOff>
    </xdr:from>
    <xdr:to>
      <xdr:col>24</xdr:col>
      <xdr:colOff>609600</xdr:colOff>
      <xdr:row>62</xdr:row>
      <xdr:rowOff>171087</xdr:rowOff>
    </xdr:to>
    <xdr:sp macro="" textlink="">
      <xdr:nvSpPr>
        <xdr:cNvPr id="341" name="円/楕円 340"/>
        <xdr:cNvSpPr/>
      </xdr:nvSpPr>
      <xdr:spPr>
        <a:xfrm>
          <a:off x="16967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86014</xdr:rowOff>
    </xdr:from>
    <xdr:ext cx="762000" cy="259045"/>
    <xdr:sp macro="" textlink="">
      <xdr:nvSpPr>
        <xdr:cNvPr id="342" name="定員管理の状況該当値テキスト"/>
        <xdr:cNvSpPr txBox="1"/>
      </xdr:nvSpPr>
      <xdr:spPr>
        <a:xfrm>
          <a:off x="171069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117747</xdr:rowOff>
    </xdr:from>
    <xdr:to>
      <xdr:col>23</xdr:col>
      <xdr:colOff>457200</xdr:colOff>
      <xdr:row>63</xdr:row>
      <xdr:rowOff>47897</xdr:rowOff>
    </xdr:to>
    <xdr:sp macro="" textlink="">
      <xdr:nvSpPr>
        <xdr:cNvPr id="343" name="円/楕円 342"/>
        <xdr:cNvSpPr/>
      </xdr:nvSpPr>
      <xdr:spPr>
        <a:xfrm>
          <a:off x="16129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32674</xdr:rowOff>
    </xdr:from>
    <xdr:ext cx="736600" cy="259045"/>
    <xdr:sp macro="" textlink="">
      <xdr:nvSpPr>
        <xdr:cNvPr id="344" name="テキスト ボックス 343"/>
        <xdr:cNvSpPr txBox="1"/>
      </xdr:nvSpPr>
      <xdr:spPr>
        <a:xfrm>
          <a:off x="15798800" y="1083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159113</xdr:rowOff>
    </xdr:from>
    <xdr:to>
      <xdr:col>22</xdr:col>
      <xdr:colOff>254000</xdr:colOff>
      <xdr:row>63</xdr:row>
      <xdr:rowOff>89263</xdr:rowOff>
    </xdr:to>
    <xdr:sp macro="" textlink="">
      <xdr:nvSpPr>
        <xdr:cNvPr id="345" name="円/楕円 344"/>
        <xdr:cNvSpPr/>
      </xdr:nvSpPr>
      <xdr:spPr>
        <a:xfrm>
          <a:off x="15240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74040</xdr:rowOff>
    </xdr:from>
    <xdr:ext cx="762000" cy="259045"/>
    <xdr:sp macro="" textlink="">
      <xdr:nvSpPr>
        <xdr:cNvPr id="346" name="テキスト ボックス 345"/>
        <xdr:cNvSpPr txBox="1"/>
      </xdr:nvSpPr>
      <xdr:spPr>
        <a:xfrm>
          <a:off x="14909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39370</xdr:rowOff>
    </xdr:from>
    <xdr:to>
      <xdr:col>21</xdr:col>
      <xdr:colOff>50800</xdr:colOff>
      <xdr:row>63</xdr:row>
      <xdr:rowOff>140970</xdr:rowOff>
    </xdr:to>
    <xdr:sp macro="" textlink="">
      <xdr:nvSpPr>
        <xdr:cNvPr id="347" name="円/楕円 346"/>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125747</xdr:rowOff>
    </xdr:from>
    <xdr:ext cx="762000" cy="259045"/>
    <xdr:sp macro="" textlink="">
      <xdr:nvSpPr>
        <xdr:cNvPr id="348" name="テキスト ボックス 347"/>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49" name="円/楕円 348"/>
        <xdr:cNvSpPr/>
      </xdr:nvSpPr>
      <xdr:spPr>
        <a:xfrm>
          <a:off x="13462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146430</xdr:rowOff>
    </xdr:from>
    <xdr:ext cx="762000" cy="259045"/>
    <xdr:sp macro="" textlink="">
      <xdr:nvSpPr>
        <xdr:cNvPr id="350" name="テキスト ボックス 349"/>
        <xdr:cNvSpPr txBox="1"/>
      </xdr:nvSpPr>
      <xdr:spPr>
        <a:xfrm>
          <a:off x="13131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年度は、市債発行の適正管理と繰上償還の実施等により、３ヶ年平均の実質公債費比率</a:t>
          </a:r>
          <a:r>
            <a:rPr lang="ja-JP" altLang="en-US" sz="1100" b="0" i="0" baseline="0">
              <a:solidFill>
                <a:schemeClr val="dk1"/>
              </a:solidFill>
              <a:effectLst/>
              <a:latin typeface="+mn-lt"/>
              <a:ea typeface="+mn-ea"/>
              <a:cs typeface="+mn-cs"/>
            </a:rPr>
            <a:t>が前年度比１．ポイント下</a:t>
          </a:r>
          <a:r>
            <a:rPr lang="ja-JP" altLang="ja-JP" sz="1100" b="0" i="0" baseline="0">
              <a:solidFill>
                <a:schemeClr val="dk1"/>
              </a:solidFill>
              <a:effectLst/>
              <a:latin typeface="+mn-lt"/>
              <a:ea typeface="+mn-ea"/>
              <a:cs typeface="+mn-cs"/>
            </a:rPr>
            <a:t>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過去に実施した大型プロジェクトや国の経済対策に伴って発行した市債の償還はピーク期を過ぎたものの、依然として類似団体、全国平均及び県内平均を大きく上回っている状況となっている。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今後も、一般会計においては事業の選択と集中による市債発行額の管理、財政状況に応じた繰上償還の実施等により、実質公債費比率の改善を図る。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61722</xdr:rowOff>
    </xdr:to>
    <xdr:cxnSp macro="">
      <xdr:nvCxnSpPr>
        <xdr:cNvPr id="382" name="直線コネクタ 381"/>
        <xdr:cNvCxnSpPr/>
      </xdr:nvCxnSpPr>
      <xdr:spPr>
        <a:xfrm flipV="1">
          <a:off x="16179800" y="703808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61722</xdr:rowOff>
    </xdr:from>
    <xdr:to>
      <xdr:col>23</xdr:col>
      <xdr:colOff>406400</xdr:colOff>
      <xdr:row>41</xdr:row>
      <xdr:rowOff>114808</xdr:rowOff>
    </xdr:to>
    <xdr:cxnSp macro="">
      <xdr:nvCxnSpPr>
        <xdr:cNvPr id="385" name="直線コネクタ 384"/>
        <xdr:cNvCxnSpPr/>
      </xdr:nvCxnSpPr>
      <xdr:spPr>
        <a:xfrm flipV="1">
          <a:off x="15290800" y="70911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114808</xdr:rowOff>
    </xdr:from>
    <xdr:to>
      <xdr:col>22</xdr:col>
      <xdr:colOff>203200</xdr:colOff>
      <xdr:row>41</xdr:row>
      <xdr:rowOff>124460</xdr:rowOff>
    </xdr:to>
    <xdr:cxnSp macro="">
      <xdr:nvCxnSpPr>
        <xdr:cNvPr id="388" name="直線コネクタ 387"/>
        <xdr:cNvCxnSpPr/>
      </xdr:nvCxnSpPr>
      <xdr:spPr>
        <a:xfrm flipV="1">
          <a:off x="14401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41</xdr:row>
      <xdr:rowOff>124460</xdr:rowOff>
    </xdr:to>
    <xdr:cxnSp macro="">
      <xdr:nvCxnSpPr>
        <xdr:cNvPr id="391" name="直線コネクタ 390"/>
        <xdr:cNvCxnSpPr/>
      </xdr:nvCxnSpPr>
      <xdr:spPr>
        <a:xfrm>
          <a:off x="13512800" y="71394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31259</xdr:rowOff>
    </xdr:from>
    <xdr:ext cx="762000" cy="259045"/>
    <xdr:sp macro="" textlink="">
      <xdr:nvSpPr>
        <xdr:cNvPr id="395" name="テキスト ボックス 394"/>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401" name="円/楕円 400"/>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101363</xdr:rowOff>
    </xdr:from>
    <xdr:ext cx="762000" cy="259045"/>
    <xdr:sp macro="" textlink="">
      <xdr:nvSpPr>
        <xdr:cNvPr id="402" name="公債費負担の状況該当値テキスト"/>
        <xdr:cNvSpPr txBox="1"/>
      </xdr:nvSpPr>
      <xdr:spPr>
        <a:xfrm>
          <a:off x="17106900" y="695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10922</xdr:rowOff>
    </xdr:from>
    <xdr:to>
      <xdr:col>23</xdr:col>
      <xdr:colOff>457200</xdr:colOff>
      <xdr:row>41</xdr:row>
      <xdr:rowOff>112522</xdr:rowOff>
    </xdr:to>
    <xdr:sp macro="" textlink="">
      <xdr:nvSpPr>
        <xdr:cNvPr id="403" name="円/楕円 402"/>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404" name="テキスト ボックス 403"/>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64008</xdr:rowOff>
    </xdr:from>
    <xdr:to>
      <xdr:col>22</xdr:col>
      <xdr:colOff>254000</xdr:colOff>
      <xdr:row>41</xdr:row>
      <xdr:rowOff>165608</xdr:rowOff>
    </xdr:to>
    <xdr:sp macro="" textlink="">
      <xdr:nvSpPr>
        <xdr:cNvPr id="405" name="円/楕円 404"/>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150385</xdr:rowOff>
    </xdr:from>
    <xdr:ext cx="762000" cy="259045"/>
    <xdr:sp macro="" textlink="">
      <xdr:nvSpPr>
        <xdr:cNvPr id="406" name="テキスト ボックス 405"/>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7" name="円/楕円 406"/>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8" name="テキスト ボックス 40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9" name="円/楕円 408"/>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145559</xdr:rowOff>
    </xdr:from>
    <xdr:ext cx="762000" cy="259045"/>
    <xdr:sp macro="" textlink="">
      <xdr:nvSpPr>
        <xdr:cNvPr id="410" name="テキスト ボックス 409"/>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実施した大型プロジェクト、道路や学校等の社会資本整備や国の数次にわたる経済対策に伴う市債発行により、類似団体平均、全国平均、県内平均を大きく上回っている。また、本市は人口規模に比べて市域が広く、集落が市全体に点在しているため、下水道事業を実施するにあたり管渠延長が長くなるなど、整備に多大な経費を要していることも要因の一つであ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年度は、市債の発行抑制や繰上償還による市債残高の減少、債務負担支出予定額の減少</a:t>
          </a:r>
          <a:r>
            <a:rPr lang="ja-JP" altLang="en-US" sz="1100" b="0" i="0" baseline="0">
              <a:solidFill>
                <a:schemeClr val="dk1"/>
              </a:solidFill>
              <a:effectLst/>
              <a:latin typeface="+mn-lt"/>
              <a:ea typeface="+mn-ea"/>
              <a:cs typeface="+mn-cs"/>
            </a:rPr>
            <a:t>、土地開発公所有地売却</a:t>
          </a:r>
          <a:r>
            <a:rPr lang="ja-JP" altLang="ja-JP" sz="1100" b="0" i="0" baseline="0">
              <a:solidFill>
                <a:schemeClr val="dk1"/>
              </a:solidFill>
              <a:effectLst/>
              <a:latin typeface="+mn-lt"/>
              <a:ea typeface="+mn-ea"/>
              <a:cs typeface="+mn-cs"/>
            </a:rPr>
            <a:t>等により、前年度より改善した。　</a:t>
          </a:r>
          <a:endParaRPr lang="ja-JP" altLang="ja-JP" sz="1400">
            <a:effectLst/>
          </a:endParaRPr>
        </a:p>
        <a:p>
          <a:pPr rtl="0"/>
          <a:r>
            <a:rPr lang="ja-JP" altLang="ja-JP" sz="1100" b="0" i="0" baseline="0">
              <a:solidFill>
                <a:schemeClr val="dk1"/>
              </a:solidFill>
              <a:effectLst/>
              <a:latin typeface="+mn-lt"/>
              <a:ea typeface="+mn-ea"/>
              <a:cs typeface="+mn-cs"/>
            </a:rPr>
            <a:t>　今後も、</a:t>
          </a:r>
          <a:r>
            <a:rPr lang="en-US" altLang="ja-JP" sz="1100" b="0" i="0" baseline="0">
              <a:solidFill>
                <a:schemeClr val="dk1"/>
              </a:solidFill>
              <a:effectLst/>
              <a:latin typeface="+mn-lt"/>
              <a:ea typeface="+mn-ea"/>
              <a:cs typeface="+mn-cs"/>
            </a:rPr>
            <a:t>NEXT</a:t>
          </a:r>
          <a:r>
            <a:rPr lang="ja-JP" altLang="ja-JP" sz="1100" b="0" i="0" baseline="0">
              <a:solidFill>
                <a:schemeClr val="dk1"/>
              </a:solidFill>
              <a:effectLst/>
              <a:latin typeface="+mn-lt"/>
              <a:ea typeface="+mn-ea"/>
              <a:cs typeface="+mn-cs"/>
            </a:rPr>
            <a:t>10年ビジョン・アクションプラン（平成2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年度策定）の目標値として定めているとおり、全会計の市債残高を圧縮し、将来負担の軽減に努める。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92151</xdr:rowOff>
    </xdr:from>
    <xdr:to>
      <xdr:col>24</xdr:col>
      <xdr:colOff>558800</xdr:colOff>
      <xdr:row>19</xdr:row>
      <xdr:rowOff>111938</xdr:rowOff>
    </xdr:to>
    <xdr:cxnSp macro="">
      <xdr:nvCxnSpPr>
        <xdr:cNvPr id="442" name="直線コネクタ 441"/>
        <xdr:cNvCxnSpPr/>
      </xdr:nvCxnSpPr>
      <xdr:spPr>
        <a:xfrm flipV="1">
          <a:off x="16179800" y="3349701"/>
          <a:ext cx="8382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111938</xdr:rowOff>
    </xdr:from>
    <xdr:to>
      <xdr:col>23</xdr:col>
      <xdr:colOff>406400</xdr:colOff>
      <xdr:row>19</xdr:row>
      <xdr:rowOff>143789</xdr:rowOff>
    </xdr:to>
    <xdr:cxnSp macro="">
      <xdr:nvCxnSpPr>
        <xdr:cNvPr id="445" name="直線コネクタ 444"/>
        <xdr:cNvCxnSpPr/>
      </xdr:nvCxnSpPr>
      <xdr:spPr>
        <a:xfrm flipV="1">
          <a:off x="15290800" y="3369488"/>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143789</xdr:rowOff>
    </xdr:from>
    <xdr:to>
      <xdr:col>22</xdr:col>
      <xdr:colOff>203200</xdr:colOff>
      <xdr:row>20</xdr:row>
      <xdr:rowOff>28321</xdr:rowOff>
    </xdr:to>
    <xdr:cxnSp macro="">
      <xdr:nvCxnSpPr>
        <xdr:cNvPr id="448" name="直線コネクタ 447"/>
        <xdr:cNvCxnSpPr/>
      </xdr:nvCxnSpPr>
      <xdr:spPr>
        <a:xfrm flipV="1">
          <a:off x="14401800" y="3401339"/>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28321</xdr:rowOff>
    </xdr:from>
    <xdr:to>
      <xdr:col>21</xdr:col>
      <xdr:colOff>0</xdr:colOff>
      <xdr:row>20</xdr:row>
      <xdr:rowOff>65964</xdr:rowOff>
    </xdr:to>
    <xdr:cxnSp macro="">
      <xdr:nvCxnSpPr>
        <xdr:cNvPr id="451" name="直線コネクタ 450"/>
        <xdr:cNvCxnSpPr/>
      </xdr:nvCxnSpPr>
      <xdr:spPr>
        <a:xfrm flipV="1">
          <a:off x="13512800" y="345732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4" name="フローチャート : 判断 453"/>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10177</xdr:rowOff>
    </xdr:from>
    <xdr:ext cx="762000" cy="259045"/>
    <xdr:sp macro="" textlink="">
      <xdr:nvSpPr>
        <xdr:cNvPr id="455" name="テキスト ボックス 454"/>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41351</xdr:rowOff>
    </xdr:from>
    <xdr:to>
      <xdr:col>24</xdr:col>
      <xdr:colOff>609600</xdr:colOff>
      <xdr:row>19</xdr:row>
      <xdr:rowOff>142951</xdr:rowOff>
    </xdr:to>
    <xdr:sp macro="" textlink="">
      <xdr:nvSpPr>
        <xdr:cNvPr id="461" name="円/楕円 460"/>
        <xdr:cNvSpPr/>
      </xdr:nvSpPr>
      <xdr:spPr>
        <a:xfrm>
          <a:off x="16967200" y="3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13428</xdr:rowOff>
    </xdr:from>
    <xdr:ext cx="762000" cy="259045"/>
    <xdr:sp macro="" textlink="">
      <xdr:nvSpPr>
        <xdr:cNvPr id="462" name="将来負担の状況該当値テキスト"/>
        <xdr:cNvSpPr txBox="1"/>
      </xdr:nvSpPr>
      <xdr:spPr>
        <a:xfrm>
          <a:off x="17106900" y="327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61138</xdr:rowOff>
    </xdr:from>
    <xdr:to>
      <xdr:col>23</xdr:col>
      <xdr:colOff>457200</xdr:colOff>
      <xdr:row>19</xdr:row>
      <xdr:rowOff>162738</xdr:rowOff>
    </xdr:to>
    <xdr:sp macro="" textlink="">
      <xdr:nvSpPr>
        <xdr:cNvPr id="463" name="円/楕円 462"/>
        <xdr:cNvSpPr/>
      </xdr:nvSpPr>
      <xdr:spPr>
        <a:xfrm>
          <a:off x="16129000" y="3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147515</xdr:rowOff>
    </xdr:from>
    <xdr:ext cx="736600" cy="259045"/>
    <xdr:sp macro="" textlink="">
      <xdr:nvSpPr>
        <xdr:cNvPr id="464" name="テキスト ボックス 463"/>
        <xdr:cNvSpPr txBox="1"/>
      </xdr:nvSpPr>
      <xdr:spPr>
        <a:xfrm>
          <a:off x="15798800" y="340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92989</xdr:rowOff>
    </xdr:from>
    <xdr:to>
      <xdr:col>22</xdr:col>
      <xdr:colOff>254000</xdr:colOff>
      <xdr:row>20</xdr:row>
      <xdr:rowOff>23139</xdr:rowOff>
    </xdr:to>
    <xdr:sp macro="" textlink="">
      <xdr:nvSpPr>
        <xdr:cNvPr id="465" name="円/楕円 464"/>
        <xdr:cNvSpPr/>
      </xdr:nvSpPr>
      <xdr:spPr>
        <a:xfrm>
          <a:off x="15240000" y="33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7916</xdr:rowOff>
    </xdr:from>
    <xdr:ext cx="762000" cy="259045"/>
    <xdr:sp macro="" textlink="">
      <xdr:nvSpPr>
        <xdr:cNvPr id="466" name="テキスト ボックス 465"/>
        <xdr:cNvSpPr txBox="1"/>
      </xdr:nvSpPr>
      <xdr:spPr>
        <a:xfrm>
          <a:off x="14909800" y="343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148971</xdr:rowOff>
    </xdr:from>
    <xdr:to>
      <xdr:col>21</xdr:col>
      <xdr:colOff>50800</xdr:colOff>
      <xdr:row>20</xdr:row>
      <xdr:rowOff>79121</xdr:rowOff>
    </xdr:to>
    <xdr:sp macro="" textlink="">
      <xdr:nvSpPr>
        <xdr:cNvPr id="467" name="円/楕円 466"/>
        <xdr:cNvSpPr/>
      </xdr:nvSpPr>
      <xdr:spPr>
        <a:xfrm>
          <a:off x="14351000" y="3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63898</xdr:rowOff>
    </xdr:from>
    <xdr:ext cx="762000" cy="259045"/>
    <xdr:sp macro="" textlink="">
      <xdr:nvSpPr>
        <xdr:cNvPr id="468" name="テキスト ボックス 467"/>
        <xdr:cNvSpPr txBox="1"/>
      </xdr:nvSpPr>
      <xdr:spPr>
        <a:xfrm>
          <a:off x="14020800" y="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15164</xdr:rowOff>
    </xdr:from>
    <xdr:to>
      <xdr:col>19</xdr:col>
      <xdr:colOff>533400</xdr:colOff>
      <xdr:row>20</xdr:row>
      <xdr:rowOff>116764</xdr:rowOff>
    </xdr:to>
    <xdr:sp macro="" textlink="">
      <xdr:nvSpPr>
        <xdr:cNvPr id="469" name="円/楕円 468"/>
        <xdr:cNvSpPr/>
      </xdr:nvSpPr>
      <xdr:spPr>
        <a:xfrm>
          <a:off x="13462000" y="34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101541</xdr:rowOff>
    </xdr:from>
    <xdr:ext cx="762000" cy="259045"/>
    <xdr:sp macro="" textlink="">
      <xdr:nvSpPr>
        <xdr:cNvPr id="470" name="テキスト ボックス 469"/>
        <xdr:cNvSpPr txBox="1"/>
      </xdr:nvSpPr>
      <xdr:spPr>
        <a:xfrm>
          <a:off x="13131800" y="353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石川県小松市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108,823
107,513
371.05
42,376,591
41,753,450
512,724
24,719,785
68,823,572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186.2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集中改革プラン等の実施による職員数の削減により類似団体平均・全国平均を下回っている状況である。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経常収支比率の人件費分が低くなっているのは、上記理由だけでなく、公債費・補助費等の割合が類似団体平均・全国平均より高くなっているため、相対的に低くなっているという要因もある。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8890</xdr:rowOff>
    </xdr:to>
    <xdr:cxnSp macro="">
      <xdr:nvCxnSpPr>
        <xdr:cNvPr id="64" name="直線コネクタ 63"/>
        <xdr:cNvCxnSpPr/>
      </xdr:nvCxnSpPr>
      <xdr:spPr>
        <a:xfrm flipV="1">
          <a:off x="3987800" y="5979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31750</xdr:rowOff>
    </xdr:to>
    <xdr:cxnSp macro="">
      <xdr:nvCxnSpPr>
        <xdr:cNvPr id="67" name="直線コネクタ 66"/>
        <xdr:cNvCxnSpPr/>
      </xdr:nvCxnSpPr>
      <xdr:spPr>
        <a:xfrm flipV="1">
          <a:off x="3098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54610</xdr:rowOff>
    </xdr:to>
    <xdr:cxnSp macro="">
      <xdr:nvCxnSpPr>
        <xdr:cNvPr id="70" name="直線コネクタ 69"/>
        <xdr:cNvCxnSpPr/>
      </xdr:nvCxnSpPr>
      <xdr:spPr>
        <a:xfrm flipV="1">
          <a:off x="2209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92710</xdr:rowOff>
    </xdr:to>
    <xdr:cxnSp macro="">
      <xdr:nvCxnSpPr>
        <xdr:cNvPr id="73" name="直線コネクタ 72"/>
        <xdr:cNvCxnSpPr/>
      </xdr:nvCxnSpPr>
      <xdr:spPr>
        <a:xfrm flipV="1">
          <a:off x="1320800" y="605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3" name="円/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4"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5" name="円/楕円 84"/>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6" name="テキスト ボックス 85"/>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7" name="円/楕円 86"/>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88" name="テキスト ボックス 87"/>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89" name="円/楕円 88"/>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0" name="テキスト ボックス 89"/>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1" name="円/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2" name="テキスト ボックス 91"/>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物件費に係る経常収支比率は、類似団体平均・全国平均を下回ってはいるが、ひととものづくり科学館</a:t>
          </a:r>
          <a:r>
            <a:rPr lang="ja-JP" altLang="en-US" sz="1100" b="0" i="0" baseline="0">
              <a:solidFill>
                <a:schemeClr val="dk1"/>
              </a:solidFill>
              <a:effectLst/>
              <a:latin typeface="+mn-lt"/>
              <a:ea typeface="+mn-ea"/>
              <a:cs typeface="+mn-cs"/>
            </a:rPr>
            <a:t>の本格稼動による</a:t>
          </a:r>
          <a:r>
            <a:rPr lang="ja-JP" altLang="ja-JP" sz="1100" b="0" i="0" baseline="0">
              <a:solidFill>
                <a:schemeClr val="dk1"/>
              </a:solidFill>
              <a:effectLst/>
              <a:latin typeface="+mn-lt"/>
              <a:ea typeface="+mn-ea"/>
              <a:cs typeface="+mn-cs"/>
            </a:rPr>
            <a:t>運営費の増加や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消費税増税等に伴う施設運営費等の増</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、前年度より高い比率となった。</a:t>
          </a:r>
          <a:endParaRPr lang="ja-JP" altLang="ja-JP" sz="1400">
            <a:effectLst/>
          </a:endParaRPr>
        </a:p>
        <a:p>
          <a:pPr rtl="0"/>
          <a:r>
            <a:rPr lang="ja-JP" altLang="ja-JP" sz="1100" b="0" i="0" baseline="0">
              <a:solidFill>
                <a:schemeClr val="dk1"/>
              </a:solidFill>
              <a:effectLst/>
              <a:latin typeface="+mn-lt"/>
              <a:ea typeface="+mn-ea"/>
              <a:cs typeface="+mn-cs"/>
            </a:rPr>
            <a:t>　今後も事業の３ム（ムリ・ムダ・ムラ）改善や委託料の全庁的精査・見直し等に努め、固定費の圧縮を図る。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127000</xdr:rowOff>
    </xdr:to>
    <xdr:cxnSp macro="">
      <xdr:nvCxnSpPr>
        <xdr:cNvPr id="125" name="直線コネクタ 124"/>
        <xdr:cNvCxnSpPr/>
      </xdr:nvCxnSpPr>
      <xdr:spPr>
        <a:xfrm>
          <a:off x="15671800" y="247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73660</xdr:rowOff>
    </xdr:to>
    <xdr:cxnSp macro="">
      <xdr:nvCxnSpPr>
        <xdr:cNvPr id="128" name="直線コネクタ 127"/>
        <xdr:cNvCxnSpPr/>
      </xdr:nvCxnSpPr>
      <xdr:spPr>
        <a:xfrm>
          <a:off x="14782800" y="243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123190</xdr:rowOff>
    </xdr:from>
    <xdr:to>
      <xdr:col>21</xdr:col>
      <xdr:colOff>361950</xdr:colOff>
      <xdr:row>14</xdr:row>
      <xdr:rowOff>35560</xdr:rowOff>
    </xdr:to>
    <xdr:cxnSp macro="">
      <xdr:nvCxnSpPr>
        <xdr:cNvPr id="131" name="直線コネクタ 130"/>
        <xdr:cNvCxnSpPr/>
      </xdr:nvCxnSpPr>
      <xdr:spPr>
        <a:xfrm>
          <a:off x="13893800" y="235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123190</xdr:rowOff>
    </xdr:from>
    <xdr:to>
      <xdr:col>20</xdr:col>
      <xdr:colOff>158750</xdr:colOff>
      <xdr:row>14</xdr:row>
      <xdr:rowOff>12700</xdr:rowOff>
    </xdr:to>
    <xdr:cxnSp macro="">
      <xdr:nvCxnSpPr>
        <xdr:cNvPr id="134" name="直線コネクタ 133"/>
        <xdr:cNvCxnSpPr/>
      </xdr:nvCxnSpPr>
      <xdr:spPr>
        <a:xfrm flipV="1">
          <a:off x="13004800" y="235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8" name="テキスト ボックス 137"/>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6" name="円/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8" name="円/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72390</xdr:rowOff>
    </xdr:from>
    <xdr:to>
      <xdr:col>20</xdr:col>
      <xdr:colOff>209550</xdr:colOff>
      <xdr:row>14</xdr:row>
      <xdr:rowOff>2540</xdr:rowOff>
    </xdr:to>
    <xdr:sp macro="" textlink="">
      <xdr:nvSpPr>
        <xdr:cNvPr id="150" name="円/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2" name="円/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3" name="テキスト ボックス 15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平成２６年度の</a:t>
          </a:r>
          <a:r>
            <a:rPr lang="ja-JP" altLang="ja-JP" sz="1100" b="0" i="0" baseline="0">
              <a:solidFill>
                <a:schemeClr val="dk1"/>
              </a:solidFill>
              <a:effectLst/>
              <a:latin typeface="+mn-lt"/>
              <a:ea typeface="+mn-ea"/>
              <a:cs typeface="+mn-cs"/>
            </a:rPr>
            <a:t>扶助費に係る経常収支比率は</a:t>
          </a:r>
          <a:r>
            <a:rPr lang="ja-JP" altLang="en-US" sz="1100" b="0" i="0" baseline="0">
              <a:solidFill>
                <a:schemeClr val="dk1"/>
              </a:solidFill>
              <a:effectLst/>
              <a:latin typeface="+mn-lt"/>
              <a:ea typeface="+mn-ea"/>
              <a:cs typeface="+mn-cs"/>
            </a:rPr>
            <a:t>、前年度比０．９ポイント増加しており</a:t>
          </a:r>
          <a:r>
            <a:rPr lang="ja-JP" altLang="ja-JP" sz="1100" b="0" i="0" baseline="0">
              <a:solidFill>
                <a:schemeClr val="dk1"/>
              </a:solidFill>
              <a:effectLst/>
              <a:latin typeface="+mn-lt"/>
              <a:ea typeface="+mn-ea"/>
              <a:cs typeface="+mn-cs"/>
            </a:rPr>
            <a:t>、扶助費全体としては年々増加傾向にある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生活保護のうち医療扶助の適正化（ジェネリック医薬品推進など）などにより財政への影響を抑える。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86178</xdr:rowOff>
    </xdr:to>
    <xdr:cxnSp macro="">
      <xdr:nvCxnSpPr>
        <xdr:cNvPr id="188" name="直線コネクタ 187"/>
        <xdr:cNvCxnSpPr/>
      </xdr:nvCxnSpPr>
      <xdr:spPr>
        <a:xfrm>
          <a:off x="3987800" y="9417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91" name="直線コネクタ 190"/>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54</xdr:row>
      <xdr:rowOff>159657</xdr:rowOff>
    </xdr:to>
    <xdr:cxnSp macro="">
      <xdr:nvCxnSpPr>
        <xdr:cNvPr id="194" name="直線コネクタ 193"/>
        <xdr:cNvCxnSpPr/>
      </xdr:nvCxnSpPr>
      <xdr:spPr>
        <a:xfrm>
          <a:off x="2209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72572</xdr:rowOff>
    </xdr:from>
    <xdr:to>
      <xdr:col>3</xdr:col>
      <xdr:colOff>142875</xdr:colOff>
      <xdr:row>54</xdr:row>
      <xdr:rowOff>148772</xdr:rowOff>
    </xdr:to>
    <xdr:cxnSp macro="">
      <xdr:nvCxnSpPr>
        <xdr:cNvPr id="197" name="直線コネクタ 196"/>
        <xdr:cNvCxnSpPr/>
      </xdr:nvCxnSpPr>
      <xdr:spPr>
        <a:xfrm>
          <a:off x="1320800" y="9330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7" name="円/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9" name="円/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1" name="円/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3" name="円/楕円 212"/>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4" name="テキスト ボックス 213"/>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21772</xdr:rowOff>
    </xdr:from>
    <xdr:to>
      <xdr:col>1</xdr:col>
      <xdr:colOff>676275</xdr:colOff>
      <xdr:row>54</xdr:row>
      <xdr:rowOff>123372</xdr:rowOff>
    </xdr:to>
    <xdr:sp macro="" textlink="">
      <xdr:nvSpPr>
        <xdr:cNvPr id="215" name="円/楕円 214"/>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133549</xdr:rowOff>
    </xdr:from>
    <xdr:ext cx="762000" cy="259045"/>
    <xdr:sp macro="" textlink="">
      <xdr:nvSpPr>
        <xdr:cNvPr id="216" name="テキスト ボックス 215"/>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平成２１年度に公共下水道会計を法適用としたことにより平成２０年度（</a:t>
          </a:r>
          <a:r>
            <a:rPr lang="en-US" altLang="ja-JP" sz="1100" b="0" i="0" baseline="0">
              <a:solidFill>
                <a:schemeClr val="dk1"/>
              </a:solidFill>
              <a:effectLst/>
              <a:latin typeface="+mn-lt"/>
              <a:ea typeface="+mn-ea"/>
              <a:cs typeface="+mn-cs"/>
            </a:rPr>
            <a:t>16.2</a:t>
          </a:r>
          <a:r>
            <a:rPr lang="ja-JP" altLang="ja-JP" sz="1100" b="0" i="0" baseline="0">
              <a:solidFill>
                <a:schemeClr val="dk1"/>
              </a:solidFill>
              <a:effectLst/>
              <a:latin typeface="+mn-lt"/>
              <a:ea typeface="+mn-ea"/>
              <a:cs typeface="+mn-cs"/>
            </a:rPr>
            <a:t>）から２１年度にかけて大幅に改善している。（逆に補助費等の比率が上昇）</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平成２６年度は除雪費の増などにより、</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０．４ポイント増となった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101600</xdr:rowOff>
    </xdr:from>
    <xdr:to>
      <xdr:col>24</xdr:col>
      <xdr:colOff>31750</xdr:colOff>
      <xdr:row>54</xdr:row>
      <xdr:rowOff>152400</xdr:rowOff>
    </xdr:to>
    <xdr:cxnSp macro="">
      <xdr:nvCxnSpPr>
        <xdr:cNvPr id="249" name="直線コネクタ 248"/>
        <xdr:cNvCxnSpPr/>
      </xdr:nvCxnSpPr>
      <xdr:spPr>
        <a:xfrm>
          <a:off x="15671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101600</xdr:rowOff>
    </xdr:from>
    <xdr:to>
      <xdr:col>22</xdr:col>
      <xdr:colOff>565150</xdr:colOff>
      <xdr:row>54</xdr:row>
      <xdr:rowOff>165100</xdr:rowOff>
    </xdr:to>
    <xdr:cxnSp macro="">
      <xdr:nvCxnSpPr>
        <xdr:cNvPr id="252" name="直線コネクタ 251"/>
        <xdr:cNvCxnSpPr/>
      </xdr:nvCxnSpPr>
      <xdr:spPr>
        <a:xfrm flipV="1">
          <a:off x="14782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63500</xdr:rowOff>
    </xdr:from>
    <xdr:to>
      <xdr:col>21</xdr:col>
      <xdr:colOff>361950</xdr:colOff>
      <xdr:row>54</xdr:row>
      <xdr:rowOff>165100</xdr:rowOff>
    </xdr:to>
    <xdr:cxnSp macro="">
      <xdr:nvCxnSpPr>
        <xdr:cNvPr id="255" name="直線コネクタ 254"/>
        <xdr:cNvCxnSpPr/>
      </xdr:nvCxnSpPr>
      <xdr:spPr>
        <a:xfrm>
          <a:off x="13893800" y="932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63500</xdr:rowOff>
    </xdr:to>
    <xdr:cxnSp macro="">
      <xdr:nvCxnSpPr>
        <xdr:cNvPr id="258" name="直線コネクタ 257"/>
        <xdr:cNvCxnSpPr/>
      </xdr:nvCxnSpPr>
      <xdr:spPr>
        <a:xfrm>
          <a:off x="13004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2" name="テキスト ボックス 26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68" name="円/楕円 267"/>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69"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50800</xdr:rowOff>
    </xdr:from>
    <xdr:to>
      <xdr:col>22</xdr:col>
      <xdr:colOff>615950</xdr:colOff>
      <xdr:row>54</xdr:row>
      <xdr:rowOff>152400</xdr:rowOff>
    </xdr:to>
    <xdr:sp macro="" textlink="">
      <xdr:nvSpPr>
        <xdr:cNvPr id="270" name="円/楕円 269"/>
        <xdr:cNvSpPr/>
      </xdr:nvSpPr>
      <xdr:spPr>
        <a:xfrm>
          <a:off x="15621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162577</xdr:rowOff>
    </xdr:from>
    <xdr:ext cx="736600" cy="259045"/>
    <xdr:sp macro="" textlink="">
      <xdr:nvSpPr>
        <xdr:cNvPr id="271" name="テキスト ボックス 270"/>
        <xdr:cNvSpPr txBox="1"/>
      </xdr:nvSpPr>
      <xdr:spPr>
        <a:xfrm>
          <a:off x="15290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2" name="円/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xdr:rowOff>
    </xdr:from>
    <xdr:to>
      <xdr:col>20</xdr:col>
      <xdr:colOff>209550</xdr:colOff>
      <xdr:row>54</xdr:row>
      <xdr:rowOff>114300</xdr:rowOff>
    </xdr:to>
    <xdr:sp macro="" textlink="">
      <xdr:nvSpPr>
        <xdr:cNvPr id="274" name="円/楕円 273"/>
        <xdr:cNvSpPr/>
      </xdr:nvSpPr>
      <xdr:spPr>
        <a:xfrm>
          <a:off x="13843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124477</xdr:rowOff>
    </xdr:from>
    <xdr:ext cx="762000" cy="259045"/>
    <xdr:sp macro="" textlink="">
      <xdr:nvSpPr>
        <xdr:cNvPr id="275" name="テキスト ボックス 274"/>
        <xdr:cNvSpPr txBox="1"/>
      </xdr:nvSpPr>
      <xdr:spPr>
        <a:xfrm>
          <a:off x="13512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76" name="円/楕円 275"/>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77" name="テキスト ボックス 276"/>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平成２１年度に公共下水道会計を法適用としたことにより平成２０年度（</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）から21年度にかけて大幅に悪化したが、それ以降は比率としては横ばい状態となっている。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県内平均は下回っているものの、類似団体平均・全国平均は上回っている。</a:t>
          </a:r>
          <a:endParaRPr lang="ja-JP" altLang="ja-JP" sz="1400">
            <a:effectLst/>
          </a:endParaRPr>
        </a:p>
        <a:p>
          <a:pPr rtl="0"/>
          <a:r>
            <a:rPr lang="ja-JP" altLang="ja-JP" sz="1100" b="0" i="0" baseline="0">
              <a:solidFill>
                <a:schemeClr val="dk1"/>
              </a:solidFill>
              <a:effectLst/>
              <a:latin typeface="+mn-lt"/>
              <a:ea typeface="+mn-ea"/>
              <a:cs typeface="+mn-cs"/>
            </a:rPr>
            <a:t>　その要因は公共下水道事業への繰出しの割合の高さにある。公共下水道事業においては、①市域が広い、②集落が平坦部に点在している、などにより整備費用が多額となるため企業債発行額が増加した結果、公債費繰出が多額となっており、①整備計画の見直し、②接続促進策の実施による料金収入の確保などにより繰出金の圧縮を目指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50800</xdr:rowOff>
    </xdr:from>
    <xdr:to>
      <xdr:col>24</xdr:col>
      <xdr:colOff>31750</xdr:colOff>
      <xdr:row>38</xdr:row>
      <xdr:rowOff>81280</xdr:rowOff>
    </xdr:to>
    <xdr:cxnSp macro="">
      <xdr:nvCxnSpPr>
        <xdr:cNvPr id="309" name="直線コネクタ 308"/>
        <xdr:cNvCxnSpPr/>
      </xdr:nvCxnSpPr>
      <xdr:spPr>
        <a:xfrm>
          <a:off x="15671800" y="6565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50800</xdr:rowOff>
    </xdr:from>
    <xdr:to>
      <xdr:col>22</xdr:col>
      <xdr:colOff>565150</xdr:colOff>
      <xdr:row>38</xdr:row>
      <xdr:rowOff>73660</xdr:rowOff>
    </xdr:to>
    <xdr:cxnSp macro="">
      <xdr:nvCxnSpPr>
        <xdr:cNvPr id="312" name="直線コネクタ 311"/>
        <xdr:cNvCxnSpPr/>
      </xdr:nvCxnSpPr>
      <xdr:spPr>
        <a:xfrm flipV="1">
          <a:off x="14782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66040</xdr:rowOff>
    </xdr:from>
    <xdr:to>
      <xdr:col>21</xdr:col>
      <xdr:colOff>361950</xdr:colOff>
      <xdr:row>38</xdr:row>
      <xdr:rowOff>73660</xdr:rowOff>
    </xdr:to>
    <xdr:cxnSp macro="">
      <xdr:nvCxnSpPr>
        <xdr:cNvPr id="315" name="直線コネクタ 314"/>
        <xdr:cNvCxnSpPr/>
      </xdr:nvCxnSpPr>
      <xdr:spPr>
        <a:xfrm>
          <a:off x="13893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66040</xdr:rowOff>
    </xdr:to>
    <xdr:cxnSp macro="">
      <xdr:nvCxnSpPr>
        <xdr:cNvPr id="318" name="直線コネクタ 317"/>
        <xdr:cNvCxnSpPr/>
      </xdr:nvCxnSpPr>
      <xdr:spPr>
        <a:xfrm>
          <a:off x="13004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69867</xdr:rowOff>
    </xdr:from>
    <xdr:ext cx="762000" cy="259045"/>
    <xdr:sp macro="" textlink="">
      <xdr:nvSpPr>
        <xdr:cNvPr id="322" name="テキスト ボックス 321"/>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8" name="円/楕円 327"/>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9"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0</xdr:rowOff>
    </xdr:from>
    <xdr:to>
      <xdr:col>22</xdr:col>
      <xdr:colOff>615950</xdr:colOff>
      <xdr:row>38</xdr:row>
      <xdr:rowOff>101600</xdr:rowOff>
    </xdr:to>
    <xdr:sp macro="" textlink="">
      <xdr:nvSpPr>
        <xdr:cNvPr id="330" name="円/楕円 329"/>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86377</xdr:rowOff>
    </xdr:from>
    <xdr:ext cx="736600" cy="259045"/>
    <xdr:sp macro="" textlink="">
      <xdr:nvSpPr>
        <xdr:cNvPr id="331" name="テキスト ボックス 330"/>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22860</xdr:rowOff>
    </xdr:from>
    <xdr:to>
      <xdr:col>21</xdr:col>
      <xdr:colOff>412750</xdr:colOff>
      <xdr:row>38</xdr:row>
      <xdr:rowOff>124460</xdr:rowOff>
    </xdr:to>
    <xdr:sp macro="" textlink="">
      <xdr:nvSpPr>
        <xdr:cNvPr id="332" name="円/楕円 331"/>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109237</xdr:rowOff>
    </xdr:from>
    <xdr:ext cx="762000" cy="259045"/>
    <xdr:sp macro="" textlink="">
      <xdr:nvSpPr>
        <xdr:cNvPr id="333" name="テキスト ボックス 332"/>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xdr:rowOff>
    </xdr:from>
    <xdr:to>
      <xdr:col>20</xdr:col>
      <xdr:colOff>209550</xdr:colOff>
      <xdr:row>38</xdr:row>
      <xdr:rowOff>116840</xdr:rowOff>
    </xdr:to>
    <xdr:sp macro="" textlink="">
      <xdr:nvSpPr>
        <xdr:cNvPr id="334" name="円/楕円 333"/>
        <xdr:cNvSpPr/>
      </xdr:nvSpPr>
      <xdr:spPr>
        <a:xfrm>
          <a:off x="13843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101617</xdr:rowOff>
    </xdr:from>
    <xdr:ext cx="762000" cy="259045"/>
    <xdr:sp macro="" textlink="">
      <xdr:nvSpPr>
        <xdr:cNvPr id="335" name="テキスト ボックス 334"/>
        <xdr:cNvSpPr txBox="1"/>
      </xdr:nvSpPr>
      <xdr:spPr>
        <a:xfrm>
          <a:off x="13512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6" name="円/楕円 335"/>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37" name="テキスト ボックス 336"/>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公債費に係る経常収支については、比率・決算額ともに減少した。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過去に実施した大型プロジェクトや国の経済対策に伴って発行した市債の償還のピーク期は過ぎたものの、依然として経常経費に占める公債費の割合は高く、類似団体平均・全国平均を大きく上回る状況となっている。</a:t>
          </a:r>
          <a:endParaRPr lang="ja-JP" altLang="ja-JP" sz="1400">
            <a:effectLst/>
          </a:endParaRPr>
        </a:p>
        <a:p>
          <a:pPr rtl="0"/>
          <a:r>
            <a:rPr lang="ja-JP" altLang="ja-JP" sz="1100" b="0" i="0" baseline="0">
              <a:solidFill>
                <a:schemeClr val="dk1"/>
              </a:solidFill>
              <a:effectLst/>
              <a:latin typeface="+mn-lt"/>
              <a:ea typeface="+mn-ea"/>
              <a:cs typeface="+mn-cs"/>
            </a:rPr>
            <a:t>　今後も引き続き</a:t>
          </a:r>
          <a:endParaRPr lang="ja-JP" altLang="ja-JP" sz="1400">
            <a:effectLst/>
          </a:endParaRPr>
        </a:p>
        <a:p>
          <a:pPr rtl="0"/>
          <a:r>
            <a:rPr lang="ja-JP" altLang="ja-JP" sz="1100" b="0" i="0" baseline="0">
              <a:solidFill>
                <a:schemeClr val="dk1"/>
              </a:solidFill>
              <a:effectLst/>
              <a:latin typeface="+mn-lt"/>
              <a:ea typeface="+mn-ea"/>
              <a:cs typeface="+mn-cs"/>
            </a:rPr>
            <a:t>　①事業の選択と集中による市債発行額の管理</a:t>
          </a:r>
          <a:endParaRPr lang="ja-JP" altLang="ja-JP" sz="1400">
            <a:effectLst/>
          </a:endParaRPr>
        </a:p>
        <a:p>
          <a:pPr rtl="0"/>
          <a:r>
            <a:rPr lang="ja-JP" altLang="ja-JP" sz="1100" b="0" i="0" baseline="0">
              <a:solidFill>
                <a:schemeClr val="dk1"/>
              </a:solidFill>
              <a:effectLst/>
              <a:latin typeface="+mn-lt"/>
              <a:ea typeface="+mn-ea"/>
              <a:cs typeface="+mn-cs"/>
            </a:rPr>
            <a:t>　②財政状況に応じた繰上償還の実施</a:t>
          </a:r>
          <a:endParaRPr lang="ja-JP" altLang="ja-JP" sz="1400">
            <a:effectLst/>
          </a:endParaRPr>
        </a:p>
        <a:p>
          <a:pPr rtl="0"/>
          <a:r>
            <a:rPr lang="ja-JP" altLang="ja-JP" sz="1100" b="0" i="0" baseline="0">
              <a:solidFill>
                <a:schemeClr val="dk1"/>
              </a:solidFill>
              <a:effectLst/>
              <a:latin typeface="+mn-lt"/>
              <a:ea typeface="+mn-ea"/>
              <a:cs typeface="+mn-cs"/>
            </a:rPr>
            <a:t>などを通じて公債費の抑制に努める。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165863</xdr:rowOff>
    </xdr:from>
    <xdr:to>
      <xdr:col>7</xdr:col>
      <xdr:colOff>15875</xdr:colOff>
      <xdr:row>80</xdr:row>
      <xdr:rowOff>35561</xdr:rowOff>
    </xdr:to>
    <xdr:cxnSp macro="">
      <xdr:nvCxnSpPr>
        <xdr:cNvPr id="367" name="直線コネクタ 366"/>
        <xdr:cNvCxnSpPr/>
      </xdr:nvCxnSpPr>
      <xdr:spPr>
        <a:xfrm flipV="1">
          <a:off x="3987800" y="137104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35561</xdr:rowOff>
    </xdr:from>
    <xdr:to>
      <xdr:col>5</xdr:col>
      <xdr:colOff>549275</xdr:colOff>
      <xdr:row>80</xdr:row>
      <xdr:rowOff>81280</xdr:rowOff>
    </xdr:to>
    <xdr:cxnSp macro="">
      <xdr:nvCxnSpPr>
        <xdr:cNvPr id="370" name="直線コネクタ 369"/>
        <xdr:cNvCxnSpPr/>
      </xdr:nvCxnSpPr>
      <xdr:spPr>
        <a:xfrm flipV="1">
          <a:off x="3098800" y="13751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81280</xdr:rowOff>
    </xdr:from>
    <xdr:to>
      <xdr:col>4</xdr:col>
      <xdr:colOff>346075</xdr:colOff>
      <xdr:row>80</xdr:row>
      <xdr:rowOff>94996</xdr:rowOff>
    </xdr:to>
    <xdr:cxnSp macro="">
      <xdr:nvCxnSpPr>
        <xdr:cNvPr id="373" name="直線コネクタ 372"/>
        <xdr:cNvCxnSpPr/>
      </xdr:nvCxnSpPr>
      <xdr:spPr>
        <a:xfrm flipV="1">
          <a:off x="2209800" y="13797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85852</xdr:rowOff>
    </xdr:from>
    <xdr:to>
      <xdr:col>3</xdr:col>
      <xdr:colOff>142875</xdr:colOff>
      <xdr:row>80</xdr:row>
      <xdr:rowOff>94996</xdr:rowOff>
    </xdr:to>
    <xdr:cxnSp macro="">
      <xdr:nvCxnSpPr>
        <xdr:cNvPr id="376" name="直線コネクタ 375"/>
        <xdr:cNvCxnSpPr/>
      </xdr:nvCxnSpPr>
      <xdr:spPr>
        <a:xfrm>
          <a:off x="1320800" y="13801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0" name="テキスト ボックス 379"/>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115063</xdr:rowOff>
    </xdr:from>
    <xdr:to>
      <xdr:col>7</xdr:col>
      <xdr:colOff>66675</xdr:colOff>
      <xdr:row>80</xdr:row>
      <xdr:rowOff>45213</xdr:rowOff>
    </xdr:to>
    <xdr:sp macro="" textlink="">
      <xdr:nvSpPr>
        <xdr:cNvPr id="386" name="円/楕円 385"/>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87140</xdr:rowOff>
    </xdr:from>
    <xdr:ext cx="762000" cy="259045"/>
    <xdr:sp macro="" textlink="">
      <xdr:nvSpPr>
        <xdr:cNvPr id="387"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156211</xdr:rowOff>
    </xdr:from>
    <xdr:to>
      <xdr:col>5</xdr:col>
      <xdr:colOff>600075</xdr:colOff>
      <xdr:row>80</xdr:row>
      <xdr:rowOff>86361</xdr:rowOff>
    </xdr:to>
    <xdr:sp macro="" textlink="">
      <xdr:nvSpPr>
        <xdr:cNvPr id="388" name="円/楕円 387"/>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71138</xdr:rowOff>
    </xdr:from>
    <xdr:ext cx="736600" cy="259045"/>
    <xdr:sp macro="" textlink="">
      <xdr:nvSpPr>
        <xdr:cNvPr id="389" name="テキスト ボックス 388"/>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30480</xdr:rowOff>
    </xdr:from>
    <xdr:to>
      <xdr:col>4</xdr:col>
      <xdr:colOff>396875</xdr:colOff>
      <xdr:row>80</xdr:row>
      <xdr:rowOff>132080</xdr:rowOff>
    </xdr:to>
    <xdr:sp macro="" textlink="">
      <xdr:nvSpPr>
        <xdr:cNvPr id="390" name="円/楕円 389"/>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116857</xdr:rowOff>
    </xdr:from>
    <xdr:ext cx="762000" cy="259045"/>
    <xdr:sp macro="" textlink="">
      <xdr:nvSpPr>
        <xdr:cNvPr id="391" name="テキスト ボックス 390"/>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44196</xdr:rowOff>
    </xdr:from>
    <xdr:to>
      <xdr:col>3</xdr:col>
      <xdr:colOff>193675</xdr:colOff>
      <xdr:row>80</xdr:row>
      <xdr:rowOff>145796</xdr:rowOff>
    </xdr:to>
    <xdr:sp macro="" textlink="">
      <xdr:nvSpPr>
        <xdr:cNvPr id="392" name="円/楕円 391"/>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130573</xdr:rowOff>
    </xdr:from>
    <xdr:ext cx="762000" cy="259045"/>
    <xdr:sp macro="" textlink="">
      <xdr:nvSpPr>
        <xdr:cNvPr id="393" name="テキスト ボックス 392"/>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35052</xdr:rowOff>
    </xdr:from>
    <xdr:to>
      <xdr:col>1</xdr:col>
      <xdr:colOff>676275</xdr:colOff>
      <xdr:row>80</xdr:row>
      <xdr:rowOff>136652</xdr:rowOff>
    </xdr:to>
    <xdr:sp macro="" textlink="">
      <xdr:nvSpPr>
        <xdr:cNvPr id="394" name="円/楕円 393"/>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121429</xdr:rowOff>
    </xdr:from>
    <xdr:ext cx="762000" cy="259045"/>
    <xdr:sp macro="" textlink="">
      <xdr:nvSpPr>
        <xdr:cNvPr id="395" name="テキスト ボックス 394"/>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本市は公債費の割合が高いことから、逆に公債費以外の割合が低くなっている。</a:t>
          </a:r>
          <a:endParaRPr lang="ja-JP" altLang="ja-JP" sz="1400">
            <a:effectLst/>
          </a:endParaRPr>
        </a:p>
        <a:p>
          <a:pPr rtl="0"/>
          <a:r>
            <a:rPr lang="ja-JP" altLang="ja-JP" sz="1100" b="0" i="0" baseline="0">
              <a:solidFill>
                <a:schemeClr val="dk1"/>
              </a:solidFill>
              <a:effectLst/>
              <a:latin typeface="+mn-lt"/>
              <a:ea typeface="+mn-ea"/>
              <a:cs typeface="+mn-cs"/>
            </a:rPr>
            <a:t>　特に人件費については、職員数の削減効果も相まって相対的に数値が低くなっている。また、物件費についても事業の３ム（ムリ・ムダ・ムラ）業務改善や固定費の圧縮，委託料の全庁的精査・見直し等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年度は経常一般財源等（分母）が増加した</a:t>
          </a:r>
          <a:r>
            <a:rPr lang="ja-JP" altLang="en-US" sz="1100" b="0" i="0" baseline="0">
              <a:solidFill>
                <a:schemeClr val="dk1"/>
              </a:solidFill>
              <a:effectLst/>
              <a:latin typeface="+mn-lt"/>
              <a:ea typeface="+mn-ea"/>
              <a:cs typeface="+mn-cs"/>
            </a:rPr>
            <a:t>ものの、それ以上に</a:t>
          </a:r>
          <a:r>
            <a:rPr lang="ja-JP" altLang="ja-JP" sz="1100" b="0" i="0" baseline="0">
              <a:solidFill>
                <a:schemeClr val="dk1"/>
              </a:solidFill>
              <a:effectLst/>
              <a:latin typeface="+mn-lt"/>
              <a:ea typeface="+mn-ea"/>
              <a:cs typeface="+mn-cs"/>
            </a:rPr>
            <a:t>公債費以外の経常経費</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増加したため、</a:t>
          </a:r>
          <a:r>
            <a:rPr lang="ja-JP" altLang="en-US" sz="1100" b="0" i="0" baseline="0">
              <a:solidFill>
                <a:schemeClr val="dk1"/>
              </a:solidFill>
              <a:effectLst/>
              <a:latin typeface="+mn-lt"/>
              <a:ea typeface="+mn-ea"/>
              <a:cs typeface="+mn-cs"/>
            </a:rPr>
            <a:t>前年度比２．０ポイント増となった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75</xdr:row>
      <xdr:rowOff>83566</xdr:rowOff>
    </xdr:to>
    <xdr:cxnSp macro="">
      <xdr:nvCxnSpPr>
        <xdr:cNvPr id="426" name="直線コネクタ 425"/>
        <xdr:cNvCxnSpPr/>
      </xdr:nvCxnSpPr>
      <xdr:spPr>
        <a:xfrm>
          <a:off x="15671800" y="128508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163576</xdr:rowOff>
    </xdr:from>
    <xdr:to>
      <xdr:col>22</xdr:col>
      <xdr:colOff>565150</xdr:colOff>
      <xdr:row>75</xdr:row>
      <xdr:rowOff>19558</xdr:rowOff>
    </xdr:to>
    <xdr:cxnSp macro="">
      <xdr:nvCxnSpPr>
        <xdr:cNvPr id="429" name="直線コネクタ 428"/>
        <xdr:cNvCxnSpPr/>
      </xdr:nvCxnSpPr>
      <xdr:spPr>
        <a:xfrm flipV="1">
          <a:off x="14782800" y="12850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75</xdr:row>
      <xdr:rowOff>19558</xdr:rowOff>
    </xdr:to>
    <xdr:cxnSp macro="">
      <xdr:nvCxnSpPr>
        <xdr:cNvPr id="432" name="直線コネクタ 431"/>
        <xdr:cNvCxnSpPr/>
      </xdr:nvCxnSpPr>
      <xdr:spPr>
        <a:xfrm>
          <a:off x="13893800" y="127960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108712</xdr:rowOff>
    </xdr:from>
    <xdr:to>
      <xdr:col>20</xdr:col>
      <xdr:colOff>158750</xdr:colOff>
      <xdr:row>74</xdr:row>
      <xdr:rowOff>127000</xdr:rowOff>
    </xdr:to>
    <xdr:cxnSp macro="">
      <xdr:nvCxnSpPr>
        <xdr:cNvPr id="435" name="直線コネクタ 434"/>
        <xdr:cNvCxnSpPr/>
      </xdr:nvCxnSpPr>
      <xdr:spPr>
        <a:xfrm flipV="1">
          <a:off x="13004800" y="12796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39" name="テキスト ボックス 43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32766</xdr:rowOff>
    </xdr:from>
    <xdr:to>
      <xdr:col>24</xdr:col>
      <xdr:colOff>82550</xdr:colOff>
      <xdr:row>75</xdr:row>
      <xdr:rowOff>134366</xdr:rowOff>
    </xdr:to>
    <xdr:sp macro="" textlink="">
      <xdr:nvSpPr>
        <xdr:cNvPr id="445" name="円/楕円 444"/>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49293</xdr:rowOff>
    </xdr:from>
    <xdr:ext cx="762000" cy="259045"/>
    <xdr:sp macro="" textlink="">
      <xdr:nvSpPr>
        <xdr:cNvPr id="446"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112776</xdr:rowOff>
    </xdr:from>
    <xdr:to>
      <xdr:col>22</xdr:col>
      <xdr:colOff>615950</xdr:colOff>
      <xdr:row>75</xdr:row>
      <xdr:rowOff>42926</xdr:rowOff>
    </xdr:to>
    <xdr:sp macro="" textlink="">
      <xdr:nvSpPr>
        <xdr:cNvPr id="447" name="円/楕円 446"/>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53103</xdr:rowOff>
    </xdr:from>
    <xdr:ext cx="736600" cy="259045"/>
    <xdr:sp macro="" textlink="">
      <xdr:nvSpPr>
        <xdr:cNvPr id="448" name="テキスト ボックス 447"/>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140208</xdr:rowOff>
    </xdr:from>
    <xdr:to>
      <xdr:col>21</xdr:col>
      <xdr:colOff>412750</xdr:colOff>
      <xdr:row>75</xdr:row>
      <xdr:rowOff>70358</xdr:rowOff>
    </xdr:to>
    <xdr:sp macro="" textlink="">
      <xdr:nvSpPr>
        <xdr:cNvPr id="449" name="円/楕円 448"/>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80535</xdr:rowOff>
    </xdr:from>
    <xdr:ext cx="762000" cy="259045"/>
    <xdr:sp macro="" textlink="">
      <xdr:nvSpPr>
        <xdr:cNvPr id="450" name="テキスト ボックス 449"/>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51" name="円/楕円 450"/>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2" name="テキスト ボックス 451"/>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3" name="円/楕円 45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4" name="テキスト ボックス 453"/>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石川県小松市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153006</xdr:rowOff>
    </xdr:from>
    <xdr:to>
      <xdr:col>4</xdr:col>
      <xdr:colOff>1117600</xdr:colOff>
      <xdr:row>17</xdr:row>
      <xdr:rowOff>1477</xdr:rowOff>
    </xdr:to>
    <xdr:cxnSp macro="">
      <xdr:nvCxnSpPr>
        <xdr:cNvPr id="52" name="直線コネクタ 51"/>
        <xdr:cNvCxnSpPr/>
      </xdr:nvCxnSpPr>
      <xdr:spPr bwMode="auto">
        <a:xfrm flipV="1">
          <a:off x="5003800" y="2943831"/>
          <a:ext cx="647700" cy="1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147716</xdr:rowOff>
    </xdr:from>
    <xdr:to>
      <xdr:col>4</xdr:col>
      <xdr:colOff>469900</xdr:colOff>
      <xdr:row>17</xdr:row>
      <xdr:rowOff>1477</xdr:rowOff>
    </xdr:to>
    <xdr:cxnSp macro="">
      <xdr:nvCxnSpPr>
        <xdr:cNvPr id="55" name="直線コネクタ 54"/>
        <xdr:cNvCxnSpPr/>
      </xdr:nvCxnSpPr>
      <xdr:spPr bwMode="auto">
        <a:xfrm>
          <a:off x="4305300" y="2938541"/>
          <a:ext cx="698500" cy="25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81781</xdr:rowOff>
    </xdr:from>
    <xdr:to>
      <xdr:col>3</xdr:col>
      <xdr:colOff>904875</xdr:colOff>
      <xdr:row>16</xdr:row>
      <xdr:rowOff>147716</xdr:rowOff>
    </xdr:to>
    <xdr:cxnSp macro="">
      <xdr:nvCxnSpPr>
        <xdr:cNvPr id="58" name="直線コネクタ 57"/>
        <xdr:cNvCxnSpPr/>
      </xdr:nvCxnSpPr>
      <xdr:spPr bwMode="auto">
        <a:xfrm>
          <a:off x="3606800" y="2872606"/>
          <a:ext cx="698500" cy="65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81781</xdr:rowOff>
    </xdr:from>
    <xdr:to>
      <xdr:col>3</xdr:col>
      <xdr:colOff>206375</xdr:colOff>
      <xdr:row>16</xdr:row>
      <xdr:rowOff>92166</xdr:rowOff>
    </xdr:to>
    <xdr:cxnSp macro="">
      <xdr:nvCxnSpPr>
        <xdr:cNvPr id="61" name="直線コネクタ 60"/>
        <xdr:cNvCxnSpPr/>
      </xdr:nvCxnSpPr>
      <xdr:spPr bwMode="auto">
        <a:xfrm flipV="1">
          <a:off x="2908300" y="2872606"/>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63923</xdr:rowOff>
    </xdr:from>
    <xdr:ext cx="762000" cy="259045"/>
    <xdr:sp macro="" textlink="">
      <xdr:nvSpPr>
        <xdr:cNvPr id="65" name="テキスト ボックス 64"/>
        <xdr:cNvSpPr txBox="1"/>
      </xdr:nvSpPr>
      <xdr:spPr>
        <a:xfrm>
          <a:off x="25273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102206</xdr:rowOff>
    </xdr:from>
    <xdr:to>
      <xdr:col>5</xdr:col>
      <xdr:colOff>34925</xdr:colOff>
      <xdr:row>17</xdr:row>
      <xdr:rowOff>32356</xdr:rowOff>
    </xdr:to>
    <xdr:sp macro="" textlink="">
      <xdr:nvSpPr>
        <xdr:cNvPr id="71" name="円/楕円 70"/>
        <xdr:cNvSpPr/>
      </xdr:nvSpPr>
      <xdr:spPr bwMode="auto">
        <a:xfrm>
          <a:off x="5600700" y="289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74283</xdr:rowOff>
    </xdr:from>
    <xdr:ext cx="762000" cy="259045"/>
    <xdr:sp macro="" textlink="">
      <xdr:nvSpPr>
        <xdr:cNvPr id="72" name="人口1人当たり決算額の推移該当値テキスト130"/>
        <xdr:cNvSpPr txBox="1"/>
      </xdr:nvSpPr>
      <xdr:spPr>
        <a:xfrm>
          <a:off x="5740400" y="28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122127</xdr:rowOff>
    </xdr:from>
    <xdr:to>
      <xdr:col>4</xdr:col>
      <xdr:colOff>520700</xdr:colOff>
      <xdr:row>17</xdr:row>
      <xdr:rowOff>52277</xdr:rowOff>
    </xdr:to>
    <xdr:sp macro="" textlink="">
      <xdr:nvSpPr>
        <xdr:cNvPr id="73" name="円/楕円 72"/>
        <xdr:cNvSpPr/>
      </xdr:nvSpPr>
      <xdr:spPr bwMode="auto">
        <a:xfrm>
          <a:off x="4953000" y="291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37054</xdr:rowOff>
    </xdr:from>
    <xdr:ext cx="736600" cy="259045"/>
    <xdr:sp macro="" textlink="">
      <xdr:nvSpPr>
        <xdr:cNvPr id="74" name="テキスト ボックス 73"/>
        <xdr:cNvSpPr txBox="1"/>
      </xdr:nvSpPr>
      <xdr:spPr>
        <a:xfrm>
          <a:off x="4622800" y="299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96916</xdr:rowOff>
    </xdr:from>
    <xdr:to>
      <xdr:col>3</xdr:col>
      <xdr:colOff>955675</xdr:colOff>
      <xdr:row>17</xdr:row>
      <xdr:rowOff>27066</xdr:rowOff>
    </xdr:to>
    <xdr:sp macro="" textlink="">
      <xdr:nvSpPr>
        <xdr:cNvPr id="75" name="円/楕円 74"/>
        <xdr:cNvSpPr/>
      </xdr:nvSpPr>
      <xdr:spPr bwMode="auto">
        <a:xfrm>
          <a:off x="4254500" y="288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11843</xdr:rowOff>
    </xdr:from>
    <xdr:ext cx="762000" cy="259045"/>
    <xdr:sp macro="" textlink="">
      <xdr:nvSpPr>
        <xdr:cNvPr id="76" name="テキスト ボックス 75"/>
        <xdr:cNvSpPr txBox="1"/>
      </xdr:nvSpPr>
      <xdr:spPr>
        <a:xfrm>
          <a:off x="3924300" y="297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30981</xdr:rowOff>
    </xdr:from>
    <xdr:to>
      <xdr:col>3</xdr:col>
      <xdr:colOff>257175</xdr:colOff>
      <xdr:row>16</xdr:row>
      <xdr:rowOff>132581</xdr:rowOff>
    </xdr:to>
    <xdr:sp macro="" textlink="">
      <xdr:nvSpPr>
        <xdr:cNvPr id="77" name="円/楕円 76"/>
        <xdr:cNvSpPr/>
      </xdr:nvSpPr>
      <xdr:spPr bwMode="auto">
        <a:xfrm>
          <a:off x="3556000" y="282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117358</xdr:rowOff>
    </xdr:from>
    <xdr:ext cx="762000" cy="259045"/>
    <xdr:sp macro="" textlink="">
      <xdr:nvSpPr>
        <xdr:cNvPr id="78" name="テキスト ボックス 77"/>
        <xdr:cNvSpPr txBox="1"/>
      </xdr:nvSpPr>
      <xdr:spPr>
        <a:xfrm>
          <a:off x="3225800" y="290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41366</xdr:rowOff>
    </xdr:from>
    <xdr:to>
      <xdr:col>2</xdr:col>
      <xdr:colOff>692150</xdr:colOff>
      <xdr:row>16</xdr:row>
      <xdr:rowOff>142966</xdr:rowOff>
    </xdr:to>
    <xdr:sp macro="" textlink="">
      <xdr:nvSpPr>
        <xdr:cNvPr id="79" name="円/楕円 78"/>
        <xdr:cNvSpPr/>
      </xdr:nvSpPr>
      <xdr:spPr bwMode="auto">
        <a:xfrm>
          <a:off x="2857500" y="283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127743</xdr:rowOff>
    </xdr:from>
    <xdr:ext cx="762000" cy="259045"/>
    <xdr:sp macro="" textlink="">
      <xdr:nvSpPr>
        <xdr:cNvPr id="80" name="テキスト ボックス 79"/>
        <xdr:cNvSpPr txBox="1"/>
      </xdr:nvSpPr>
      <xdr:spPr>
        <a:xfrm>
          <a:off x="2527300" y="29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42385</xdr:rowOff>
    </xdr:from>
    <xdr:to>
      <xdr:col>4</xdr:col>
      <xdr:colOff>1117600</xdr:colOff>
      <xdr:row>34</xdr:row>
      <xdr:rowOff>121220</xdr:rowOff>
    </xdr:to>
    <xdr:cxnSp macro="">
      <xdr:nvCxnSpPr>
        <xdr:cNvPr id="115" name="直線コネクタ 114"/>
        <xdr:cNvCxnSpPr/>
      </xdr:nvCxnSpPr>
      <xdr:spPr bwMode="auto">
        <a:xfrm>
          <a:off x="5003800" y="6309835"/>
          <a:ext cx="647700" cy="78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322061</xdr:rowOff>
    </xdr:from>
    <xdr:to>
      <xdr:col>4</xdr:col>
      <xdr:colOff>469900</xdr:colOff>
      <xdr:row>34</xdr:row>
      <xdr:rowOff>42385</xdr:rowOff>
    </xdr:to>
    <xdr:cxnSp macro="">
      <xdr:nvCxnSpPr>
        <xdr:cNvPr id="118" name="直線コネクタ 117"/>
        <xdr:cNvCxnSpPr/>
      </xdr:nvCxnSpPr>
      <xdr:spPr bwMode="auto">
        <a:xfrm>
          <a:off x="4305300" y="6246611"/>
          <a:ext cx="698500" cy="6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249562</xdr:rowOff>
    </xdr:from>
    <xdr:to>
      <xdr:col>3</xdr:col>
      <xdr:colOff>904875</xdr:colOff>
      <xdr:row>33</xdr:row>
      <xdr:rowOff>322061</xdr:rowOff>
    </xdr:to>
    <xdr:cxnSp macro="">
      <xdr:nvCxnSpPr>
        <xdr:cNvPr id="121" name="直線コネクタ 120"/>
        <xdr:cNvCxnSpPr/>
      </xdr:nvCxnSpPr>
      <xdr:spPr bwMode="auto">
        <a:xfrm>
          <a:off x="3606800" y="6174112"/>
          <a:ext cx="698500" cy="7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207957</xdr:rowOff>
    </xdr:from>
    <xdr:to>
      <xdr:col>3</xdr:col>
      <xdr:colOff>206375</xdr:colOff>
      <xdr:row>33</xdr:row>
      <xdr:rowOff>249562</xdr:rowOff>
    </xdr:to>
    <xdr:cxnSp macro="">
      <xdr:nvCxnSpPr>
        <xdr:cNvPr id="124" name="直線コネクタ 123"/>
        <xdr:cNvCxnSpPr/>
      </xdr:nvCxnSpPr>
      <xdr:spPr bwMode="auto">
        <a:xfrm>
          <a:off x="2908300" y="6132507"/>
          <a:ext cx="6985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239485</xdr:rowOff>
    </xdr:from>
    <xdr:ext cx="762000" cy="259045"/>
    <xdr:sp macro="" textlink="">
      <xdr:nvSpPr>
        <xdr:cNvPr id="128" name="テキスト ボックス 127"/>
        <xdr:cNvSpPr txBox="1"/>
      </xdr:nvSpPr>
      <xdr:spPr>
        <a:xfrm>
          <a:off x="2527300" y="684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70420</xdr:rowOff>
    </xdr:from>
    <xdr:to>
      <xdr:col>5</xdr:col>
      <xdr:colOff>34925</xdr:colOff>
      <xdr:row>34</xdr:row>
      <xdr:rowOff>172020</xdr:rowOff>
    </xdr:to>
    <xdr:sp macro="" textlink="">
      <xdr:nvSpPr>
        <xdr:cNvPr id="134" name="円/楕円 133"/>
        <xdr:cNvSpPr/>
      </xdr:nvSpPr>
      <xdr:spPr bwMode="auto">
        <a:xfrm>
          <a:off x="5600700" y="633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258397</xdr:rowOff>
    </xdr:from>
    <xdr:ext cx="762000" cy="259045"/>
    <xdr:sp macro="" textlink="">
      <xdr:nvSpPr>
        <xdr:cNvPr id="135" name="人口1人当たり決算額の推移該当値テキスト445"/>
        <xdr:cNvSpPr txBox="1"/>
      </xdr:nvSpPr>
      <xdr:spPr>
        <a:xfrm>
          <a:off x="5740400" y="618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27,427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334485</xdr:rowOff>
    </xdr:from>
    <xdr:to>
      <xdr:col>4</xdr:col>
      <xdr:colOff>520700</xdr:colOff>
      <xdr:row>34</xdr:row>
      <xdr:rowOff>93185</xdr:rowOff>
    </xdr:to>
    <xdr:sp macro="" textlink="">
      <xdr:nvSpPr>
        <xdr:cNvPr id="136" name="円/楕円 135"/>
        <xdr:cNvSpPr/>
      </xdr:nvSpPr>
      <xdr:spPr bwMode="auto">
        <a:xfrm>
          <a:off x="4953000" y="6259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103362</xdr:rowOff>
    </xdr:from>
    <xdr:ext cx="736600" cy="259045"/>
    <xdr:sp macro="" textlink="">
      <xdr:nvSpPr>
        <xdr:cNvPr id="137" name="テキスト ボックス 136"/>
        <xdr:cNvSpPr txBox="1"/>
      </xdr:nvSpPr>
      <xdr:spPr>
        <a:xfrm>
          <a:off x="4622800" y="6027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271261</xdr:rowOff>
    </xdr:from>
    <xdr:to>
      <xdr:col>3</xdr:col>
      <xdr:colOff>955675</xdr:colOff>
      <xdr:row>34</xdr:row>
      <xdr:rowOff>29961</xdr:rowOff>
    </xdr:to>
    <xdr:sp macro="" textlink="">
      <xdr:nvSpPr>
        <xdr:cNvPr id="138" name="円/楕円 137"/>
        <xdr:cNvSpPr/>
      </xdr:nvSpPr>
      <xdr:spPr bwMode="auto">
        <a:xfrm>
          <a:off x="4254500" y="619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40138</xdr:rowOff>
    </xdr:from>
    <xdr:ext cx="762000" cy="259045"/>
    <xdr:sp macro="" textlink="">
      <xdr:nvSpPr>
        <xdr:cNvPr id="139" name="テキスト ボックス 138"/>
        <xdr:cNvSpPr txBox="1"/>
      </xdr:nvSpPr>
      <xdr:spPr>
        <a:xfrm>
          <a:off x="3924300" y="59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198762</xdr:rowOff>
    </xdr:from>
    <xdr:to>
      <xdr:col>3</xdr:col>
      <xdr:colOff>257175</xdr:colOff>
      <xdr:row>33</xdr:row>
      <xdr:rowOff>300362</xdr:rowOff>
    </xdr:to>
    <xdr:sp macro="" textlink="">
      <xdr:nvSpPr>
        <xdr:cNvPr id="140" name="円/楕円 139"/>
        <xdr:cNvSpPr/>
      </xdr:nvSpPr>
      <xdr:spPr bwMode="auto">
        <a:xfrm>
          <a:off x="3556000" y="61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139089</xdr:rowOff>
    </xdr:from>
    <xdr:ext cx="762000" cy="259045"/>
    <xdr:sp macro="" textlink="">
      <xdr:nvSpPr>
        <xdr:cNvPr id="141" name="テキスト ボックス 140"/>
        <xdr:cNvSpPr txBox="1"/>
      </xdr:nvSpPr>
      <xdr:spPr>
        <a:xfrm>
          <a:off x="3225800" y="589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157157</xdr:rowOff>
    </xdr:from>
    <xdr:to>
      <xdr:col>2</xdr:col>
      <xdr:colOff>692150</xdr:colOff>
      <xdr:row>33</xdr:row>
      <xdr:rowOff>258757</xdr:rowOff>
    </xdr:to>
    <xdr:sp macro="" textlink="">
      <xdr:nvSpPr>
        <xdr:cNvPr id="142" name="円/楕円 141"/>
        <xdr:cNvSpPr/>
      </xdr:nvSpPr>
      <xdr:spPr bwMode="auto">
        <a:xfrm>
          <a:off x="2857500" y="60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97484</xdr:rowOff>
    </xdr:from>
    <xdr:ext cx="762000" cy="259045"/>
    <xdr:sp macro="" textlink="">
      <xdr:nvSpPr>
        <xdr:cNvPr id="143" name="テキスト ボックス 142"/>
        <xdr:cNvSpPr txBox="1"/>
      </xdr:nvSpPr>
      <xdr:spPr>
        <a:xfrm>
          <a:off x="2527300" y="58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歳入面では、</a:t>
          </a:r>
          <a:r>
            <a:rPr lang="ja-JP" altLang="en-US" sz="1100">
              <a:solidFill>
                <a:schemeClr val="dk1"/>
              </a:solidFill>
              <a:effectLst/>
              <a:latin typeface="+mn-lt"/>
              <a:ea typeface="+mn-ea"/>
              <a:cs typeface="+mn-cs"/>
            </a:rPr>
            <a:t>企業収益の改善や個人の給与所得増加などに</a:t>
          </a:r>
          <a:r>
            <a:rPr lang="ja-JP" altLang="ja-JP" sz="1100">
              <a:solidFill>
                <a:schemeClr val="dk1"/>
              </a:solidFill>
              <a:effectLst/>
              <a:latin typeface="+mn-lt"/>
              <a:ea typeface="+mn-ea"/>
              <a:cs typeface="+mn-cs"/>
            </a:rPr>
            <a:t>より市税全体として約</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億円増、</a:t>
          </a:r>
          <a:r>
            <a:rPr lang="ja-JP" altLang="en-US" sz="1100">
              <a:solidFill>
                <a:schemeClr val="dk1"/>
              </a:solidFill>
              <a:effectLst/>
              <a:latin typeface="+mn-lt"/>
              <a:ea typeface="+mn-ea"/>
              <a:cs typeface="+mn-cs"/>
            </a:rPr>
            <a:t>消費税増税による地方消費税交付金増となったものの、</a:t>
          </a:r>
          <a:r>
            <a:rPr lang="ja-JP" altLang="ja-JP" sz="1100">
              <a:solidFill>
                <a:schemeClr val="dk1"/>
              </a:solidFill>
              <a:effectLst/>
              <a:latin typeface="+mn-lt"/>
              <a:ea typeface="+mn-ea"/>
              <a:cs typeface="+mn-cs"/>
            </a:rPr>
            <a:t>国県支出金については地域の元気臨時交付金や</a:t>
          </a:r>
          <a:r>
            <a:rPr lang="ja-JP" altLang="en-US" sz="1100">
              <a:solidFill>
                <a:schemeClr val="dk1"/>
              </a:solidFill>
              <a:effectLst/>
              <a:latin typeface="+mn-lt"/>
              <a:ea typeface="+mn-ea"/>
              <a:cs typeface="+mn-cs"/>
            </a:rPr>
            <a:t>社会資本整備総合交付金</a:t>
          </a:r>
          <a:r>
            <a:rPr lang="ja-JP" altLang="ja-JP" sz="1100">
              <a:solidFill>
                <a:schemeClr val="dk1"/>
              </a:solidFill>
              <a:effectLst/>
              <a:latin typeface="+mn-lt"/>
              <a:ea typeface="+mn-ea"/>
              <a:cs typeface="+mn-cs"/>
            </a:rPr>
            <a:t>など約</a:t>
          </a:r>
          <a:r>
            <a:rPr lang="en-US" altLang="ja-JP" sz="1100">
              <a:solidFill>
                <a:schemeClr val="dk1"/>
              </a:solidFill>
              <a:effectLst/>
              <a:latin typeface="+mn-lt"/>
              <a:ea typeface="+mn-ea"/>
              <a:cs typeface="+mn-cs"/>
            </a:rPr>
            <a:t>13.9</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となった。また、市債については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サイエンスヒルズこまつや曳山交流館みよっさの整備</a:t>
          </a:r>
          <a:r>
            <a:rPr lang="ja-JP" altLang="en-US" sz="1100">
              <a:solidFill>
                <a:schemeClr val="dk1"/>
              </a:solidFill>
              <a:effectLst/>
              <a:latin typeface="+mn-lt"/>
              <a:ea typeface="+mn-ea"/>
              <a:cs typeface="+mn-cs"/>
            </a:rPr>
            <a:t>完了や臨時財政対策債の減</a:t>
          </a:r>
          <a:r>
            <a:rPr lang="ja-JP" altLang="ja-JP" sz="1100">
              <a:solidFill>
                <a:schemeClr val="dk1"/>
              </a:solidFill>
              <a:effectLst/>
              <a:latin typeface="+mn-lt"/>
              <a:ea typeface="+mn-ea"/>
              <a:cs typeface="+mn-cs"/>
            </a:rPr>
            <a:t>などにより</a:t>
          </a:r>
          <a:r>
            <a:rPr lang="en-US" altLang="ja-JP" sz="1100">
              <a:solidFill>
                <a:schemeClr val="dk1"/>
              </a:solidFill>
              <a:effectLst/>
              <a:latin typeface="+mn-lt"/>
              <a:ea typeface="+mn-ea"/>
              <a:cs typeface="+mn-cs"/>
            </a:rPr>
            <a:t>18.0</a:t>
          </a:r>
          <a:r>
            <a:rPr lang="ja-JP" altLang="en-US" sz="1100">
              <a:solidFill>
                <a:schemeClr val="dk1"/>
              </a:solidFill>
              <a:effectLst/>
              <a:latin typeface="+mn-lt"/>
              <a:ea typeface="+mn-ea"/>
              <a:cs typeface="+mn-cs"/>
            </a:rPr>
            <a:t>億円の</a:t>
          </a:r>
          <a:r>
            <a:rPr lang="ja-JP" altLang="ja-JP" sz="1100">
              <a:solidFill>
                <a:schemeClr val="dk1"/>
              </a:solidFill>
              <a:effectLst/>
              <a:latin typeface="+mn-lt"/>
              <a:ea typeface="+mn-ea"/>
              <a:cs typeface="+mn-cs"/>
            </a:rPr>
            <a:t>減となり、全体で約</a:t>
          </a:r>
          <a:r>
            <a:rPr lang="en-US" altLang="ja-JP" sz="1100">
              <a:solidFill>
                <a:schemeClr val="dk1"/>
              </a:solidFill>
              <a:effectLst/>
              <a:latin typeface="+mn-lt"/>
              <a:ea typeface="+mn-ea"/>
              <a:cs typeface="+mn-cs"/>
            </a:rPr>
            <a:t>28.3</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歳出面では、</a:t>
          </a:r>
          <a:r>
            <a:rPr lang="ja-JP" altLang="en-US" sz="1100">
              <a:solidFill>
                <a:schemeClr val="dk1"/>
              </a:solidFill>
              <a:effectLst/>
              <a:latin typeface="+mn-lt"/>
              <a:ea typeface="+mn-ea"/>
              <a:cs typeface="+mn-cs"/>
            </a:rPr>
            <a:t>臨時福祉給付金や生活保護費の増などにより、扶助費が約</a:t>
          </a:r>
          <a:r>
            <a:rPr lang="en-US" altLang="ja-JP" sz="1100">
              <a:solidFill>
                <a:schemeClr val="dk1"/>
              </a:solidFill>
              <a:effectLst/>
              <a:latin typeface="+mn-lt"/>
              <a:ea typeface="+mn-ea"/>
              <a:cs typeface="+mn-cs"/>
            </a:rPr>
            <a:t>5.1</a:t>
          </a:r>
          <a:r>
            <a:rPr lang="ja-JP" altLang="en-US" sz="1100">
              <a:solidFill>
                <a:schemeClr val="dk1"/>
              </a:solidFill>
              <a:effectLst/>
              <a:latin typeface="+mn-lt"/>
              <a:ea typeface="+mn-ea"/>
              <a:cs typeface="+mn-cs"/>
            </a:rPr>
            <a:t>億円の増となったものの、</a:t>
          </a:r>
          <a:r>
            <a:rPr lang="ja-JP" altLang="ja-JP" sz="1100">
              <a:solidFill>
                <a:schemeClr val="dk1"/>
              </a:solidFill>
              <a:effectLst/>
              <a:latin typeface="+mn-lt"/>
              <a:ea typeface="+mn-ea"/>
              <a:cs typeface="+mn-cs"/>
            </a:rPr>
            <a:t>普通建設事業費が約</a:t>
          </a:r>
          <a:r>
            <a:rPr lang="en-US" altLang="ja-JP" sz="1100">
              <a:solidFill>
                <a:schemeClr val="dk1"/>
              </a:solidFill>
              <a:effectLst/>
              <a:latin typeface="+mn-lt"/>
              <a:ea typeface="+mn-ea"/>
              <a:cs typeface="+mn-cs"/>
            </a:rPr>
            <a:t>30.7</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公債費が繰上償還などにより約</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億円減となるなど、</a:t>
          </a:r>
          <a:r>
            <a:rPr lang="ja-JP" altLang="ja-JP" sz="1100">
              <a:solidFill>
                <a:schemeClr val="dk1"/>
              </a:solidFill>
              <a:effectLst/>
              <a:latin typeface="+mn-lt"/>
              <a:ea typeface="+mn-ea"/>
              <a:cs typeface="+mn-cs"/>
            </a:rPr>
            <a:t>全体として約</a:t>
          </a:r>
          <a:r>
            <a:rPr lang="en-US" altLang="ja-JP" sz="1100">
              <a:solidFill>
                <a:schemeClr val="dk1"/>
              </a:solidFill>
              <a:effectLst/>
              <a:latin typeface="+mn-lt"/>
              <a:ea typeface="+mn-ea"/>
              <a:cs typeface="+mn-cs"/>
            </a:rPr>
            <a:t>26.4</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一般会計をはじめ、平成２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年度の全ての会計で実質赤字額は発生していない。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年度は、市債発行の適正管理と繰上償還の実施等により、３ヶ年平均の実質公債費比率も</a:t>
          </a:r>
          <a:r>
            <a:rPr lang="ja-JP" altLang="en-US" sz="1100" b="0" i="0" baseline="0">
              <a:solidFill>
                <a:schemeClr val="dk1"/>
              </a:solidFill>
              <a:effectLst/>
              <a:latin typeface="+mn-lt"/>
              <a:ea typeface="+mn-ea"/>
              <a:cs typeface="+mn-cs"/>
            </a:rPr>
            <a:t>前年度比１．１ポイント減となった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過去に実施した大型プロジェクトや国の経済対策に伴って発行した市債の償還はピーク期を過ぎたものの、依然として類似団体、全国平均及び県内平均を大きく上回っている状況となっている。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今後も、一般会計においては事業の選択と集中による市債発行額の管理、財政状況に応じた繰上償還の実施等により、実質公債費比率の改善を図る。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過去に実施した大型プロジェクト、道路や学校等の社会資本整備や国の数次にわたる経済対策に伴う市債発行により、類似団体平均、全国平均、県内平均を大きく上回っている。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また、本市は人口規模に比べて市域が広く、集落が市全体に点在しているため、下水道事業を実施するにあたり管渠延長が長くなるなど、整備に多大な経費を要していることも要因の一つである。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年度は、市債の発行抑制や繰上償還による市債残高の減少、基金残高の増加、債務負担支出予定額の減少等により、前年度より改善した。　</a:t>
          </a:r>
          <a:endParaRPr lang="ja-JP" altLang="ja-JP" sz="1400">
            <a:effectLst/>
          </a:endParaRPr>
        </a:p>
        <a:p>
          <a:pPr rtl="0"/>
          <a:r>
            <a:rPr lang="ja-JP" altLang="ja-JP" sz="1100" b="0" i="0" baseline="0">
              <a:solidFill>
                <a:schemeClr val="dk1"/>
              </a:solidFill>
              <a:effectLst/>
              <a:latin typeface="+mn-lt"/>
              <a:ea typeface="+mn-ea"/>
              <a:cs typeface="+mn-cs"/>
            </a:rPr>
            <a:t>　今後も、</a:t>
          </a:r>
          <a:r>
            <a:rPr lang="en-US" altLang="ja-JP" sz="1100" b="0" i="0" baseline="0">
              <a:solidFill>
                <a:schemeClr val="dk1"/>
              </a:solidFill>
              <a:effectLst/>
              <a:latin typeface="+mn-lt"/>
              <a:ea typeface="+mn-ea"/>
              <a:cs typeface="+mn-cs"/>
            </a:rPr>
            <a:t>NEXT</a:t>
          </a:r>
          <a:r>
            <a:rPr lang="ja-JP" altLang="ja-JP" sz="1100" b="0" i="0" baseline="0">
              <a:solidFill>
                <a:schemeClr val="dk1"/>
              </a:solidFill>
              <a:effectLst/>
              <a:latin typeface="+mn-lt"/>
              <a:ea typeface="+mn-ea"/>
              <a:cs typeface="+mn-cs"/>
            </a:rPr>
            <a:t>10年ビジョン・アクションプラン（平成2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年度策定）の目標値として定めているとおり、全会計の市債残高を圧縮し、将来負担の軽減に努める。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42376591</v>
      </c>
      <c r="BO4" s="379"/>
      <c r="BP4" s="379"/>
      <c r="BQ4" s="379"/>
      <c r="BR4" s="379"/>
      <c r="BS4" s="379"/>
      <c r="BT4" s="379"/>
      <c r="BU4" s="380"/>
      <c r="BV4" s="378">
        <v>45205309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2.1</v>
      </c>
      <c r="CU4" s="556"/>
      <c r="CV4" s="556"/>
      <c r="CW4" s="556"/>
      <c r="CX4" s="556"/>
      <c r="CY4" s="556"/>
      <c r="CZ4" s="556"/>
      <c r="DA4" s="557"/>
      <c r="DB4" s="555">
        <v>2.5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41753450</v>
      </c>
      <c r="BO5" s="384"/>
      <c r="BP5" s="384"/>
      <c r="BQ5" s="384"/>
      <c r="BR5" s="384"/>
      <c r="BS5" s="384"/>
      <c r="BT5" s="384"/>
      <c r="BU5" s="385"/>
      <c r="BV5" s="383">
        <v>44391671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92.4</v>
      </c>
      <c r="CU5" s="354"/>
      <c r="CV5" s="354"/>
      <c r="CW5" s="354"/>
      <c r="CX5" s="354"/>
      <c r="CY5" s="354"/>
      <c r="CZ5" s="354"/>
      <c r="DA5" s="355"/>
      <c r="DB5" s="353">
        <v>91.3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623141</v>
      </c>
      <c r="BO6" s="384"/>
      <c r="BP6" s="384"/>
      <c r="BQ6" s="384"/>
      <c r="BR6" s="384"/>
      <c r="BS6" s="384"/>
      <c r="BT6" s="384"/>
      <c r="BU6" s="385"/>
      <c r="BV6" s="383">
        <v>813638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101.3</v>
      </c>
      <c r="CU6" s="530"/>
      <c r="CV6" s="530"/>
      <c r="CW6" s="530"/>
      <c r="CX6" s="530"/>
      <c r="CY6" s="530"/>
      <c r="CZ6" s="530"/>
      <c r="DA6" s="531"/>
      <c r="DB6" s="529">
        <v>102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110417</v>
      </c>
      <c r="BO7" s="384"/>
      <c r="BP7" s="384"/>
      <c r="BQ7" s="384"/>
      <c r="BR7" s="384"/>
      <c r="BS7" s="384"/>
      <c r="BT7" s="384"/>
      <c r="BU7" s="385"/>
      <c r="BV7" s="383">
        <v>201831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24719785</v>
      </c>
      <c r="CU7" s="384"/>
      <c r="CV7" s="384"/>
      <c r="CW7" s="384"/>
      <c r="CX7" s="384"/>
      <c r="CY7" s="384"/>
      <c r="CZ7" s="384"/>
      <c r="DA7" s="385"/>
      <c r="DB7" s="383">
        <v>24968905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512724</v>
      </c>
      <c r="BO8" s="384"/>
      <c r="BP8" s="384"/>
      <c r="BQ8" s="384"/>
      <c r="BR8" s="384"/>
      <c r="BS8" s="384"/>
      <c r="BT8" s="384"/>
      <c r="BU8" s="385"/>
      <c r="BV8" s="383">
        <v>611807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108433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-99083</v>
      </c>
      <c r="BO9" s="384"/>
      <c r="BP9" s="384"/>
      <c r="BQ9" s="384"/>
      <c r="BR9" s="384"/>
      <c r="BS9" s="384"/>
      <c r="BT9" s="384"/>
      <c r="BU9" s="385"/>
      <c r="BV9" s="383">
        <v>5226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22.9</v>
      </c>
      <c r="CU9" s="354"/>
      <c r="CV9" s="354"/>
      <c r="CW9" s="354"/>
      <c r="CX9" s="354"/>
      <c r="CY9" s="354"/>
      <c r="CZ9" s="354"/>
      <c r="DA9" s="355"/>
      <c r="DB9" s="353">
        <v>23.5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109084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1212</v>
      </c>
      <c r="BO10" s="384"/>
      <c r="BP10" s="384"/>
      <c r="BQ10" s="384"/>
      <c r="BR10" s="384"/>
      <c r="BS10" s="384"/>
      <c r="BT10" s="384"/>
      <c r="BU10" s="385"/>
      <c r="BV10" s="383">
        <v>963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v>280040</v>
      </c>
      <c r="BO11" s="384"/>
      <c r="BP11" s="384"/>
      <c r="BQ11" s="384"/>
      <c r="BR11" s="384"/>
      <c r="BS11" s="384"/>
      <c r="BT11" s="384"/>
      <c r="BU11" s="385"/>
      <c r="BV11" s="383">
        <v>449346</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108823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110000</v>
      </c>
      <c r="BO12" s="384"/>
      <c r="BP12" s="384"/>
      <c r="BQ12" s="384"/>
      <c r="BR12" s="384"/>
      <c r="BS12" s="384"/>
      <c r="BT12" s="384"/>
      <c r="BU12" s="385"/>
      <c r="BV12" s="383">
        <v>150000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107513</v>
      </c>
      <c r="S13" s="485"/>
      <c r="T13" s="485"/>
      <c r="U13" s="485"/>
      <c r="V13" s="486"/>
      <c r="W13" s="472" t="s">
        <v>123</v>
      </c>
      <c r="X13" s="396"/>
      <c r="Y13" s="396"/>
      <c r="Z13" s="396"/>
      <c r="AA13" s="396"/>
      <c r="AB13" s="397"/>
      <c r="AC13" s="359">
        <v>1143</v>
      </c>
      <c r="AD13" s="360"/>
      <c r="AE13" s="360"/>
      <c r="AF13" s="360"/>
      <c r="AG13" s="361"/>
      <c r="AH13" s="359">
        <v>1449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72169</v>
      </c>
      <c r="BO13" s="384"/>
      <c r="BP13" s="384"/>
      <c r="BQ13" s="384"/>
      <c r="BR13" s="384"/>
      <c r="BS13" s="384"/>
      <c r="BT13" s="384"/>
      <c r="BU13" s="385"/>
      <c r="BV13" s="383">
        <v>305535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16.100000000000001</v>
      </c>
      <c r="CU13" s="354"/>
      <c r="CV13" s="354"/>
      <c r="CW13" s="354"/>
      <c r="CX13" s="354"/>
      <c r="CY13" s="354"/>
      <c r="CZ13" s="354"/>
      <c r="DA13" s="355"/>
      <c r="DB13" s="353">
        <v>17.2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108980</v>
      </c>
      <c r="S14" s="485"/>
      <c r="T14" s="485"/>
      <c r="U14" s="485"/>
      <c r="V14" s="486"/>
      <c r="W14" s="487"/>
      <c r="X14" s="399"/>
      <c r="Y14" s="399"/>
      <c r="Z14" s="399"/>
      <c r="AA14" s="399"/>
      <c r="AB14" s="400"/>
      <c r="AC14" s="477">
        <v>2.1</v>
      </c>
      <c r="AD14" s="478"/>
      <c r="AE14" s="478"/>
      <c r="AF14" s="478"/>
      <c r="AG14" s="479"/>
      <c r="AH14" s="477">
        <v>2.5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186.2</v>
      </c>
      <c r="CU14" s="456"/>
      <c r="CV14" s="456"/>
      <c r="CW14" s="456"/>
      <c r="CX14" s="456"/>
      <c r="CY14" s="456"/>
      <c r="CZ14" s="456"/>
      <c r="DA14" s="457"/>
      <c r="DB14" s="488">
        <v>190.3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107705</v>
      </c>
      <c r="S15" s="485"/>
      <c r="T15" s="485"/>
      <c r="U15" s="485"/>
      <c r="V15" s="486"/>
      <c r="W15" s="472" t="s">
        <v>130</v>
      </c>
      <c r="X15" s="396"/>
      <c r="Y15" s="396"/>
      <c r="Z15" s="396"/>
      <c r="AA15" s="396"/>
      <c r="AB15" s="397"/>
      <c r="AC15" s="359">
        <v>20088</v>
      </c>
      <c r="AD15" s="360"/>
      <c r="AE15" s="360"/>
      <c r="AF15" s="360"/>
      <c r="AG15" s="361"/>
      <c r="AH15" s="359">
        <v>21920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12890162</v>
      </c>
      <c r="BO15" s="379"/>
      <c r="BP15" s="379"/>
      <c r="BQ15" s="379"/>
      <c r="BR15" s="379"/>
      <c r="BS15" s="379"/>
      <c r="BT15" s="379"/>
      <c r="BU15" s="380"/>
      <c r="BV15" s="378">
        <v>12650831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37.6</v>
      </c>
      <c r="AD16" s="478"/>
      <c r="AE16" s="478"/>
      <c r="AF16" s="478"/>
      <c r="AG16" s="479"/>
      <c r="AH16" s="477">
        <v>38.299999999999997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18769210</v>
      </c>
      <c r="BO16" s="384"/>
      <c r="BP16" s="384"/>
      <c r="BQ16" s="384"/>
      <c r="BR16" s="384"/>
      <c r="BS16" s="384"/>
      <c r="BT16" s="384"/>
      <c r="BU16" s="385"/>
      <c r="BV16" s="383">
        <v>18542111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32214</v>
      </c>
      <c r="AD17" s="360"/>
      <c r="AE17" s="360"/>
      <c r="AF17" s="360"/>
      <c r="AG17" s="361"/>
      <c r="AH17" s="359">
        <v>33519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16575919</v>
      </c>
      <c r="BO17" s="384"/>
      <c r="BP17" s="384"/>
      <c r="BQ17" s="384"/>
      <c r="BR17" s="384"/>
      <c r="BS17" s="384"/>
      <c r="BT17" s="384"/>
      <c r="BU17" s="385"/>
      <c r="BV17" s="383">
        <v>16406180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371.05</v>
      </c>
      <c r="M18" s="448"/>
      <c r="N18" s="448"/>
      <c r="O18" s="448"/>
      <c r="P18" s="448"/>
      <c r="Q18" s="448"/>
      <c r="R18" s="449"/>
      <c r="S18" s="449"/>
      <c r="T18" s="449"/>
      <c r="U18" s="449"/>
      <c r="V18" s="450"/>
      <c r="W18" s="464"/>
      <c r="X18" s="465"/>
      <c r="Y18" s="465"/>
      <c r="Z18" s="465"/>
      <c r="AA18" s="465"/>
      <c r="AB18" s="473"/>
      <c r="AC18" s="347">
        <v>60.3</v>
      </c>
      <c r="AD18" s="348"/>
      <c r="AE18" s="348"/>
      <c r="AF18" s="348"/>
      <c r="AG18" s="451"/>
      <c r="AH18" s="347">
        <v>58.6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23904325</v>
      </c>
      <c r="BO18" s="384"/>
      <c r="BP18" s="384"/>
      <c r="BQ18" s="384"/>
      <c r="BR18" s="384"/>
      <c r="BS18" s="384"/>
      <c r="BT18" s="384"/>
      <c r="BU18" s="385"/>
      <c r="BV18" s="383">
        <v>23305407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28957108</v>
      </c>
      <c r="BO19" s="384"/>
      <c r="BP19" s="384"/>
      <c r="BQ19" s="384"/>
      <c r="BR19" s="384"/>
      <c r="BS19" s="384"/>
      <c r="BT19" s="384"/>
      <c r="BU19" s="385"/>
      <c r="BV19" s="383">
        <v>29569703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37470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68823572</v>
      </c>
      <c r="BO23" s="384"/>
      <c r="BP23" s="384"/>
      <c r="BQ23" s="384"/>
      <c r="BR23" s="384"/>
      <c r="BS23" s="384"/>
      <c r="BT23" s="384"/>
      <c r="BU23" s="385"/>
      <c r="BV23" s="383">
        <v>70660402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8505</v>
      </c>
      <c r="R24" s="360"/>
      <c r="S24" s="360"/>
      <c r="T24" s="360"/>
      <c r="U24" s="360"/>
      <c r="V24" s="361"/>
      <c r="W24" s="425"/>
      <c r="X24" s="416"/>
      <c r="Y24" s="417"/>
      <c r="Z24" s="356" t="s">
        <v>154</v>
      </c>
      <c r="AA24" s="357"/>
      <c r="AB24" s="357"/>
      <c r="AC24" s="357"/>
      <c r="AD24" s="357"/>
      <c r="AE24" s="357"/>
      <c r="AF24" s="357"/>
      <c r="AG24" s="358"/>
      <c r="AH24" s="359">
        <v>655</v>
      </c>
      <c r="AI24" s="360"/>
      <c r="AJ24" s="360"/>
      <c r="AK24" s="360"/>
      <c r="AL24" s="361"/>
      <c r="AM24" s="359">
        <v>1976790</v>
      </c>
      <c r="AN24" s="360"/>
      <c r="AO24" s="360"/>
      <c r="AP24" s="360"/>
      <c r="AQ24" s="360"/>
      <c r="AR24" s="361"/>
      <c r="AS24" s="359">
        <v>3018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30493808</v>
      </c>
      <c r="BO24" s="384"/>
      <c r="BP24" s="384"/>
      <c r="BQ24" s="384"/>
      <c r="BR24" s="384"/>
      <c r="BS24" s="384"/>
      <c r="BT24" s="384"/>
      <c r="BU24" s="385"/>
      <c r="BV24" s="383">
        <v>31837717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7353</v>
      </c>
      <c r="R25" s="360"/>
      <c r="S25" s="360"/>
      <c r="T25" s="360"/>
      <c r="U25" s="360"/>
      <c r="V25" s="361"/>
      <c r="W25" s="425"/>
      <c r="X25" s="416"/>
      <c r="Y25" s="417"/>
      <c r="Z25" s="356" t="s">
        <v>157</v>
      </c>
      <c r="AA25" s="357"/>
      <c r="AB25" s="357"/>
      <c r="AC25" s="357"/>
      <c r="AD25" s="357"/>
      <c r="AE25" s="357"/>
      <c r="AF25" s="357"/>
      <c r="AG25" s="358"/>
      <c r="AH25" s="359">
        <v>133</v>
      </c>
      <c r="AI25" s="360"/>
      <c r="AJ25" s="360"/>
      <c r="AK25" s="360"/>
      <c r="AL25" s="361"/>
      <c r="AM25" s="359">
        <v>365750</v>
      </c>
      <c r="AN25" s="360"/>
      <c r="AO25" s="360"/>
      <c r="AP25" s="360"/>
      <c r="AQ25" s="360"/>
      <c r="AR25" s="361"/>
      <c r="AS25" s="359">
        <v>2750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3800546</v>
      </c>
      <c r="BO25" s="379"/>
      <c r="BP25" s="379"/>
      <c r="BQ25" s="379"/>
      <c r="BR25" s="379"/>
      <c r="BS25" s="379"/>
      <c r="BT25" s="379"/>
      <c r="BU25" s="380"/>
      <c r="BV25" s="378">
        <v>3902047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6660</v>
      </c>
      <c r="R26" s="360"/>
      <c r="S26" s="360"/>
      <c r="T26" s="360"/>
      <c r="U26" s="360"/>
      <c r="V26" s="361"/>
      <c r="W26" s="425"/>
      <c r="X26" s="416"/>
      <c r="Y26" s="417"/>
      <c r="Z26" s="356" t="s">
        <v>160</v>
      </c>
      <c r="AA26" s="438"/>
      <c r="AB26" s="438"/>
      <c r="AC26" s="438"/>
      <c r="AD26" s="438"/>
      <c r="AE26" s="438"/>
      <c r="AF26" s="438"/>
      <c r="AG26" s="439"/>
      <c r="AH26" s="359">
        <v>72</v>
      </c>
      <c r="AI26" s="360"/>
      <c r="AJ26" s="360"/>
      <c r="AK26" s="360"/>
      <c r="AL26" s="361"/>
      <c r="AM26" s="359">
        <v>219888</v>
      </c>
      <c r="AN26" s="360"/>
      <c r="AO26" s="360"/>
      <c r="AP26" s="360"/>
      <c r="AQ26" s="360"/>
      <c r="AR26" s="361"/>
      <c r="AS26" s="359">
        <v>3054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6200</v>
      </c>
      <c r="R27" s="360"/>
      <c r="S27" s="360"/>
      <c r="T27" s="360"/>
      <c r="U27" s="360"/>
      <c r="V27" s="361"/>
      <c r="W27" s="425"/>
      <c r="X27" s="416"/>
      <c r="Y27" s="417"/>
      <c r="Z27" s="356" t="s">
        <v>163</v>
      </c>
      <c r="AA27" s="357"/>
      <c r="AB27" s="357"/>
      <c r="AC27" s="357"/>
      <c r="AD27" s="357"/>
      <c r="AE27" s="357"/>
      <c r="AF27" s="357"/>
      <c r="AG27" s="358"/>
      <c r="AH27" s="359">
        <v>38</v>
      </c>
      <c r="AI27" s="360"/>
      <c r="AJ27" s="360"/>
      <c r="AK27" s="360"/>
      <c r="AL27" s="361"/>
      <c r="AM27" s="359">
        <v>147706</v>
      </c>
      <c r="AN27" s="360"/>
      <c r="AO27" s="360"/>
      <c r="AP27" s="360"/>
      <c r="AQ27" s="360"/>
      <c r="AR27" s="361"/>
      <c r="AS27" s="359">
        <v>3887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810345</v>
      </c>
      <c r="BO27" s="387"/>
      <c r="BP27" s="387"/>
      <c r="BQ27" s="387"/>
      <c r="BR27" s="387"/>
      <c r="BS27" s="387"/>
      <c r="BT27" s="387"/>
      <c r="BU27" s="388"/>
      <c r="BV27" s="386">
        <v>810344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2067504</v>
      </c>
      <c r="BO28" s="379"/>
      <c r="BP28" s="379"/>
      <c r="BQ28" s="379"/>
      <c r="BR28" s="379"/>
      <c r="BS28" s="379"/>
      <c r="BT28" s="379"/>
      <c r="BU28" s="380"/>
      <c r="BV28" s="378">
        <v>1866292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5200</v>
      </c>
      <c r="R29" s="360"/>
      <c r="S29" s="360"/>
      <c r="T29" s="360"/>
      <c r="U29" s="360"/>
      <c r="V29" s="361"/>
      <c r="W29" s="426"/>
      <c r="X29" s="427"/>
      <c r="Y29" s="428"/>
      <c r="Z29" s="356" t="s">
        <v>170</v>
      </c>
      <c r="AA29" s="357"/>
      <c r="AB29" s="357"/>
      <c r="AC29" s="357"/>
      <c r="AD29" s="357"/>
      <c r="AE29" s="357"/>
      <c r="AF29" s="357"/>
      <c r="AG29" s="358"/>
      <c r="AH29" s="359">
        <v>693</v>
      </c>
      <c r="AI29" s="360"/>
      <c r="AJ29" s="360"/>
      <c r="AK29" s="360"/>
      <c r="AL29" s="361"/>
      <c r="AM29" s="359">
        <v>2124496</v>
      </c>
      <c r="AN29" s="360"/>
      <c r="AO29" s="360"/>
      <c r="AP29" s="360"/>
      <c r="AQ29" s="360"/>
      <c r="AR29" s="361"/>
      <c r="AS29" s="359">
        <v>3066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111738</v>
      </c>
      <c r="BO29" s="384"/>
      <c r="BP29" s="384"/>
      <c r="BQ29" s="384"/>
      <c r="BR29" s="384"/>
      <c r="BS29" s="384"/>
      <c r="BT29" s="384"/>
      <c r="BU29" s="385"/>
      <c r="BV29" s="383">
        <v>111642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1874835</v>
      </c>
      <c r="BO30" s="387"/>
      <c r="BP30" s="387"/>
      <c r="BQ30" s="387"/>
      <c r="BR30" s="387"/>
      <c r="BS30" s="387"/>
      <c r="BT30" s="387"/>
      <c r="BU30" s="388"/>
      <c r="BV30" s="386">
        <v>1711746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小松市国民健康保険事業特別会計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小松市水道事業会計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小松市簡易水道事業特別会計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南加賀広域圏事務組合(一般会計)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小松市土地開発公社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小松市公債管理特別会計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小松市介護保険事業特別会計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小松市公共下水道事業会計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小松市農業集落事業特別会計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南加賀広域圏事務組合(ふるさと振興事業会計)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小松市開発公社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小松市後期高齢者医療特別会計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国民健康保険小松市民病院事業会計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小松市工業団地造成事業特別会計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南加賀広域圏事務組合(急病センター事業会計)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小松市施設管理公社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南加賀広域圏事務組合(公設地方卸売市場事業会計)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こまつ賑わいセンター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小松加賀環境衛生事務組合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こまつ看護学校</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手取川水防事務組合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蛍舞</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石川県後期高齢者医療広域連合(一般会計)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石川県後期高齢者医療広域連合(後期高齢者医療特別会計)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石川県市町村消防賞じゅつ金組合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81" t="s">
        <v>23</v>
      </c>
      <c r="C41" s="1182"/>
      <c r="D41" s="81"/>
      <c r="E41" s="1183" t="s">
        <v>24</v>
      </c>
      <c r="F41" s="1183"/>
      <c r="G41" s="1183"/>
      <c r="H41" s="1184"/>
      <c r="I41" s="82">
        <v>71366</v>
      </c>
      <c r="J41" s="83">
        <v>70541</v>
      </c>
      <c r="K41" s="83">
        <v>70905</v>
      </c>
      <c r="L41" s="83">
        <v>70660</v>
      </c>
      <c r="M41" s="84">
        <v>68824</v>
      </c>
    </row>
    <row r="42" spans="2:13" ht="27.75" customHeight="1">
      <c r="B42" s="1171"/>
      <c r="C42" s="1172"/>
      <c r="D42" s="85"/>
      <c r="E42" s="1175" t="s">
        <v>25</v>
      </c>
      <c r="F42" s="1175"/>
      <c r="G42" s="1175"/>
      <c r="H42" s="1176"/>
      <c r="I42" s="86">
        <v>2700</v>
      </c>
      <c r="J42" s="87">
        <v>3329</v>
      </c>
      <c r="K42" s="87">
        <v>2530</v>
      </c>
      <c r="L42" s="87">
        <v>2178</v>
      </c>
      <c r="M42" s="88">
        <v>1847</v>
      </c>
    </row>
    <row r="43" spans="2:13" ht="27.75" customHeight="1">
      <c r="B43" s="1171"/>
      <c r="C43" s="1172"/>
      <c r="D43" s="85"/>
      <c r="E43" s="1175" t="s">
        <v>26</v>
      </c>
      <c r="F43" s="1175"/>
      <c r="G43" s="1175"/>
      <c r="H43" s="1176"/>
      <c r="I43" s="86">
        <v>44008</v>
      </c>
      <c r="J43" s="87">
        <v>42415</v>
      </c>
      <c r="K43" s="87">
        <v>41206</v>
      </c>
      <c r="L43" s="87">
        <v>40722</v>
      </c>
      <c r="M43" s="88">
        <v>40291</v>
      </c>
    </row>
    <row r="44" spans="2:13" ht="27.75" customHeight="1">
      <c r="B44" s="1171"/>
      <c r="C44" s="1172"/>
      <c r="D44" s="85"/>
      <c r="E44" s="1175" t="s">
        <v>27</v>
      </c>
      <c r="F44" s="1175"/>
      <c r="G44" s="1175"/>
      <c r="H44" s="1176"/>
      <c r="I44" s="86">
        <v>28</v>
      </c>
      <c r="J44" s="87">
        <v>26</v>
      </c>
      <c r="K44" s="87">
        <v>23</v>
      </c>
      <c r="L44" s="87">
        <v>20</v>
      </c>
      <c r="M44" s="88">
        <v>17</v>
      </c>
    </row>
    <row r="45" spans="2:13" ht="27.75" customHeight="1">
      <c r="B45" s="1171"/>
      <c r="C45" s="1172"/>
      <c r="D45" s="85"/>
      <c r="E45" s="1175" t="s">
        <v>28</v>
      </c>
      <c r="F45" s="1175"/>
      <c r="G45" s="1175"/>
      <c r="H45" s="1176"/>
      <c r="I45" s="86">
        <v>6392</v>
      </c>
      <c r="J45" s="87">
        <v>6224</v>
      </c>
      <c r="K45" s="87">
        <v>5587</v>
      </c>
      <c r="L45" s="87">
        <v>5190</v>
      </c>
      <c r="M45" s="88">
        <v>4677</v>
      </c>
    </row>
    <row r="46" spans="2:13" ht="27.75" customHeight="1">
      <c r="B46" s="1171"/>
      <c r="C46" s="1172"/>
      <c r="D46" s="85"/>
      <c r="E46" s="1175" t="s">
        <v>29</v>
      </c>
      <c r="F46" s="1175"/>
      <c r="G46" s="1175"/>
      <c r="H46" s="1176"/>
      <c r="I46" s="86">
        <v>334</v>
      </c>
      <c r="J46" s="87">
        <v>239</v>
      </c>
      <c r="K46" s="87">
        <v>167</v>
      </c>
      <c r="L46" s="87">
        <v>447</v>
      </c>
      <c r="M46" s="88">
        <v>5</v>
      </c>
    </row>
    <row r="47" spans="2:13" ht="27.75" customHeight="1">
      <c r="B47" s="1171"/>
      <c r="C47" s="1172"/>
      <c r="D47" s="85"/>
      <c r="E47" s="1175" t="s">
        <v>30</v>
      </c>
      <c r="F47" s="1175"/>
      <c r="G47" s="1175"/>
      <c r="H47" s="1176"/>
      <c r="I47" s="86" t="s">
        <v>480</v>
      </c>
      <c r="J47" s="87" t="s">
        <v>480</v>
      </c>
      <c r="K47" s="87" t="s">
        <v>480</v>
      </c>
      <c r="L47" s="87" t="s">
        <v>480</v>
      </c>
      <c r="M47" s="88" t="s">
        <v>480</v>
      </c>
    </row>
    <row r="48" spans="2:13" ht="27.75" customHeight="1">
      <c r="B48" s="1173"/>
      <c r="C48" s="1174"/>
      <c r="D48" s="85"/>
      <c r="E48" s="1175" t="s">
        <v>31</v>
      </c>
      <c r="F48" s="1175"/>
      <c r="G48" s="1175"/>
      <c r="H48" s="1176"/>
      <c r="I48" s="86" t="s">
        <v>480</v>
      </c>
      <c r="J48" s="87" t="s">
        <v>480</v>
      </c>
      <c r="K48" s="87" t="s">
        <v>480</v>
      </c>
      <c r="L48" s="87" t="s">
        <v>480</v>
      </c>
      <c r="M48" s="88" t="s">
        <v>480</v>
      </c>
    </row>
    <row r="49" spans="2:13" ht="27.75" customHeight="1">
      <c r="B49" s="1169" t="s">
        <v>32</v>
      </c>
      <c r="C49" s="1170"/>
      <c r="D49" s="89"/>
      <c r="E49" s="1175" t="s">
        <v>33</v>
      </c>
      <c r="F49" s="1175"/>
      <c r="G49" s="1175"/>
      <c r="H49" s="1176"/>
      <c r="I49" s="86">
        <v>3709</v>
      </c>
      <c r="J49" s="87">
        <v>3561</v>
      </c>
      <c r="K49" s="87">
        <v>3685</v>
      </c>
      <c r="L49" s="87">
        <v>4208</v>
      </c>
      <c r="M49" s="88">
        <v>4650</v>
      </c>
    </row>
    <row r="50" spans="2:13" ht="27.75" customHeight="1">
      <c r="B50" s="1171"/>
      <c r="C50" s="1172"/>
      <c r="D50" s="85"/>
      <c r="E50" s="1175" t="s">
        <v>34</v>
      </c>
      <c r="F50" s="1175"/>
      <c r="G50" s="1175"/>
      <c r="H50" s="1176"/>
      <c r="I50" s="86">
        <v>17809</v>
      </c>
      <c r="J50" s="87">
        <v>17335</v>
      </c>
      <c r="K50" s="87">
        <v>15832</v>
      </c>
      <c r="L50" s="87">
        <v>15593</v>
      </c>
      <c r="M50" s="88">
        <v>14251</v>
      </c>
    </row>
    <row r="51" spans="2:13" ht="27.75" customHeight="1">
      <c r="B51" s="1173"/>
      <c r="C51" s="1174"/>
      <c r="D51" s="85"/>
      <c r="E51" s="1175" t="s">
        <v>35</v>
      </c>
      <c r="F51" s="1175"/>
      <c r="G51" s="1175"/>
      <c r="H51" s="1176"/>
      <c r="I51" s="86">
        <v>60168</v>
      </c>
      <c r="J51" s="87">
        <v>60332</v>
      </c>
      <c r="K51" s="87">
        <v>61405</v>
      </c>
      <c r="L51" s="87">
        <v>61034</v>
      </c>
      <c r="M51" s="88">
        <v>59943</v>
      </c>
    </row>
    <row r="52" spans="2:13" ht="27.75" customHeight="1" thickBot="1">
      <c r="B52" s="1177" t="s">
        <v>36</v>
      </c>
      <c r="C52" s="1178"/>
      <c r="D52" s="90"/>
      <c r="E52" s="1179" t="s">
        <v>37</v>
      </c>
      <c r="F52" s="1179"/>
      <c r="G52" s="1179"/>
      <c r="H52" s="1180"/>
      <c r="I52" s="91">
        <v>43142</v>
      </c>
      <c r="J52" s="92">
        <v>41546</v>
      </c>
      <c r="K52" s="92">
        <v>39496</v>
      </c>
      <c r="L52" s="92">
        <v>38383</v>
      </c>
      <c r="M52" s="93">
        <v>36817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107598</v>
      </c>
      <c r="E3" s="116"/>
      <c r="F3" s="117">
        <v>52576</v>
      </c>
      <c r="G3" s="118"/>
      <c r="H3" s="119"/>
    </row>
    <row r="4" spans="1:8">
      <c r="A4" s="120"/>
      <c r="B4" s="121"/>
      <c r="C4" s="122"/>
      <c r="D4" s="123">
        <v>28447</v>
      </c>
      <c r="E4" s="124"/>
      <c r="F4" s="125">
        <v>32266</v>
      </c>
      <c r="G4" s="126"/>
      <c r="H4" s="127"/>
    </row>
    <row r="5" spans="1:8">
      <c r="A5" s="108" t="s">
        <v>512</v>
      </c>
      <c r="B5" s="113"/>
      <c r="C5" s="114"/>
      <c r="D5" s="115">
        <v>83315</v>
      </c>
      <c r="E5" s="116"/>
      <c r="F5" s="117">
        <v>41433</v>
      </c>
      <c r="G5" s="118"/>
      <c r="H5" s="119"/>
    </row>
    <row r="6" spans="1:8">
      <c r="A6" s="120"/>
      <c r="B6" s="121"/>
      <c r="C6" s="122"/>
      <c r="D6" s="123">
        <v>27845</v>
      </c>
      <c r="E6" s="124"/>
      <c r="F6" s="125">
        <v>22351</v>
      </c>
      <c r="G6" s="126"/>
      <c r="H6" s="127"/>
    </row>
    <row r="7" spans="1:8">
      <c r="A7" s="108" t="s">
        <v>513</v>
      </c>
      <c r="B7" s="113"/>
      <c r="C7" s="114"/>
      <c r="D7" s="115">
        <v>71307</v>
      </c>
      <c r="E7" s="116"/>
      <c r="F7" s="117">
        <v>43493</v>
      </c>
      <c r="G7" s="118"/>
      <c r="H7" s="119"/>
    </row>
    <row r="8" spans="1:8">
      <c r="A8" s="120"/>
      <c r="B8" s="121"/>
      <c r="C8" s="122"/>
      <c r="D8" s="123">
        <v>23168</v>
      </c>
      <c r="E8" s="124"/>
      <c r="F8" s="125">
        <v>23254</v>
      </c>
      <c r="G8" s="126"/>
      <c r="H8" s="127"/>
    </row>
    <row r="9" spans="1:8">
      <c r="A9" s="108" t="s">
        <v>514</v>
      </c>
      <c r="B9" s="113"/>
      <c r="C9" s="114"/>
      <c r="D9" s="115">
        <v>80531</v>
      </c>
      <c r="E9" s="116"/>
      <c r="F9" s="117">
        <v>50840</v>
      </c>
      <c r="G9" s="118"/>
      <c r="H9" s="119"/>
    </row>
    <row r="10" spans="1:8">
      <c r="A10" s="120"/>
      <c r="B10" s="121"/>
      <c r="C10" s="122"/>
      <c r="D10" s="123">
        <v>29904</v>
      </c>
      <c r="E10" s="124"/>
      <c r="F10" s="125">
        <v>25367</v>
      </c>
      <c r="G10" s="126"/>
      <c r="H10" s="127"/>
    </row>
    <row r="11" spans="1:8">
      <c r="A11" s="108" t="s">
        <v>515</v>
      </c>
      <c r="B11" s="113"/>
      <c r="C11" s="114"/>
      <c r="D11" s="115">
        <v>52420</v>
      </c>
      <c r="E11" s="116"/>
      <c r="F11" s="117">
        <v>53605</v>
      </c>
      <c r="G11" s="118"/>
      <c r="H11" s="119"/>
    </row>
    <row r="12" spans="1:8">
      <c r="A12" s="120"/>
      <c r="B12" s="121"/>
      <c r="C12" s="128"/>
      <c r="D12" s="123">
        <v>20116</v>
      </c>
      <c r="E12" s="124"/>
      <c r="F12" s="125">
        <v>28343</v>
      </c>
      <c r="G12" s="126"/>
      <c r="H12" s="127"/>
    </row>
    <row r="13" spans="1:8">
      <c r="A13" s="108"/>
      <c r="B13" s="113"/>
      <c r="C13" s="129"/>
      <c r="D13" s="130">
        <v>79034</v>
      </c>
      <c r="E13" s="131"/>
      <c r="F13" s="132">
        <v>48389</v>
      </c>
      <c r="G13" s="133"/>
      <c r="H13" s="119"/>
    </row>
    <row r="14" spans="1:8">
      <c r="A14" s="120"/>
      <c r="B14" s="121"/>
      <c r="C14" s="122"/>
      <c r="D14" s="123">
        <v>25896</v>
      </c>
      <c r="E14" s="124"/>
      <c r="F14" s="125">
        <v>26316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1.86</v>
      </c>
      <c r="C19" s="134">
        <f>ROUND(VALUE(SUBSTITUTE(実質収支比率等に係る経年分析!G$48,"▲","-")),2)</f>
        <v>2.4300000000000002</v>
      </c>
      <c r="D19" s="134">
        <f>ROUND(VALUE(SUBSTITUTE(実質収支比率等に係る経年分析!H$48,"▲","-")),2)</f>
        <v>2.46</v>
      </c>
      <c r="E19" s="134">
        <f>ROUND(VALUE(SUBSTITUTE(実質収支比率等に係る経年分析!I$48,"▲","-")),2)</f>
        <v>2.4500000000000002</v>
      </c>
      <c r="F19" s="134">
        <f>ROUND(VALUE(SUBSTITUTE(実質収支比率等に係る経年分析!J$48,"▲","-")),2)</f>
        <v>2.0699999999999998</v>
      </c>
    </row>
    <row r="20" spans="1:11">
      <c r="A20" s="134" t="s">
        <v>42</v>
      </c>
      <c r="B20" s="134">
        <f>ROUND(VALUE(SUBSTITUTE(実質収支比率等に係る経年分析!F$47,"▲","-")),2)</f>
        <v>6.65</v>
      </c>
      <c r="C20" s="134">
        <f>ROUND(VALUE(SUBSTITUTE(実質収支比率等に係る経年分析!G$47,"▲","-")),2)</f>
        <v>6.45</v>
      </c>
      <c r="D20" s="134">
        <f>ROUND(VALUE(SUBSTITUTE(実質収支比率等に係る経年分析!H$47,"▲","-")),2)</f>
        <v>6.91</v>
      </c>
      <c r="E20" s="134">
        <f>ROUND(VALUE(SUBSTITUTE(実質収支比率等に係る経年分析!I$47,"▲","-")),2)</f>
        <v>7.47</v>
      </c>
      <c r="F20" s="134">
        <f>ROUND(VALUE(SUBSTITUTE(実質収支比率等に係る経年分析!J$47,"▲","-")),2)</f>
        <v>8.36</v>
      </c>
    </row>
    <row r="21" spans="1:11">
      <c r="A21" s="134" t="s">
        <v>43</v>
      </c>
      <c r="B21" s="134">
        <f>IF(ISNUMBER(VALUE(SUBSTITUTE(実質収支比率等に係る経年分析!F$49,"▲","-"))),ROUND(VALUE(SUBSTITUTE(実質収支比率等に係る経年分析!F$49,"▲","-")),2),NA())</f>
        <v>1.82</v>
      </c>
      <c r="C21" s="134">
        <f>IF(ISNUMBER(VALUE(SUBSTITUTE(実質収支比率等に係る経年分析!G$49,"▲","-"))),ROUND(VALUE(SUBSTITUTE(実質収支比率等に係る経年分析!G$49,"▲","-")),2),NA())</f>
        <v>0.98</v>
      </c>
      <c r="D21" s="134">
        <f>IF(ISNUMBER(VALUE(SUBSTITUTE(実質収支比率等に係る経年分析!H$49,"▲","-"))),ROUND(VALUE(SUBSTITUTE(実質収支比率等に係る経年分析!H$49,"▲","-")),2),NA())</f>
        <v>0.86</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0.28999999999999998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小松市公債管理特別会計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小松市後期高齢者医療特別会計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小松市介護保険事業特別会計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小松市国民健康保険事業特別会計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c r="A33" s="135" t="str">
        <f>IF(連結実質赤字比率に係る赤字・黒字の構成分析!C$37="",NA(),連結実質赤字比率に係る赤字・黒字の構成分析!C$37)</f>
        <v>小松市公共下水道事業会計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2.4500000000000002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2.4500000000000002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2.0699999999999998</v>
      </c>
    </row>
    <row r="35" spans="1:16">
      <c r="A35" s="135" t="str">
        <f>IF(連結実質赤字比率に係る赤字・黒字の構成分析!C$35="",NA(),連結実質赤字比率に係る赤字・黒字の構成分析!C$35)</f>
        <v>小松市水道事業会計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v>
      </c>
    </row>
    <row r="36" spans="1:16">
      <c r="A36" s="135" t="str">
        <f>IF(連結実質赤字比率に係る赤字・黒字の構成分析!C$34="",NA(),連結実質赤字比率に係る赤字・黒字の構成分析!C$34)</f>
        <v>国民健康保険小松市民病院事業会計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5739</v>
      </c>
      <c r="E42" s="136"/>
      <c r="F42" s="136"/>
      <c r="G42" s="136">
        <f>'実質公債費比率（分子）の構造'!L$52</f>
        <v>5731</v>
      </c>
      <c r="H42" s="136"/>
      <c r="I42" s="136"/>
      <c r="J42" s="136">
        <f>'実質公債費比率（分子）の構造'!M$52</f>
        <v>5690</v>
      </c>
      <c r="K42" s="136"/>
      <c r="L42" s="136"/>
      <c r="M42" s="136">
        <f>'実質公債費比率（分子）の構造'!N$52</f>
        <v>5860</v>
      </c>
      <c r="N42" s="136"/>
      <c r="O42" s="136"/>
      <c r="P42" s="136">
        <f>'実質公債費比率（分子）の構造'!O$52</f>
        <v>6029</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96</v>
      </c>
      <c r="C44" s="136"/>
      <c r="D44" s="136"/>
      <c r="E44" s="136">
        <f>'実質公債費比率（分子）の構造'!L$50</f>
        <v>62</v>
      </c>
      <c r="F44" s="136"/>
      <c r="G44" s="136"/>
      <c r="H44" s="136">
        <f>'実質公債費比率（分子）の構造'!M$50</f>
        <v>60</v>
      </c>
      <c r="I44" s="136"/>
      <c r="J44" s="136"/>
      <c r="K44" s="136">
        <f>'実質公債費比率（分子）の構造'!N$50</f>
        <v>59</v>
      </c>
      <c r="L44" s="136"/>
      <c r="M44" s="136"/>
      <c r="N44" s="136">
        <f>'実質公債費比率（分子）の構造'!O$50</f>
        <v>57</v>
      </c>
      <c r="O44" s="136"/>
      <c r="P44" s="136"/>
    </row>
    <row r="45" spans="1:16">
      <c r="A45" s="136" t="s">
        <v>53</v>
      </c>
      <c r="B45" s="136">
        <f>'実質公債費比率（分子）の構造'!K$49</f>
        <v>6</v>
      </c>
      <c r="C45" s="136"/>
      <c r="D45" s="136"/>
      <c r="E45" s="136">
        <f>'実質公債費比率（分子）の構造'!L$49</f>
        <v>4</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54</v>
      </c>
      <c r="B46" s="136">
        <f>'実質公債費比率（分子）の構造'!K$48</f>
        <v>2461</v>
      </c>
      <c r="C46" s="136"/>
      <c r="D46" s="136"/>
      <c r="E46" s="136">
        <f>'実質公債費比率（分子）の構造'!L$48</f>
        <v>2344</v>
      </c>
      <c r="F46" s="136"/>
      <c r="G46" s="136"/>
      <c r="H46" s="136">
        <f>'実質公債費比率（分子）の構造'!M$48</f>
        <v>2385</v>
      </c>
      <c r="I46" s="136"/>
      <c r="J46" s="136"/>
      <c r="K46" s="136">
        <f>'実質公債費比率（分子）の構造'!N$48</f>
        <v>2403</v>
      </c>
      <c r="L46" s="136"/>
      <c r="M46" s="136"/>
      <c r="N46" s="136">
        <f>'実質公債費比率（分子）の構造'!O$48</f>
        <v>2425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6999</v>
      </c>
      <c r="C49" s="136"/>
      <c r="D49" s="136"/>
      <c r="E49" s="136">
        <f>'実質公債費比率（分子）の構造'!L$45</f>
        <v>6997</v>
      </c>
      <c r="F49" s="136"/>
      <c r="G49" s="136"/>
      <c r="H49" s="136">
        <f>'実質公債費比率（分子）の構造'!M$45</f>
        <v>6706</v>
      </c>
      <c r="I49" s="136"/>
      <c r="J49" s="136"/>
      <c r="K49" s="136">
        <f>'実質公債費比率（分子）の構造'!N$45</f>
        <v>6647</v>
      </c>
      <c r="L49" s="136"/>
      <c r="M49" s="136"/>
      <c r="N49" s="136">
        <f>'実質公債費比率（分子）の構造'!O$45</f>
        <v>6529</v>
      </c>
      <c r="O49" s="136"/>
      <c r="P49" s="136"/>
    </row>
    <row r="50" spans="1:16">
      <c r="A50" s="136" t="s">
        <v>58</v>
      </c>
      <c r="B50" s="136" t="e">
        <f>NA()</f>
        <v>#N/A</v>
      </c>
      <c r="C50" s="136">
        <f>IF(ISNUMBER('実質公債費比率（分子）の構造'!K$53),'実質公債費比率（分子）の構造'!K$53,NA())</f>
        <v>3824</v>
      </c>
      <c r="D50" s="136" t="e">
        <f>NA()</f>
        <v>#N/A</v>
      </c>
      <c r="E50" s="136" t="e">
        <f>NA()</f>
        <v>#N/A</v>
      </c>
      <c r="F50" s="136">
        <f>IF(ISNUMBER('実質公債費比率（分子）の構造'!L$53),'実質公債費比率（分子）の構造'!L$53,NA())</f>
        <v>3676</v>
      </c>
      <c r="G50" s="136" t="e">
        <f>NA()</f>
        <v>#N/A</v>
      </c>
      <c r="H50" s="136" t="e">
        <f>NA()</f>
        <v>#N/A</v>
      </c>
      <c r="I50" s="136">
        <f>IF(ISNUMBER('実質公債費比率（分子）の構造'!M$53),'実質公債費比率（分子）の構造'!M$53,NA())</f>
        <v>3464</v>
      </c>
      <c r="J50" s="136" t="e">
        <f>NA()</f>
        <v>#N/A</v>
      </c>
      <c r="K50" s="136" t="e">
        <f>NA()</f>
        <v>#N/A</v>
      </c>
      <c r="L50" s="136">
        <f>IF(ISNUMBER('実質公債費比率（分子）の構造'!N$53),'実質公債費比率（分子）の構造'!N$53,NA())</f>
        <v>3252</v>
      </c>
      <c r="M50" s="136" t="e">
        <f>NA()</f>
        <v>#N/A</v>
      </c>
      <c r="N50" s="136" t="e">
        <f>NA()</f>
        <v>#N/A</v>
      </c>
      <c r="O50" s="136">
        <f>IF(ISNUMBER('実質公債費比率（分子）の構造'!O$53),'実質公債費比率（分子）の構造'!O$53,NA())</f>
        <v>2985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60168</v>
      </c>
      <c r="E56" s="135"/>
      <c r="F56" s="135"/>
      <c r="G56" s="135">
        <f>'将来負担比率（分子）の構造'!J$51</f>
        <v>60332</v>
      </c>
      <c r="H56" s="135"/>
      <c r="I56" s="135"/>
      <c r="J56" s="135">
        <f>'将来負担比率（分子）の構造'!K$51</f>
        <v>61405</v>
      </c>
      <c r="K56" s="135"/>
      <c r="L56" s="135"/>
      <c r="M56" s="135">
        <f>'将来負担比率（分子）の構造'!L$51</f>
        <v>61034</v>
      </c>
      <c r="N56" s="135"/>
      <c r="O56" s="135"/>
      <c r="P56" s="135">
        <f>'将来負担比率（分子）の構造'!M$51</f>
        <v>59943</v>
      </c>
    </row>
    <row r="57" spans="1:16">
      <c r="A57" s="135" t="s">
        <v>34</v>
      </c>
      <c r="B57" s="135"/>
      <c r="C57" s="135"/>
      <c r="D57" s="135">
        <f>'将来負担比率（分子）の構造'!I$50</f>
        <v>17809</v>
      </c>
      <c r="E57" s="135"/>
      <c r="F57" s="135"/>
      <c r="G57" s="135">
        <f>'将来負担比率（分子）の構造'!J$50</f>
        <v>17335</v>
      </c>
      <c r="H57" s="135"/>
      <c r="I57" s="135"/>
      <c r="J57" s="135">
        <f>'将来負担比率（分子）の構造'!K$50</f>
        <v>15832</v>
      </c>
      <c r="K57" s="135"/>
      <c r="L57" s="135"/>
      <c r="M57" s="135">
        <f>'将来負担比率（分子）の構造'!L$50</f>
        <v>15593</v>
      </c>
      <c r="N57" s="135"/>
      <c r="O57" s="135"/>
      <c r="P57" s="135">
        <f>'将来負担比率（分子）の構造'!M$50</f>
        <v>14251</v>
      </c>
    </row>
    <row r="58" spans="1:16">
      <c r="A58" s="135" t="s">
        <v>33</v>
      </c>
      <c r="B58" s="135"/>
      <c r="C58" s="135"/>
      <c r="D58" s="135">
        <f>'将来負担比率（分子）の構造'!I$49</f>
        <v>3709</v>
      </c>
      <c r="E58" s="135"/>
      <c r="F58" s="135"/>
      <c r="G58" s="135">
        <f>'将来負担比率（分子）の構造'!J$49</f>
        <v>3561</v>
      </c>
      <c r="H58" s="135"/>
      <c r="I58" s="135"/>
      <c r="J58" s="135">
        <f>'将来負担比率（分子）の構造'!K$49</f>
        <v>3685</v>
      </c>
      <c r="K58" s="135"/>
      <c r="L58" s="135"/>
      <c r="M58" s="135">
        <f>'将来負担比率（分子）の構造'!L$49</f>
        <v>4208</v>
      </c>
      <c r="N58" s="135"/>
      <c r="O58" s="135"/>
      <c r="P58" s="135">
        <f>'将来負担比率（分子）の構造'!M$49</f>
        <v>4650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334</v>
      </c>
      <c r="C61" s="135"/>
      <c r="D61" s="135"/>
      <c r="E61" s="135">
        <f>'将来負担比率（分子）の構造'!J$46</f>
        <v>239</v>
      </c>
      <c r="F61" s="135"/>
      <c r="G61" s="135"/>
      <c r="H61" s="135">
        <f>'将来負担比率（分子）の構造'!K$46</f>
        <v>167</v>
      </c>
      <c r="I61" s="135"/>
      <c r="J61" s="135"/>
      <c r="K61" s="135">
        <f>'将来負担比率（分子）の構造'!L$46</f>
        <v>447</v>
      </c>
      <c r="L61" s="135"/>
      <c r="M61" s="135"/>
      <c r="N61" s="135">
        <f>'将来負担比率（分子）の構造'!M$46</f>
        <v>5</v>
      </c>
      <c r="O61" s="135"/>
      <c r="P61" s="135"/>
    </row>
    <row r="62" spans="1:16">
      <c r="A62" s="135" t="s">
        <v>28</v>
      </c>
      <c r="B62" s="135">
        <f>'将来負担比率（分子）の構造'!I$45</f>
        <v>6392</v>
      </c>
      <c r="C62" s="135"/>
      <c r="D62" s="135"/>
      <c r="E62" s="135">
        <f>'将来負担比率（分子）の構造'!J$45</f>
        <v>6224</v>
      </c>
      <c r="F62" s="135"/>
      <c r="G62" s="135"/>
      <c r="H62" s="135">
        <f>'将来負担比率（分子）の構造'!K$45</f>
        <v>5587</v>
      </c>
      <c r="I62" s="135"/>
      <c r="J62" s="135"/>
      <c r="K62" s="135">
        <f>'将来負担比率（分子）の構造'!L$45</f>
        <v>5190</v>
      </c>
      <c r="L62" s="135"/>
      <c r="M62" s="135"/>
      <c r="N62" s="135">
        <f>'将来負担比率（分子）の構造'!M$45</f>
        <v>4677</v>
      </c>
      <c r="O62" s="135"/>
      <c r="P62" s="135"/>
    </row>
    <row r="63" spans="1:16">
      <c r="A63" s="135" t="s">
        <v>27</v>
      </c>
      <c r="B63" s="135">
        <f>'将来負担比率（分子）の構造'!I$44</f>
        <v>28</v>
      </c>
      <c r="C63" s="135"/>
      <c r="D63" s="135"/>
      <c r="E63" s="135">
        <f>'将来負担比率（分子）の構造'!J$44</f>
        <v>26</v>
      </c>
      <c r="F63" s="135"/>
      <c r="G63" s="135"/>
      <c r="H63" s="135">
        <f>'将来負担比率（分子）の構造'!K$44</f>
        <v>23</v>
      </c>
      <c r="I63" s="135"/>
      <c r="J63" s="135"/>
      <c r="K63" s="135">
        <f>'将来負担比率（分子）の構造'!L$44</f>
        <v>20</v>
      </c>
      <c r="L63" s="135"/>
      <c r="M63" s="135"/>
      <c r="N63" s="135">
        <f>'将来負担比率（分子）の構造'!M$44</f>
        <v>17</v>
      </c>
      <c r="O63" s="135"/>
      <c r="P63" s="135"/>
    </row>
    <row r="64" spans="1:16">
      <c r="A64" s="135" t="s">
        <v>26</v>
      </c>
      <c r="B64" s="135">
        <f>'将来負担比率（分子）の構造'!I$43</f>
        <v>44008</v>
      </c>
      <c r="C64" s="135"/>
      <c r="D64" s="135"/>
      <c r="E64" s="135">
        <f>'将来負担比率（分子）の構造'!J$43</f>
        <v>42415</v>
      </c>
      <c r="F64" s="135"/>
      <c r="G64" s="135"/>
      <c r="H64" s="135">
        <f>'将来負担比率（分子）の構造'!K$43</f>
        <v>41206</v>
      </c>
      <c r="I64" s="135"/>
      <c r="J64" s="135"/>
      <c r="K64" s="135">
        <f>'将来負担比率（分子）の構造'!L$43</f>
        <v>40722</v>
      </c>
      <c r="L64" s="135"/>
      <c r="M64" s="135"/>
      <c r="N64" s="135">
        <f>'将来負担比率（分子）の構造'!M$43</f>
        <v>40291</v>
      </c>
      <c r="O64" s="135"/>
      <c r="P64" s="135"/>
    </row>
    <row r="65" spans="1:16">
      <c r="A65" s="135" t="s">
        <v>25</v>
      </c>
      <c r="B65" s="135">
        <f>'将来負担比率（分子）の構造'!I$42</f>
        <v>2700</v>
      </c>
      <c r="C65" s="135"/>
      <c r="D65" s="135"/>
      <c r="E65" s="135">
        <f>'将来負担比率（分子）の構造'!J$42</f>
        <v>3329</v>
      </c>
      <c r="F65" s="135"/>
      <c r="G65" s="135"/>
      <c r="H65" s="135">
        <f>'将来負担比率（分子）の構造'!K$42</f>
        <v>2530</v>
      </c>
      <c r="I65" s="135"/>
      <c r="J65" s="135"/>
      <c r="K65" s="135">
        <f>'将来負担比率（分子）の構造'!L$42</f>
        <v>2178</v>
      </c>
      <c r="L65" s="135"/>
      <c r="M65" s="135"/>
      <c r="N65" s="135">
        <f>'将来負担比率（分子）の構造'!M$42</f>
        <v>1847</v>
      </c>
      <c r="O65" s="135"/>
      <c r="P65" s="135"/>
    </row>
    <row r="66" spans="1:16">
      <c r="A66" s="135" t="s">
        <v>24</v>
      </c>
      <c r="B66" s="135">
        <f>'将来負担比率（分子）の構造'!I$41</f>
        <v>71366</v>
      </c>
      <c r="C66" s="135"/>
      <c r="D66" s="135"/>
      <c r="E66" s="135">
        <f>'将来負担比率（分子）の構造'!J$41</f>
        <v>70541</v>
      </c>
      <c r="F66" s="135"/>
      <c r="G66" s="135"/>
      <c r="H66" s="135">
        <f>'将来負担比率（分子）の構造'!K$41</f>
        <v>70905</v>
      </c>
      <c r="I66" s="135"/>
      <c r="J66" s="135"/>
      <c r="K66" s="135">
        <f>'将来負担比率（分子）の構造'!L$41</f>
        <v>70660</v>
      </c>
      <c r="L66" s="135"/>
      <c r="M66" s="135"/>
      <c r="N66" s="135">
        <f>'将来負担比率（分子）の構造'!M$41</f>
        <v>68824</v>
      </c>
      <c r="O66" s="135"/>
      <c r="P66" s="135"/>
    </row>
    <row r="67" spans="1:16">
      <c r="A67" s="135" t="s">
        <v>62</v>
      </c>
      <c r="B67" s="135" t="e">
        <f>NA()</f>
        <v>#N/A</v>
      </c>
      <c r="C67" s="135">
        <f>IF(ISNUMBER('将来負担比率（分子）の構造'!I$52), IF('将来負担比率（分子）の構造'!I$52 &lt; 0, 0, '将来負担比率（分子）の構造'!I$52), NA())</f>
        <v>43142</v>
      </c>
      <c r="D67" s="135" t="e">
        <f>NA()</f>
        <v>#N/A</v>
      </c>
      <c r="E67" s="135" t="e">
        <f>NA()</f>
        <v>#N/A</v>
      </c>
      <c r="F67" s="135">
        <f>IF(ISNUMBER('将来負担比率（分子）の構造'!J$52), IF('将来負担比率（分子）の構造'!J$52 &lt; 0, 0, '将来負担比率（分子）の構造'!J$52), NA())</f>
        <v>41546</v>
      </c>
      <c r="G67" s="135" t="e">
        <f>NA()</f>
        <v>#N/A</v>
      </c>
      <c r="H67" s="135" t="e">
        <f>NA()</f>
        <v>#N/A</v>
      </c>
      <c r="I67" s="135">
        <f>IF(ISNUMBER('将来負担比率（分子）の構造'!K$52), IF('将来負担比率（分子）の構造'!K$52 &lt; 0, 0, '将来負担比率（分子）の構造'!K$52), NA())</f>
        <v>39496</v>
      </c>
      <c r="J67" s="135" t="e">
        <f>NA()</f>
        <v>#N/A</v>
      </c>
      <c r="K67" s="135" t="e">
        <f>NA()</f>
        <v>#N/A</v>
      </c>
      <c r="L67" s="135">
        <f>IF(ISNUMBER('将来負担比率（分子）の構造'!L$52), IF('将来負担比率（分子）の構造'!L$52 &lt; 0, 0, '将来負担比率（分子）の構造'!L$52), NA())</f>
        <v>38383</v>
      </c>
      <c r="M67" s="135" t="e">
        <f>NA()</f>
        <v>#N/A</v>
      </c>
      <c r="N67" s="135" t="e">
        <f>NA()</f>
        <v>#N/A</v>
      </c>
      <c r="O67" s="135">
        <f>IF(ISNUMBER('将来負担比率（分子）の構造'!M$52), IF('将来負担比率（分子）の構造'!M$52 &lt; 0, 0, '将来負担比率（分子）の構造'!M$52), NA())</f>
        <v>36817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16228845</v>
      </c>
      <c r="S5" s="639"/>
      <c r="T5" s="639"/>
      <c r="U5" s="639"/>
      <c r="V5" s="639"/>
      <c r="W5" s="639"/>
      <c r="X5" s="639"/>
      <c r="Y5" s="686"/>
      <c r="Z5" s="699">
        <v>38.299999999999997</v>
      </c>
      <c r="AA5" s="699"/>
      <c r="AB5" s="699"/>
      <c r="AC5" s="699"/>
      <c r="AD5" s="700">
        <v>15326682</v>
      </c>
      <c r="AE5" s="700"/>
      <c r="AF5" s="700"/>
      <c r="AG5" s="700"/>
      <c r="AH5" s="700"/>
      <c r="AI5" s="700"/>
      <c r="AJ5" s="700"/>
      <c r="AK5" s="700"/>
      <c r="AL5" s="687">
        <v>65</v>
      </c>
      <c r="AM5" s="656"/>
      <c r="AN5" s="656"/>
      <c r="AO5" s="688"/>
      <c r="AP5" s="673" t="s">
        <v>208</v>
      </c>
      <c r="AQ5" s="674"/>
      <c r="AR5" s="674"/>
      <c r="AS5" s="674"/>
      <c r="AT5" s="674"/>
      <c r="AU5" s="674"/>
      <c r="AV5" s="674"/>
      <c r="AW5" s="674"/>
      <c r="AX5" s="674"/>
      <c r="AY5" s="674"/>
      <c r="AZ5" s="674"/>
      <c r="BA5" s="674"/>
      <c r="BB5" s="674"/>
      <c r="BC5" s="674"/>
      <c r="BD5" s="674"/>
      <c r="BE5" s="674"/>
      <c r="BF5" s="675"/>
      <c r="BG5" s="588">
        <v>15281778</v>
      </c>
      <c r="BH5" s="589"/>
      <c r="BI5" s="589"/>
      <c r="BJ5" s="589"/>
      <c r="BK5" s="589"/>
      <c r="BL5" s="589"/>
      <c r="BM5" s="589"/>
      <c r="BN5" s="590"/>
      <c r="BO5" s="641">
        <v>94.2</v>
      </c>
      <c r="BP5" s="641"/>
      <c r="BQ5" s="641"/>
      <c r="BR5" s="641"/>
      <c r="BS5" s="642">
        <v>325125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349508</v>
      </c>
      <c r="S6" s="589"/>
      <c r="T6" s="589"/>
      <c r="U6" s="589"/>
      <c r="V6" s="589"/>
      <c r="W6" s="589"/>
      <c r="X6" s="589"/>
      <c r="Y6" s="590"/>
      <c r="Z6" s="641">
        <v>0.8</v>
      </c>
      <c r="AA6" s="641"/>
      <c r="AB6" s="641"/>
      <c r="AC6" s="641"/>
      <c r="AD6" s="642">
        <v>349508</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15281778</v>
      </c>
      <c r="BH6" s="589"/>
      <c r="BI6" s="589"/>
      <c r="BJ6" s="589"/>
      <c r="BK6" s="589"/>
      <c r="BL6" s="589"/>
      <c r="BM6" s="589"/>
      <c r="BN6" s="590"/>
      <c r="BO6" s="641">
        <v>94.2</v>
      </c>
      <c r="BP6" s="641"/>
      <c r="BQ6" s="641"/>
      <c r="BR6" s="641"/>
      <c r="BS6" s="642">
        <v>325125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392877</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392737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37825</v>
      </c>
      <c r="S7" s="589"/>
      <c r="T7" s="589"/>
      <c r="U7" s="589"/>
      <c r="V7" s="589"/>
      <c r="W7" s="589"/>
      <c r="X7" s="589"/>
      <c r="Y7" s="590"/>
      <c r="Z7" s="641">
        <v>0.1</v>
      </c>
      <c r="AA7" s="641"/>
      <c r="AB7" s="641"/>
      <c r="AC7" s="641"/>
      <c r="AD7" s="642">
        <v>37825</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7698192</v>
      </c>
      <c r="BH7" s="589"/>
      <c r="BI7" s="589"/>
      <c r="BJ7" s="589"/>
      <c r="BK7" s="589"/>
      <c r="BL7" s="589"/>
      <c r="BM7" s="589"/>
      <c r="BN7" s="590"/>
      <c r="BO7" s="641">
        <v>47.4</v>
      </c>
      <c r="BP7" s="641"/>
      <c r="BQ7" s="641"/>
      <c r="BR7" s="641"/>
      <c r="BS7" s="642">
        <v>325125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3632006</v>
      </c>
      <c r="CS7" s="589"/>
      <c r="CT7" s="589"/>
      <c r="CU7" s="589"/>
      <c r="CV7" s="589"/>
      <c r="CW7" s="589"/>
      <c r="CX7" s="589"/>
      <c r="CY7" s="590"/>
      <c r="CZ7" s="641">
        <v>8.6999999999999993</v>
      </c>
      <c r="DA7" s="641"/>
      <c r="DB7" s="641"/>
      <c r="DC7" s="641"/>
      <c r="DD7" s="594">
        <v>78574</v>
      </c>
      <c r="DE7" s="589"/>
      <c r="DF7" s="589"/>
      <c r="DG7" s="589"/>
      <c r="DH7" s="589"/>
      <c r="DI7" s="589"/>
      <c r="DJ7" s="589"/>
      <c r="DK7" s="589"/>
      <c r="DL7" s="589"/>
      <c r="DM7" s="589"/>
      <c r="DN7" s="589"/>
      <c r="DO7" s="589"/>
      <c r="DP7" s="590"/>
      <c r="DQ7" s="594">
        <v>2650023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91806</v>
      </c>
      <c r="S8" s="589"/>
      <c r="T8" s="589"/>
      <c r="U8" s="589"/>
      <c r="V8" s="589"/>
      <c r="W8" s="589"/>
      <c r="X8" s="589"/>
      <c r="Y8" s="590"/>
      <c r="Z8" s="641">
        <v>0.2</v>
      </c>
      <c r="AA8" s="641"/>
      <c r="AB8" s="641"/>
      <c r="AC8" s="641"/>
      <c r="AD8" s="642">
        <v>91806</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191384</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14754757</v>
      </c>
      <c r="CS8" s="589"/>
      <c r="CT8" s="589"/>
      <c r="CU8" s="589"/>
      <c r="CV8" s="589"/>
      <c r="CW8" s="589"/>
      <c r="CX8" s="589"/>
      <c r="CY8" s="590"/>
      <c r="CZ8" s="641">
        <v>35.299999999999997</v>
      </c>
      <c r="DA8" s="641"/>
      <c r="DB8" s="641"/>
      <c r="DC8" s="641"/>
      <c r="DD8" s="594">
        <v>643309</v>
      </c>
      <c r="DE8" s="589"/>
      <c r="DF8" s="589"/>
      <c r="DG8" s="589"/>
      <c r="DH8" s="589"/>
      <c r="DI8" s="589"/>
      <c r="DJ8" s="589"/>
      <c r="DK8" s="589"/>
      <c r="DL8" s="589"/>
      <c r="DM8" s="589"/>
      <c r="DN8" s="589"/>
      <c r="DO8" s="589"/>
      <c r="DP8" s="590"/>
      <c r="DQ8" s="594">
        <v>6848202</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56290</v>
      </c>
      <c r="S9" s="589"/>
      <c r="T9" s="589"/>
      <c r="U9" s="589"/>
      <c r="V9" s="589"/>
      <c r="W9" s="589"/>
      <c r="X9" s="589"/>
      <c r="Y9" s="590"/>
      <c r="Z9" s="641">
        <v>0.1</v>
      </c>
      <c r="AA9" s="641"/>
      <c r="AB9" s="641"/>
      <c r="AC9" s="641"/>
      <c r="AD9" s="642">
        <v>56290</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5193540</v>
      </c>
      <c r="BH9" s="589"/>
      <c r="BI9" s="589"/>
      <c r="BJ9" s="589"/>
      <c r="BK9" s="589"/>
      <c r="BL9" s="589"/>
      <c r="BM9" s="589"/>
      <c r="BN9" s="590"/>
      <c r="BO9" s="641">
        <v>32</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2469975</v>
      </c>
      <c r="CS9" s="589"/>
      <c r="CT9" s="589"/>
      <c r="CU9" s="589"/>
      <c r="CV9" s="589"/>
      <c r="CW9" s="589"/>
      <c r="CX9" s="589"/>
      <c r="CY9" s="590"/>
      <c r="CZ9" s="641">
        <v>5.9</v>
      </c>
      <c r="DA9" s="641"/>
      <c r="DB9" s="641"/>
      <c r="DC9" s="641"/>
      <c r="DD9" s="594">
        <v>239214</v>
      </c>
      <c r="DE9" s="589"/>
      <c r="DF9" s="589"/>
      <c r="DG9" s="589"/>
      <c r="DH9" s="589"/>
      <c r="DI9" s="589"/>
      <c r="DJ9" s="589"/>
      <c r="DK9" s="589"/>
      <c r="DL9" s="589"/>
      <c r="DM9" s="589"/>
      <c r="DN9" s="589"/>
      <c r="DO9" s="589"/>
      <c r="DP9" s="590"/>
      <c r="DQ9" s="594">
        <v>2205222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1320440</v>
      </c>
      <c r="S10" s="589"/>
      <c r="T10" s="589"/>
      <c r="U10" s="589"/>
      <c r="V10" s="589"/>
      <c r="W10" s="589"/>
      <c r="X10" s="589"/>
      <c r="Y10" s="590"/>
      <c r="Z10" s="641">
        <v>3.1</v>
      </c>
      <c r="AA10" s="641"/>
      <c r="AB10" s="641"/>
      <c r="AC10" s="641"/>
      <c r="AD10" s="642">
        <v>1320440</v>
      </c>
      <c r="AE10" s="642"/>
      <c r="AF10" s="642"/>
      <c r="AG10" s="642"/>
      <c r="AH10" s="642"/>
      <c r="AI10" s="642"/>
      <c r="AJ10" s="642"/>
      <c r="AK10" s="642"/>
      <c r="AL10" s="611">
        <v>5.6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320156</v>
      </c>
      <c r="BH10" s="589"/>
      <c r="BI10" s="589"/>
      <c r="BJ10" s="589"/>
      <c r="BK10" s="589"/>
      <c r="BL10" s="589"/>
      <c r="BM10" s="589"/>
      <c r="BN10" s="590"/>
      <c r="BO10" s="641">
        <v>2</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53696</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11682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63903</v>
      </c>
      <c r="S11" s="589"/>
      <c r="T11" s="589"/>
      <c r="U11" s="589"/>
      <c r="V11" s="589"/>
      <c r="W11" s="589"/>
      <c r="X11" s="589"/>
      <c r="Y11" s="590"/>
      <c r="Z11" s="641">
        <v>0.2</v>
      </c>
      <c r="AA11" s="641"/>
      <c r="AB11" s="641"/>
      <c r="AC11" s="641"/>
      <c r="AD11" s="642">
        <v>63903</v>
      </c>
      <c r="AE11" s="642"/>
      <c r="AF11" s="642"/>
      <c r="AG11" s="642"/>
      <c r="AH11" s="642"/>
      <c r="AI11" s="642"/>
      <c r="AJ11" s="642"/>
      <c r="AK11" s="642"/>
      <c r="AL11" s="611">
        <v>0.3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1993112</v>
      </c>
      <c r="BH11" s="589"/>
      <c r="BI11" s="589"/>
      <c r="BJ11" s="589"/>
      <c r="BK11" s="589"/>
      <c r="BL11" s="589"/>
      <c r="BM11" s="589"/>
      <c r="BN11" s="590"/>
      <c r="BO11" s="641">
        <v>12.3</v>
      </c>
      <c r="BP11" s="641"/>
      <c r="BQ11" s="641"/>
      <c r="BR11" s="641"/>
      <c r="BS11" s="594">
        <v>325125</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1272888</v>
      </c>
      <c r="CS11" s="589"/>
      <c r="CT11" s="589"/>
      <c r="CU11" s="589"/>
      <c r="CV11" s="589"/>
      <c r="CW11" s="589"/>
      <c r="CX11" s="589"/>
      <c r="CY11" s="590"/>
      <c r="CZ11" s="641">
        <v>3</v>
      </c>
      <c r="DA11" s="641"/>
      <c r="DB11" s="641"/>
      <c r="DC11" s="641"/>
      <c r="DD11" s="594">
        <v>548230</v>
      </c>
      <c r="DE11" s="589"/>
      <c r="DF11" s="589"/>
      <c r="DG11" s="589"/>
      <c r="DH11" s="589"/>
      <c r="DI11" s="589"/>
      <c r="DJ11" s="589"/>
      <c r="DK11" s="589"/>
      <c r="DL11" s="589"/>
      <c r="DM11" s="589"/>
      <c r="DN11" s="589"/>
      <c r="DO11" s="589"/>
      <c r="DP11" s="590"/>
      <c r="DQ11" s="594">
        <v>737999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6612927</v>
      </c>
      <c r="BH12" s="589"/>
      <c r="BI12" s="589"/>
      <c r="BJ12" s="589"/>
      <c r="BK12" s="589"/>
      <c r="BL12" s="589"/>
      <c r="BM12" s="589"/>
      <c r="BN12" s="590"/>
      <c r="BO12" s="641">
        <v>40.700000000000003</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622409</v>
      </c>
      <c r="CS12" s="589"/>
      <c r="CT12" s="589"/>
      <c r="CU12" s="589"/>
      <c r="CV12" s="589"/>
      <c r="CW12" s="589"/>
      <c r="CX12" s="589"/>
      <c r="CY12" s="590"/>
      <c r="CZ12" s="641">
        <v>1.5</v>
      </c>
      <c r="DA12" s="641"/>
      <c r="DB12" s="641"/>
      <c r="DC12" s="641"/>
      <c r="DD12" s="594">
        <v>127002</v>
      </c>
      <c r="DE12" s="589"/>
      <c r="DF12" s="589"/>
      <c r="DG12" s="589"/>
      <c r="DH12" s="589"/>
      <c r="DI12" s="589"/>
      <c r="DJ12" s="589"/>
      <c r="DK12" s="589"/>
      <c r="DL12" s="589"/>
      <c r="DM12" s="589"/>
      <c r="DN12" s="589"/>
      <c r="DO12" s="589"/>
      <c r="DP12" s="590"/>
      <c r="DQ12" s="594">
        <v>449004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53382</v>
      </c>
      <c r="S13" s="589"/>
      <c r="T13" s="589"/>
      <c r="U13" s="589"/>
      <c r="V13" s="589"/>
      <c r="W13" s="589"/>
      <c r="X13" s="589"/>
      <c r="Y13" s="590"/>
      <c r="Z13" s="641">
        <v>0.1</v>
      </c>
      <c r="AA13" s="641"/>
      <c r="AB13" s="641"/>
      <c r="AC13" s="641"/>
      <c r="AD13" s="642">
        <v>53382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6594318</v>
      </c>
      <c r="BH13" s="589"/>
      <c r="BI13" s="589"/>
      <c r="BJ13" s="589"/>
      <c r="BK13" s="589"/>
      <c r="BL13" s="589"/>
      <c r="BM13" s="589"/>
      <c r="BN13" s="590"/>
      <c r="BO13" s="641">
        <v>40.6</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5964323</v>
      </c>
      <c r="CS13" s="589"/>
      <c r="CT13" s="589"/>
      <c r="CU13" s="589"/>
      <c r="CV13" s="589"/>
      <c r="CW13" s="589"/>
      <c r="CX13" s="589"/>
      <c r="CY13" s="590"/>
      <c r="CZ13" s="641">
        <v>14.3</v>
      </c>
      <c r="DA13" s="641"/>
      <c r="DB13" s="641"/>
      <c r="DC13" s="641"/>
      <c r="DD13" s="594">
        <v>2703046</v>
      </c>
      <c r="DE13" s="589"/>
      <c r="DF13" s="589"/>
      <c r="DG13" s="589"/>
      <c r="DH13" s="589"/>
      <c r="DI13" s="589"/>
      <c r="DJ13" s="589"/>
      <c r="DK13" s="589"/>
      <c r="DL13" s="589"/>
      <c r="DM13" s="589"/>
      <c r="DN13" s="589"/>
      <c r="DO13" s="589"/>
      <c r="DP13" s="590"/>
      <c r="DQ13" s="594">
        <v>4156373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217034</v>
      </c>
      <c r="BH14" s="589"/>
      <c r="BI14" s="589"/>
      <c r="BJ14" s="589"/>
      <c r="BK14" s="589"/>
      <c r="BL14" s="589"/>
      <c r="BM14" s="589"/>
      <c r="BN14" s="590"/>
      <c r="BO14" s="641">
        <v>1.3</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1552338</v>
      </c>
      <c r="CS14" s="589"/>
      <c r="CT14" s="589"/>
      <c r="CU14" s="589"/>
      <c r="CV14" s="589"/>
      <c r="CW14" s="589"/>
      <c r="CX14" s="589"/>
      <c r="CY14" s="590"/>
      <c r="CZ14" s="641">
        <v>3.7</v>
      </c>
      <c r="DA14" s="641"/>
      <c r="DB14" s="641"/>
      <c r="DC14" s="641"/>
      <c r="DD14" s="594">
        <v>461700</v>
      </c>
      <c r="DE14" s="589"/>
      <c r="DF14" s="589"/>
      <c r="DG14" s="589"/>
      <c r="DH14" s="589"/>
      <c r="DI14" s="589"/>
      <c r="DJ14" s="589"/>
      <c r="DK14" s="589"/>
      <c r="DL14" s="589"/>
      <c r="DM14" s="589"/>
      <c r="DN14" s="589"/>
      <c r="DO14" s="589"/>
      <c r="DP14" s="590"/>
      <c r="DQ14" s="594">
        <v>1116209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59820</v>
      </c>
      <c r="S15" s="589"/>
      <c r="T15" s="589"/>
      <c r="U15" s="589"/>
      <c r="V15" s="589"/>
      <c r="W15" s="589"/>
      <c r="X15" s="589"/>
      <c r="Y15" s="590"/>
      <c r="Z15" s="641">
        <v>0.1</v>
      </c>
      <c r="AA15" s="641"/>
      <c r="AB15" s="641"/>
      <c r="AC15" s="641"/>
      <c r="AD15" s="642">
        <v>59820</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753625</v>
      </c>
      <c r="BH15" s="589"/>
      <c r="BI15" s="589"/>
      <c r="BJ15" s="589"/>
      <c r="BK15" s="589"/>
      <c r="BL15" s="589"/>
      <c r="BM15" s="589"/>
      <c r="BN15" s="590"/>
      <c r="BO15" s="641">
        <v>4.5999999999999996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4203216</v>
      </c>
      <c r="CS15" s="589"/>
      <c r="CT15" s="589"/>
      <c r="CU15" s="589"/>
      <c r="CV15" s="589"/>
      <c r="CW15" s="589"/>
      <c r="CX15" s="589"/>
      <c r="CY15" s="590"/>
      <c r="CZ15" s="641">
        <v>10.1</v>
      </c>
      <c r="DA15" s="641"/>
      <c r="DB15" s="641"/>
      <c r="DC15" s="641"/>
      <c r="DD15" s="594">
        <v>903419</v>
      </c>
      <c r="DE15" s="589"/>
      <c r="DF15" s="589"/>
      <c r="DG15" s="589"/>
      <c r="DH15" s="589"/>
      <c r="DI15" s="589"/>
      <c r="DJ15" s="589"/>
      <c r="DK15" s="589"/>
      <c r="DL15" s="589"/>
      <c r="DM15" s="589"/>
      <c r="DN15" s="589"/>
      <c r="DO15" s="589"/>
      <c r="DP15" s="590"/>
      <c r="DQ15" s="594">
        <v>3133285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6687121</v>
      </c>
      <c r="S16" s="589"/>
      <c r="T16" s="589"/>
      <c r="U16" s="589"/>
      <c r="V16" s="589"/>
      <c r="W16" s="589"/>
      <c r="X16" s="589"/>
      <c r="Y16" s="590"/>
      <c r="Z16" s="641">
        <v>15.8</v>
      </c>
      <c r="AA16" s="641"/>
      <c r="AB16" s="641"/>
      <c r="AC16" s="641"/>
      <c r="AD16" s="642">
        <v>5881943</v>
      </c>
      <c r="AE16" s="642"/>
      <c r="AF16" s="642"/>
      <c r="AG16" s="642"/>
      <c r="AH16" s="642"/>
      <c r="AI16" s="642"/>
      <c r="AJ16" s="642"/>
      <c r="AK16" s="642"/>
      <c r="AL16" s="611">
        <v>24.9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26084</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5881943</v>
      </c>
      <c r="S17" s="589"/>
      <c r="T17" s="589"/>
      <c r="U17" s="589"/>
      <c r="V17" s="589"/>
      <c r="W17" s="589"/>
      <c r="X17" s="589"/>
      <c r="Y17" s="590"/>
      <c r="Z17" s="641">
        <v>13.9</v>
      </c>
      <c r="AA17" s="641"/>
      <c r="AB17" s="641"/>
      <c r="AC17" s="641"/>
      <c r="AD17" s="642">
        <v>5881943</v>
      </c>
      <c r="AE17" s="642"/>
      <c r="AF17" s="642"/>
      <c r="AG17" s="642"/>
      <c r="AH17" s="642"/>
      <c r="AI17" s="642"/>
      <c r="AJ17" s="642"/>
      <c r="AK17" s="642"/>
      <c r="AL17" s="611">
        <v>24.9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6808881</v>
      </c>
      <c r="CS17" s="589"/>
      <c r="CT17" s="589"/>
      <c r="CU17" s="589"/>
      <c r="CV17" s="589"/>
      <c r="CW17" s="589"/>
      <c r="CX17" s="589"/>
      <c r="CY17" s="590"/>
      <c r="CZ17" s="641">
        <v>16.3</v>
      </c>
      <c r="DA17" s="641"/>
      <c r="DB17" s="641"/>
      <c r="DC17" s="641"/>
      <c r="DD17" s="594" t="s">
        <v>112</v>
      </c>
      <c r="DE17" s="589"/>
      <c r="DF17" s="589"/>
      <c r="DG17" s="589"/>
      <c r="DH17" s="589"/>
      <c r="DI17" s="589"/>
      <c r="DJ17" s="589"/>
      <c r="DK17" s="589"/>
      <c r="DL17" s="589"/>
      <c r="DM17" s="589"/>
      <c r="DN17" s="589"/>
      <c r="DO17" s="589"/>
      <c r="DP17" s="590"/>
      <c r="DQ17" s="594">
        <v>6633231</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805178</v>
      </c>
      <c r="S18" s="589"/>
      <c r="T18" s="589"/>
      <c r="U18" s="589"/>
      <c r="V18" s="589"/>
      <c r="W18" s="589"/>
      <c r="X18" s="589"/>
      <c r="Y18" s="590"/>
      <c r="Z18" s="641">
        <v>1.9</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947067</v>
      </c>
      <c r="BH19" s="589"/>
      <c r="BI19" s="589"/>
      <c r="BJ19" s="589"/>
      <c r="BK19" s="589"/>
      <c r="BL19" s="589"/>
      <c r="BM19" s="589"/>
      <c r="BN19" s="590"/>
      <c r="BO19" s="641">
        <v>5.8</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24948940</v>
      </c>
      <c r="S20" s="589"/>
      <c r="T20" s="589"/>
      <c r="U20" s="589"/>
      <c r="V20" s="589"/>
      <c r="W20" s="589"/>
      <c r="X20" s="589"/>
      <c r="Y20" s="590"/>
      <c r="Z20" s="641">
        <v>58.9</v>
      </c>
      <c r="AA20" s="641"/>
      <c r="AB20" s="641"/>
      <c r="AC20" s="641"/>
      <c r="AD20" s="642">
        <v>23241599</v>
      </c>
      <c r="AE20" s="642"/>
      <c r="AF20" s="642"/>
      <c r="AG20" s="642"/>
      <c r="AH20" s="642"/>
      <c r="AI20" s="642"/>
      <c r="AJ20" s="642"/>
      <c r="AK20" s="642"/>
      <c r="AL20" s="611">
        <v>98.5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947067</v>
      </c>
      <c r="BH20" s="589"/>
      <c r="BI20" s="589"/>
      <c r="BJ20" s="589"/>
      <c r="BK20" s="589"/>
      <c r="BL20" s="589"/>
      <c r="BM20" s="589"/>
      <c r="BN20" s="590"/>
      <c r="BO20" s="641">
        <v>5.8</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41753450</v>
      </c>
      <c r="CS20" s="589"/>
      <c r="CT20" s="589"/>
      <c r="CU20" s="589"/>
      <c r="CV20" s="589"/>
      <c r="CW20" s="589"/>
      <c r="CX20" s="589"/>
      <c r="CY20" s="590"/>
      <c r="CZ20" s="641">
        <v>100</v>
      </c>
      <c r="DA20" s="641"/>
      <c r="DB20" s="641"/>
      <c r="DC20" s="641"/>
      <c r="DD20" s="594">
        <v>5704494</v>
      </c>
      <c r="DE20" s="589"/>
      <c r="DF20" s="589"/>
      <c r="DG20" s="589"/>
      <c r="DH20" s="589"/>
      <c r="DI20" s="589"/>
      <c r="DJ20" s="589"/>
      <c r="DK20" s="589"/>
      <c r="DL20" s="589"/>
      <c r="DM20" s="589"/>
      <c r="DN20" s="589"/>
      <c r="DO20" s="589"/>
      <c r="DP20" s="590"/>
      <c r="DQ20" s="594">
        <v>28333967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13462</v>
      </c>
      <c r="S21" s="589"/>
      <c r="T21" s="589"/>
      <c r="U21" s="589"/>
      <c r="V21" s="589"/>
      <c r="W21" s="589"/>
      <c r="X21" s="589"/>
      <c r="Y21" s="590"/>
      <c r="Z21" s="641">
        <v>0</v>
      </c>
      <c r="AA21" s="641"/>
      <c r="AB21" s="641"/>
      <c r="AC21" s="641"/>
      <c r="AD21" s="642">
        <v>13462</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44904</v>
      </c>
      <c r="BH21" s="589"/>
      <c r="BI21" s="589"/>
      <c r="BJ21" s="589"/>
      <c r="BK21" s="589"/>
      <c r="BL21" s="589"/>
      <c r="BM21" s="589"/>
      <c r="BN21" s="590"/>
      <c r="BO21" s="641">
        <v>0.3</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828264</v>
      </c>
      <c r="S22" s="589"/>
      <c r="T22" s="589"/>
      <c r="U22" s="589"/>
      <c r="V22" s="589"/>
      <c r="W22" s="589"/>
      <c r="X22" s="589"/>
      <c r="Y22" s="590"/>
      <c r="Z22" s="641">
        <v>2</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491254</v>
      </c>
      <c r="S23" s="589"/>
      <c r="T23" s="589"/>
      <c r="U23" s="589"/>
      <c r="V23" s="589"/>
      <c r="W23" s="589"/>
      <c r="X23" s="589"/>
      <c r="Y23" s="590"/>
      <c r="Z23" s="641">
        <v>1.2</v>
      </c>
      <c r="AA23" s="641"/>
      <c r="AB23" s="641"/>
      <c r="AC23" s="641"/>
      <c r="AD23" s="642">
        <v>53871</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902163</v>
      </c>
      <c r="BH23" s="589"/>
      <c r="BI23" s="589"/>
      <c r="BJ23" s="589"/>
      <c r="BK23" s="589"/>
      <c r="BL23" s="589"/>
      <c r="BM23" s="589"/>
      <c r="BN23" s="590"/>
      <c r="BO23" s="641">
        <v>5.6</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186517</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21535600</v>
      </c>
      <c r="CS24" s="639"/>
      <c r="CT24" s="639"/>
      <c r="CU24" s="639"/>
      <c r="CV24" s="639"/>
      <c r="CW24" s="639"/>
      <c r="CX24" s="639"/>
      <c r="CY24" s="686"/>
      <c r="CZ24" s="690">
        <v>51.6</v>
      </c>
      <c r="DA24" s="691"/>
      <c r="DB24" s="691"/>
      <c r="DC24" s="692"/>
      <c r="DD24" s="685">
        <v>14388352</v>
      </c>
      <c r="DE24" s="639"/>
      <c r="DF24" s="639"/>
      <c r="DG24" s="639"/>
      <c r="DH24" s="639"/>
      <c r="DI24" s="639"/>
      <c r="DJ24" s="639"/>
      <c r="DK24" s="686"/>
      <c r="DL24" s="685">
        <v>14081932</v>
      </c>
      <c r="DM24" s="639"/>
      <c r="DN24" s="639"/>
      <c r="DO24" s="639"/>
      <c r="DP24" s="639"/>
      <c r="DQ24" s="639"/>
      <c r="DR24" s="639"/>
      <c r="DS24" s="639"/>
      <c r="DT24" s="639"/>
      <c r="DU24" s="639"/>
      <c r="DV24" s="686"/>
      <c r="DW24" s="687">
        <v>54.5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6768763</v>
      </c>
      <c r="S25" s="589"/>
      <c r="T25" s="589"/>
      <c r="U25" s="589"/>
      <c r="V25" s="589"/>
      <c r="W25" s="589"/>
      <c r="X25" s="589"/>
      <c r="Y25" s="590"/>
      <c r="Z25" s="641">
        <v>16</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5974882</v>
      </c>
      <c r="CS25" s="607"/>
      <c r="CT25" s="607"/>
      <c r="CU25" s="607"/>
      <c r="CV25" s="607"/>
      <c r="CW25" s="607"/>
      <c r="CX25" s="607"/>
      <c r="CY25" s="608"/>
      <c r="CZ25" s="591">
        <v>14.3</v>
      </c>
      <c r="DA25" s="609"/>
      <c r="DB25" s="609"/>
      <c r="DC25" s="610"/>
      <c r="DD25" s="594">
        <v>5028416</v>
      </c>
      <c r="DE25" s="607"/>
      <c r="DF25" s="607"/>
      <c r="DG25" s="607"/>
      <c r="DH25" s="607"/>
      <c r="DI25" s="607"/>
      <c r="DJ25" s="607"/>
      <c r="DK25" s="608"/>
      <c r="DL25" s="594">
        <v>5002239</v>
      </c>
      <c r="DM25" s="607"/>
      <c r="DN25" s="607"/>
      <c r="DO25" s="607"/>
      <c r="DP25" s="607"/>
      <c r="DQ25" s="607"/>
      <c r="DR25" s="607"/>
      <c r="DS25" s="607"/>
      <c r="DT25" s="607"/>
      <c r="DU25" s="607"/>
      <c r="DV25" s="608"/>
      <c r="DW25" s="611">
        <v>19.3</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v>275663</v>
      </c>
      <c r="S26" s="589"/>
      <c r="T26" s="589"/>
      <c r="U26" s="589"/>
      <c r="V26" s="589"/>
      <c r="W26" s="589"/>
      <c r="X26" s="589"/>
      <c r="Y26" s="590"/>
      <c r="Z26" s="641">
        <v>0.7</v>
      </c>
      <c r="AA26" s="641"/>
      <c r="AB26" s="641"/>
      <c r="AC26" s="641"/>
      <c r="AD26" s="642">
        <v>275663</v>
      </c>
      <c r="AE26" s="642"/>
      <c r="AF26" s="642"/>
      <c r="AG26" s="642"/>
      <c r="AH26" s="642"/>
      <c r="AI26" s="642"/>
      <c r="AJ26" s="642"/>
      <c r="AK26" s="642"/>
      <c r="AL26" s="611">
        <v>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3865760</v>
      </c>
      <c r="CS26" s="589"/>
      <c r="CT26" s="589"/>
      <c r="CU26" s="589"/>
      <c r="CV26" s="589"/>
      <c r="CW26" s="589"/>
      <c r="CX26" s="589"/>
      <c r="CY26" s="590"/>
      <c r="CZ26" s="591">
        <v>9.3000000000000007</v>
      </c>
      <c r="DA26" s="609"/>
      <c r="DB26" s="609"/>
      <c r="DC26" s="610"/>
      <c r="DD26" s="594">
        <v>3428294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2965687</v>
      </c>
      <c r="S27" s="589"/>
      <c r="T27" s="589"/>
      <c r="U27" s="589"/>
      <c r="V27" s="589"/>
      <c r="W27" s="589"/>
      <c r="X27" s="589"/>
      <c r="Y27" s="590"/>
      <c r="Z27" s="641">
        <v>7</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16228845</v>
      </c>
      <c r="BH27" s="589"/>
      <c r="BI27" s="589"/>
      <c r="BJ27" s="589"/>
      <c r="BK27" s="589"/>
      <c r="BL27" s="589"/>
      <c r="BM27" s="589"/>
      <c r="BN27" s="590"/>
      <c r="BO27" s="641">
        <v>100</v>
      </c>
      <c r="BP27" s="641"/>
      <c r="BQ27" s="641"/>
      <c r="BR27" s="641"/>
      <c r="BS27" s="594">
        <v>325125</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8751892</v>
      </c>
      <c r="CS27" s="607"/>
      <c r="CT27" s="607"/>
      <c r="CU27" s="607"/>
      <c r="CV27" s="607"/>
      <c r="CW27" s="607"/>
      <c r="CX27" s="607"/>
      <c r="CY27" s="608"/>
      <c r="CZ27" s="591">
        <v>21</v>
      </c>
      <c r="DA27" s="609"/>
      <c r="DB27" s="609"/>
      <c r="DC27" s="610"/>
      <c r="DD27" s="594">
        <v>2726760</v>
      </c>
      <c r="DE27" s="607"/>
      <c r="DF27" s="607"/>
      <c r="DG27" s="607"/>
      <c r="DH27" s="607"/>
      <c r="DI27" s="607"/>
      <c r="DJ27" s="607"/>
      <c r="DK27" s="608"/>
      <c r="DL27" s="594">
        <v>2726557</v>
      </c>
      <c r="DM27" s="607"/>
      <c r="DN27" s="607"/>
      <c r="DO27" s="607"/>
      <c r="DP27" s="607"/>
      <c r="DQ27" s="607"/>
      <c r="DR27" s="607"/>
      <c r="DS27" s="607"/>
      <c r="DT27" s="607"/>
      <c r="DU27" s="607"/>
      <c r="DV27" s="608"/>
      <c r="DW27" s="611">
        <v>10.5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305448</v>
      </c>
      <c r="S28" s="589"/>
      <c r="T28" s="589"/>
      <c r="U28" s="589"/>
      <c r="V28" s="589"/>
      <c r="W28" s="589"/>
      <c r="X28" s="589"/>
      <c r="Y28" s="590"/>
      <c r="Z28" s="641">
        <v>0.7</v>
      </c>
      <c r="AA28" s="641"/>
      <c r="AB28" s="641"/>
      <c r="AC28" s="641"/>
      <c r="AD28" s="642">
        <v>9504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6808826</v>
      </c>
      <c r="CS28" s="589"/>
      <c r="CT28" s="589"/>
      <c r="CU28" s="589"/>
      <c r="CV28" s="589"/>
      <c r="CW28" s="589"/>
      <c r="CX28" s="589"/>
      <c r="CY28" s="590"/>
      <c r="CZ28" s="591">
        <v>16.3</v>
      </c>
      <c r="DA28" s="609"/>
      <c r="DB28" s="609"/>
      <c r="DC28" s="610"/>
      <c r="DD28" s="594">
        <v>6633176</v>
      </c>
      <c r="DE28" s="589"/>
      <c r="DF28" s="589"/>
      <c r="DG28" s="589"/>
      <c r="DH28" s="589"/>
      <c r="DI28" s="589"/>
      <c r="DJ28" s="589"/>
      <c r="DK28" s="590"/>
      <c r="DL28" s="594">
        <v>6353136</v>
      </c>
      <c r="DM28" s="589"/>
      <c r="DN28" s="589"/>
      <c r="DO28" s="589"/>
      <c r="DP28" s="589"/>
      <c r="DQ28" s="589"/>
      <c r="DR28" s="589"/>
      <c r="DS28" s="589"/>
      <c r="DT28" s="589"/>
      <c r="DU28" s="589"/>
      <c r="DV28" s="590"/>
      <c r="DW28" s="611">
        <v>24.6</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100861</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57</v>
      </c>
      <c r="CG29" s="622"/>
      <c r="CH29" s="622"/>
      <c r="CI29" s="622"/>
      <c r="CJ29" s="622"/>
      <c r="CK29" s="622"/>
      <c r="CL29" s="622"/>
      <c r="CM29" s="622"/>
      <c r="CN29" s="622"/>
      <c r="CO29" s="622"/>
      <c r="CP29" s="622"/>
      <c r="CQ29" s="623"/>
      <c r="CR29" s="588">
        <v>6808645</v>
      </c>
      <c r="CS29" s="607"/>
      <c r="CT29" s="607"/>
      <c r="CU29" s="607"/>
      <c r="CV29" s="607"/>
      <c r="CW29" s="607"/>
      <c r="CX29" s="607"/>
      <c r="CY29" s="608"/>
      <c r="CZ29" s="591">
        <v>16.3</v>
      </c>
      <c r="DA29" s="609"/>
      <c r="DB29" s="609"/>
      <c r="DC29" s="610"/>
      <c r="DD29" s="594">
        <v>6632995</v>
      </c>
      <c r="DE29" s="607"/>
      <c r="DF29" s="607"/>
      <c r="DG29" s="607"/>
      <c r="DH29" s="607"/>
      <c r="DI29" s="607"/>
      <c r="DJ29" s="607"/>
      <c r="DK29" s="608"/>
      <c r="DL29" s="594">
        <v>6352955</v>
      </c>
      <c r="DM29" s="607"/>
      <c r="DN29" s="607"/>
      <c r="DO29" s="607"/>
      <c r="DP29" s="607"/>
      <c r="DQ29" s="607"/>
      <c r="DR29" s="607"/>
      <c r="DS29" s="607"/>
      <c r="DT29" s="607"/>
      <c r="DU29" s="607"/>
      <c r="DV29" s="608"/>
      <c r="DW29" s="611">
        <v>24.6</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283831</v>
      </c>
      <c r="S30" s="589"/>
      <c r="T30" s="589"/>
      <c r="U30" s="589"/>
      <c r="V30" s="589"/>
      <c r="W30" s="589"/>
      <c r="X30" s="589"/>
      <c r="Y30" s="590"/>
      <c r="Z30" s="641">
        <v>0.7</v>
      </c>
      <c r="AA30" s="641"/>
      <c r="AB30" s="641"/>
      <c r="AC30" s="641"/>
      <c r="AD30" s="642" t="s">
        <v>112</v>
      </c>
      <c r="AE30" s="642"/>
      <c r="AF30" s="642"/>
      <c r="AG30" s="642"/>
      <c r="AH30" s="642"/>
      <c r="AI30" s="642"/>
      <c r="AJ30" s="642"/>
      <c r="AK30" s="642"/>
      <c r="AL30" s="611" t="s">
        <v>112</v>
      </c>
      <c r="AM30" s="643"/>
      <c r="AN30" s="643"/>
      <c r="AO30" s="644"/>
      <c r="AP30" s="664" t="s">
        <v>289</v>
      </c>
      <c r="AQ30" s="665"/>
      <c r="AR30" s="665"/>
      <c r="AS30" s="665"/>
      <c r="AT30" s="670" t="s">
        <v>290</v>
      </c>
      <c r="AU30" s="182"/>
      <c r="AV30" s="182"/>
      <c r="AW30" s="182"/>
      <c r="AX30" s="673" t="s">
        <v>170</v>
      </c>
      <c r="AY30" s="674"/>
      <c r="AZ30" s="674"/>
      <c r="BA30" s="674"/>
      <c r="BB30" s="674"/>
      <c r="BC30" s="674"/>
      <c r="BD30" s="674"/>
      <c r="BE30" s="674"/>
      <c r="BF30" s="675"/>
      <c r="BG30" s="654">
        <v>98.6</v>
      </c>
      <c r="BH30" s="655"/>
      <c r="BI30" s="655"/>
      <c r="BJ30" s="655"/>
      <c r="BK30" s="655"/>
      <c r="BL30" s="655"/>
      <c r="BM30" s="656">
        <v>91.8</v>
      </c>
      <c r="BN30" s="655"/>
      <c r="BO30" s="655"/>
      <c r="BP30" s="655"/>
      <c r="BQ30" s="657"/>
      <c r="BR30" s="654">
        <v>98.5</v>
      </c>
      <c r="BS30" s="655"/>
      <c r="BT30" s="655"/>
      <c r="BU30" s="655"/>
      <c r="BV30" s="655"/>
      <c r="BW30" s="655"/>
      <c r="BX30" s="656">
        <v>91</v>
      </c>
      <c r="BY30" s="655"/>
      <c r="BZ30" s="655"/>
      <c r="CA30" s="655"/>
      <c r="CB30" s="657"/>
      <c r="CD30" s="660"/>
      <c r="CE30" s="661"/>
      <c r="CF30" s="625" t="s">
        <v>291</v>
      </c>
      <c r="CG30" s="622"/>
      <c r="CH30" s="622"/>
      <c r="CI30" s="622"/>
      <c r="CJ30" s="622"/>
      <c r="CK30" s="622"/>
      <c r="CL30" s="622"/>
      <c r="CM30" s="622"/>
      <c r="CN30" s="622"/>
      <c r="CO30" s="622"/>
      <c r="CP30" s="622"/>
      <c r="CQ30" s="623"/>
      <c r="CR30" s="588">
        <v>5943830</v>
      </c>
      <c r="CS30" s="589"/>
      <c r="CT30" s="589"/>
      <c r="CU30" s="589"/>
      <c r="CV30" s="589"/>
      <c r="CW30" s="589"/>
      <c r="CX30" s="589"/>
      <c r="CY30" s="590"/>
      <c r="CZ30" s="591">
        <v>14.2</v>
      </c>
      <c r="DA30" s="609"/>
      <c r="DB30" s="609"/>
      <c r="DC30" s="610"/>
      <c r="DD30" s="594">
        <v>5794404</v>
      </c>
      <c r="DE30" s="589"/>
      <c r="DF30" s="589"/>
      <c r="DG30" s="589"/>
      <c r="DH30" s="589"/>
      <c r="DI30" s="589"/>
      <c r="DJ30" s="589"/>
      <c r="DK30" s="590"/>
      <c r="DL30" s="594">
        <v>5514364</v>
      </c>
      <c r="DM30" s="589"/>
      <c r="DN30" s="589"/>
      <c r="DO30" s="589"/>
      <c r="DP30" s="589"/>
      <c r="DQ30" s="589"/>
      <c r="DR30" s="589"/>
      <c r="DS30" s="589"/>
      <c r="DT30" s="589"/>
      <c r="DU30" s="589"/>
      <c r="DV30" s="590"/>
      <c r="DW30" s="611">
        <v>21.3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503638</v>
      </c>
      <c r="S31" s="589"/>
      <c r="T31" s="589"/>
      <c r="U31" s="589"/>
      <c r="V31" s="589"/>
      <c r="W31" s="589"/>
      <c r="X31" s="589"/>
      <c r="Y31" s="590"/>
      <c r="Z31" s="641">
        <v>1.2</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95.3</v>
      </c>
      <c r="BN31" s="653"/>
      <c r="BO31" s="653"/>
      <c r="BP31" s="653"/>
      <c r="BQ31" s="617"/>
      <c r="BR31" s="652">
        <v>98.9</v>
      </c>
      <c r="BS31" s="607"/>
      <c r="BT31" s="607"/>
      <c r="BU31" s="607"/>
      <c r="BV31" s="607"/>
      <c r="BW31" s="607"/>
      <c r="BX31" s="643">
        <v>94.4</v>
      </c>
      <c r="BY31" s="653"/>
      <c r="BZ31" s="653"/>
      <c r="CA31" s="653"/>
      <c r="CB31" s="617"/>
      <c r="CD31" s="660"/>
      <c r="CE31" s="661"/>
      <c r="CF31" s="625" t="s">
        <v>295</v>
      </c>
      <c r="CG31" s="622"/>
      <c r="CH31" s="622"/>
      <c r="CI31" s="622"/>
      <c r="CJ31" s="622"/>
      <c r="CK31" s="622"/>
      <c r="CL31" s="622"/>
      <c r="CM31" s="622"/>
      <c r="CN31" s="622"/>
      <c r="CO31" s="622"/>
      <c r="CP31" s="622"/>
      <c r="CQ31" s="623"/>
      <c r="CR31" s="588">
        <v>864815</v>
      </c>
      <c r="CS31" s="607"/>
      <c r="CT31" s="607"/>
      <c r="CU31" s="607"/>
      <c r="CV31" s="607"/>
      <c r="CW31" s="607"/>
      <c r="CX31" s="607"/>
      <c r="CY31" s="608"/>
      <c r="CZ31" s="591">
        <v>2.1</v>
      </c>
      <c r="DA31" s="609"/>
      <c r="DB31" s="609"/>
      <c r="DC31" s="610"/>
      <c r="DD31" s="594">
        <v>838591</v>
      </c>
      <c r="DE31" s="607"/>
      <c r="DF31" s="607"/>
      <c r="DG31" s="607"/>
      <c r="DH31" s="607"/>
      <c r="DI31" s="607"/>
      <c r="DJ31" s="607"/>
      <c r="DK31" s="608"/>
      <c r="DL31" s="594">
        <v>838591</v>
      </c>
      <c r="DM31" s="607"/>
      <c r="DN31" s="607"/>
      <c r="DO31" s="607"/>
      <c r="DP31" s="607"/>
      <c r="DQ31" s="607"/>
      <c r="DR31" s="607"/>
      <c r="DS31" s="607"/>
      <c r="DT31" s="607"/>
      <c r="DU31" s="607"/>
      <c r="DV31" s="608"/>
      <c r="DW31" s="611">
        <v>3.2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597263</v>
      </c>
      <c r="S32" s="589"/>
      <c r="T32" s="589"/>
      <c r="U32" s="589"/>
      <c r="V32" s="589"/>
      <c r="W32" s="589"/>
      <c r="X32" s="589"/>
      <c r="Y32" s="590"/>
      <c r="Z32" s="641">
        <v>1.4</v>
      </c>
      <c r="AA32" s="641"/>
      <c r="AB32" s="641"/>
      <c r="AC32" s="641"/>
      <c r="AD32" s="642">
        <v>1793</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98.3</v>
      </c>
      <c r="BH32" s="573"/>
      <c r="BI32" s="573"/>
      <c r="BJ32" s="573"/>
      <c r="BK32" s="573"/>
      <c r="BL32" s="573"/>
      <c r="BM32" s="636">
        <v>87.7</v>
      </c>
      <c r="BN32" s="573"/>
      <c r="BO32" s="573"/>
      <c r="BP32" s="573"/>
      <c r="BQ32" s="630"/>
      <c r="BR32" s="651">
        <v>98.1</v>
      </c>
      <c r="BS32" s="573"/>
      <c r="BT32" s="573"/>
      <c r="BU32" s="573"/>
      <c r="BV32" s="573"/>
      <c r="BW32" s="573"/>
      <c r="BX32" s="636">
        <v>87.1</v>
      </c>
      <c r="BY32" s="573"/>
      <c r="BZ32" s="573"/>
      <c r="CA32" s="573"/>
      <c r="CB32" s="630"/>
      <c r="CD32" s="662"/>
      <c r="CE32" s="663"/>
      <c r="CF32" s="625" t="s">
        <v>298</v>
      </c>
      <c r="CG32" s="622"/>
      <c r="CH32" s="622"/>
      <c r="CI32" s="622"/>
      <c r="CJ32" s="622"/>
      <c r="CK32" s="622"/>
      <c r="CL32" s="622"/>
      <c r="CM32" s="622"/>
      <c r="CN32" s="622"/>
      <c r="CO32" s="622"/>
      <c r="CP32" s="622"/>
      <c r="CQ32" s="623"/>
      <c r="CR32" s="588">
        <v>181</v>
      </c>
      <c r="CS32" s="589"/>
      <c r="CT32" s="589"/>
      <c r="CU32" s="589"/>
      <c r="CV32" s="589"/>
      <c r="CW32" s="589"/>
      <c r="CX32" s="589"/>
      <c r="CY32" s="590"/>
      <c r="CZ32" s="591">
        <v>0</v>
      </c>
      <c r="DA32" s="609"/>
      <c r="DB32" s="609"/>
      <c r="DC32" s="610"/>
      <c r="DD32" s="594">
        <v>181</v>
      </c>
      <c r="DE32" s="589"/>
      <c r="DF32" s="589"/>
      <c r="DG32" s="589"/>
      <c r="DH32" s="589"/>
      <c r="DI32" s="589"/>
      <c r="DJ32" s="589"/>
      <c r="DK32" s="590"/>
      <c r="DL32" s="594">
        <v>181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4107000</v>
      </c>
      <c r="S33" s="589"/>
      <c r="T33" s="589"/>
      <c r="U33" s="589"/>
      <c r="V33" s="589"/>
      <c r="W33" s="589"/>
      <c r="X33" s="589"/>
      <c r="Y33" s="590"/>
      <c r="Z33" s="641">
        <v>9.6999999999999993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14487272</v>
      </c>
      <c r="CS33" s="607"/>
      <c r="CT33" s="607"/>
      <c r="CU33" s="607"/>
      <c r="CV33" s="607"/>
      <c r="CW33" s="607"/>
      <c r="CX33" s="607"/>
      <c r="CY33" s="608"/>
      <c r="CZ33" s="591">
        <v>34.700000000000003</v>
      </c>
      <c r="DA33" s="609"/>
      <c r="DB33" s="609"/>
      <c r="DC33" s="610"/>
      <c r="DD33" s="594">
        <v>12018437</v>
      </c>
      <c r="DE33" s="607"/>
      <c r="DF33" s="607"/>
      <c r="DG33" s="607"/>
      <c r="DH33" s="607"/>
      <c r="DI33" s="607"/>
      <c r="DJ33" s="607"/>
      <c r="DK33" s="608"/>
      <c r="DL33" s="594">
        <v>9822393</v>
      </c>
      <c r="DM33" s="607"/>
      <c r="DN33" s="607"/>
      <c r="DO33" s="607"/>
      <c r="DP33" s="607"/>
      <c r="DQ33" s="607"/>
      <c r="DR33" s="607"/>
      <c r="DS33" s="607"/>
      <c r="DT33" s="607"/>
      <c r="DU33" s="607"/>
      <c r="DV33" s="608"/>
      <c r="DW33" s="611">
        <v>38</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5257313</v>
      </c>
      <c r="CS34" s="589"/>
      <c r="CT34" s="589"/>
      <c r="CU34" s="589"/>
      <c r="CV34" s="589"/>
      <c r="CW34" s="589"/>
      <c r="CX34" s="589"/>
      <c r="CY34" s="590"/>
      <c r="CZ34" s="591">
        <v>12.6</v>
      </c>
      <c r="DA34" s="609"/>
      <c r="DB34" s="609"/>
      <c r="DC34" s="610"/>
      <c r="DD34" s="594">
        <v>4285665</v>
      </c>
      <c r="DE34" s="589"/>
      <c r="DF34" s="589"/>
      <c r="DG34" s="589"/>
      <c r="DH34" s="589"/>
      <c r="DI34" s="589"/>
      <c r="DJ34" s="589"/>
      <c r="DK34" s="590"/>
      <c r="DL34" s="594">
        <v>3607415</v>
      </c>
      <c r="DM34" s="589"/>
      <c r="DN34" s="589"/>
      <c r="DO34" s="589"/>
      <c r="DP34" s="589"/>
      <c r="DQ34" s="589"/>
      <c r="DR34" s="589"/>
      <c r="DS34" s="589"/>
      <c r="DT34" s="589"/>
      <c r="DU34" s="589"/>
      <c r="DV34" s="590"/>
      <c r="DW34" s="611">
        <v>14</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2261900</v>
      </c>
      <c r="S35" s="589"/>
      <c r="T35" s="589"/>
      <c r="U35" s="589"/>
      <c r="V35" s="589"/>
      <c r="W35" s="589"/>
      <c r="X35" s="589"/>
      <c r="Y35" s="590"/>
      <c r="Z35" s="641">
        <v>5.3</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6221501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239211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340696</v>
      </c>
      <c r="CS35" s="607"/>
      <c r="CT35" s="607"/>
      <c r="CU35" s="607"/>
      <c r="CV35" s="607"/>
      <c r="CW35" s="607"/>
      <c r="CX35" s="607"/>
      <c r="CY35" s="608"/>
      <c r="CZ35" s="591">
        <v>0.8</v>
      </c>
      <c r="DA35" s="609"/>
      <c r="DB35" s="609"/>
      <c r="DC35" s="610"/>
      <c r="DD35" s="594">
        <v>291667</v>
      </c>
      <c r="DE35" s="607"/>
      <c r="DF35" s="607"/>
      <c r="DG35" s="607"/>
      <c r="DH35" s="607"/>
      <c r="DI35" s="607"/>
      <c r="DJ35" s="607"/>
      <c r="DK35" s="608"/>
      <c r="DL35" s="594">
        <v>291667</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42376591</v>
      </c>
      <c r="S36" s="629"/>
      <c r="T36" s="629"/>
      <c r="U36" s="629"/>
      <c r="V36" s="629"/>
      <c r="W36" s="629"/>
      <c r="X36" s="629"/>
      <c r="Y36" s="632"/>
      <c r="Z36" s="633">
        <v>100</v>
      </c>
      <c r="AA36" s="633"/>
      <c r="AB36" s="633"/>
      <c r="AC36" s="633"/>
      <c r="AD36" s="634">
        <v>23595892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2284409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87095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4906018</v>
      </c>
      <c r="CS36" s="589"/>
      <c r="CT36" s="589"/>
      <c r="CU36" s="589"/>
      <c r="CV36" s="589"/>
      <c r="CW36" s="589"/>
      <c r="CX36" s="589"/>
      <c r="CY36" s="590"/>
      <c r="CZ36" s="591">
        <v>11.7</v>
      </c>
      <c r="DA36" s="609"/>
      <c r="DB36" s="609"/>
      <c r="DC36" s="610"/>
      <c r="DD36" s="594">
        <v>4390579</v>
      </c>
      <c r="DE36" s="589"/>
      <c r="DF36" s="589"/>
      <c r="DG36" s="589"/>
      <c r="DH36" s="589"/>
      <c r="DI36" s="589"/>
      <c r="DJ36" s="589"/>
      <c r="DK36" s="590"/>
      <c r="DL36" s="594">
        <v>3196248</v>
      </c>
      <c r="DM36" s="589"/>
      <c r="DN36" s="589"/>
      <c r="DO36" s="589"/>
      <c r="DP36" s="589"/>
      <c r="DQ36" s="589"/>
      <c r="DR36" s="589"/>
      <c r="DS36" s="589"/>
      <c r="DT36" s="589"/>
      <c r="DU36" s="589"/>
      <c r="DV36" s="590"/>
      <c r="DW36" s="611">
        <v>12.4</v>
      </c>
      <c r="DX36" s="612"/>
      <c r="DY36" s="612"/>
      <c r="DZ36" s="612"/>
      <c r="EA36" s="612"/>
      <c r="EB36" s="612"/>
      <c r="EC36" s="613"/>
    </row>
    <row r="37" spans="2:133" ht="11.25" customHeight="1">
      <c r="AQ37" s="614" t="s">
        <v>313</v>
      </c>
      <c r="AR37" s="615"/>
      <c r="AS37" s="615"/>
      <c r="AT37" s="615"/>
      <c r="AU37" s="615"/>
      <c r="AV37" s="615"/>
      <c r="AW37" s="615"/>
      <c r="AX37" s="615"/>
      <c r="AY37" s="616"/>
      <c r="AZ37" s="588">
        <v>617221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14535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137849</v>
      </c>
      <c r="CS37" s="607"/>
      <c r="CT37" s="607"/>
      <c r="CU37" s="607"/>
      <c r="CV37" s="607"/>
      <c r="CW37" s="607"/>
      <c r="CX37" s="607"/>
      <c r="CY37" s="608"/>
      <c r="CZ37" s="591">
        <v>0.3</v>
      </c>
      <c r="DA37" s="609"/>
      <c r="DB37" s="609"/>
      <c r="DC37" s="610"/>
      <c r="DD37" s="594">
        <v>137820</v>
      </c>
      <c r="DE37" s="607"/>
      <c r="DF37" s="607"/>
      <c r="DG37" s="607"/>
      <c r="DH37" s="607"/>
      <c r="DI37" s="607"/>
      <c r="DJ37" s="607"/>
      <c r="DK37" s="608"/>
      <c r="DL37" s="594">
        <v>122159</v>
      </c>
      <c r="DM37" s="607"/>
      <c r="DN37" s="607"/>
      <c r="DO37" s="607"/>
      <c r="DP37" s="607"/>
      <c r="DQ37" s="607"/>
      <c r="DR37" s="607"/>
      <c r="DS37" s="607"/>
      <c r="DT37" s="607"/>
      <c r="DU37" s="607"/>
      <c r="DV37" s="608"/>
      <c r="DW37" s="611">
        <v>0.5</v>
      </c>
      <c r="DX37" s="612"/>
      <c r="DY37" s="612"/>
      <c r="DZ37" s="612"/>
      <c r="EA37" s="612"/>
      <c r="EB37" s="612"/>
      <c r="EC37" s="613"/>
    </row>
    <row r="38" spans="2:133" ht="11.25" customHeight="1">
      <c r="AQ38" s="614" t="s">
        <v>316</v>
      </c>
      <c r="AR38" s="615"/>
      <c r="AS38" s="615"/>
      <c r="AT38" s="615"/>
      <c r="AU38" s="615"/>
      <c r="AV38" s="615"/>
      <c r="AW38" s="615"/>
      <c r="AX38" s="615"/>
      <c r="AY38" s="616"/>
      <c r="AZ38" s="588">
        <v>70273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24693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3408258</v>
      </c>
      <c r="CS38" s="589"/>
      <c r="CT38" s="589"/>
      <c r="CU38" s="589"/>
      <c r="CV38" s="589"/>
      <c r="CW38" s="589"/>
      <c r="CX38" s="589"/>
      <c r="CY38" s="590"/>
      <c r="CZ38" s="591">
        <v>8.1999999999999993</v>
      </c>
      <c r="DA38" s="609"/>
      <c r="DB38" s="609"/>
      <c r="DC38" s="610"/>
      <c r="DD38" s="594">
        <v>2906198</v>
      </c>
      <c r="DE38" s="589"/>
      <c r="DF38" s="589"/>
      <c r="DG38" s="589"/>
      <c r="DH38" s="589"/>
      <c r="DI38" s="589"/>
      <c r="DJ38" s="589"/>
      <c r="DK38" s="590"/>
      <c r="DL38" s="594">
        <v>2727063</v>
      </c>
      <c r="DM38" s="589"/>
      <c r="DN38" s="589"/>
      <c r="DO38" s="589"/>
      <c r="DP38" s="589"/>
      <c r="DQ38" s="589"/>
      <c r="DR38" s="589"/>
      <c r="DS38" s="589"/>
      <c r="DT38" s="589"/>
      <c r="DU38" s="589"/>
      <c r="DV38" s="590"/>
      <c r="DW38" s="611">
        <v>10.5</v>
      </c>
      <c r="DX38" s="612"/>
      <c r="DY38" s="612"/>
      <c r="DZ38" s="612"/>
      <c r="EA38" s="612"/>
      <c r="EB38" s="612"/>
      <c r="EC38" s="613"/>
    </row>
    <row r="39" spans="2:133" ht="11.25" customHeight="1">
      <c r="AQ39" s="614" t="s">
        <v>319</v>
      </c>
      <c r="AR39" s="615"/>
      <c r="AS39" s="615"/>
      <c r="AT39" s="615"/>
      <c r="AU39" s="615"/>
      <c r="AV39" s="615"/>
      <c r="AW39" s="615"/>
      <c r="AX39" s="615"/>
      <c r="AY39" s="616"/>
      <c r="AZ39" s="588">
        <v>27653</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104</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338228</v>
      </c>
      <c r="CS39" s="607"/>
      <c r="CT39" s="607"/>
      <c r="CU39" s="607"/>
      <c r="CV39" s="607"/>
      <c r="CW39" s="607"/>
      <c r="CX39" s="607"/>
      <c r="CY39" s="608"/>
      <c r="CZ39" s="591">
        <v>0.8</v>
      </c>
      <c r="DA39" s="609"/>
      <c r="DB39" s="609"/>
      <c r="DC39" s="610"/>
      <c r="DD39" s="594">
        <v>111267</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687122</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236759</v>
      </c>
      <c r="CS40" s="589"/>
      <c r="CT40" s="589"/>
      <c r="CU40" s="589"/>
      <c r="CV40" s="589"/>
      <c r="CW40" s="589"/>
      <c r="CX40" s="589"/>
      <c r="CY40" s="590"/>
      <c r="CZ40" s="591">
        <v>0.6</v>
      </c>
      <c r="DA40" s="609"/>
      <c r="DB40" s="609"/>
      <c r="DC40" s="610"/>
      <c r="DD40" s="594">
        <v>33061</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2534823</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312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5730578</v>
      </c>
      <c r="CS42" s="589"/>
      <c r="CT42" s="589"/>
      <c r="CU42" s="589"/>
      <c r="CV42" s="589"/>
      <c r="CW42" s="589"/>
      <c r="CX42" s="589"/>
      <c r="CY42" s="590"/>
      <c r="CZ42" s="591">
        <v>13.7</v>
      </c>
      <c r="DA42" s="592"/>
      <c r="DB42" s="592"/>
      <c r="DC42" s="593"/>
      <c r="DD42" s="594">
        <v>1927178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73291</v>
      </c>
      <c r="CS43" s="607"/>
      <c r="CT43" s="607"/>
      <c r="CU43" s="607"/>
      <c r="CV43" s="607"/>
      <c r="CW43" s="607"/>
      <c r="CX43" s="607"/>
      <c r="CY43" s="608"/>
      <c r="CZ43" s="591">
        <v>0.2</v>
      </c>
      <c r="DA43" s="609"/>
      <c r="DB43" s="609"/>
      <c r="DC43" s="610"/>
      <c r="DD43" s="594">
        <v>66355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5704494</v>
      </c>
      <c r="CS44" s="589"/>
      <c r="CT44" s="589"/>
      <c r="CU44" s="589"/>
      <c r="CV44" s="589"/>
      <c r="CW44" s="589"/>
      <c r="CX44" s="589"/>
      <c r="CY44" s="590"/>
      <c r="CZ44" s="591">
        <v>13.7</v>
      </c>
      <c r="DA44" s="592"/>
      <c r="DB44" s="592"/>
      <c r="DC44" s="593"/>
      <c r="DD44" s="594">
        <v>1927178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3332491</v>
      </c>
      <c r="CS45" s="607"/>
      <c r="CT45" s="607"/>
      <c r="CU45" s="607"/>
      <c r="CV45" s="607"/>
      <c r="CW45" s="607"/>
      <c r="CX45" s="607"/>
      <c r="CY45" s="608"/>
      <c r="CZ45" s="591">
        <v>8</v>
      </c>
      <c r="DA45" s="609"/>
      <c r="DB45" s="609"/>
      <c r="DC45" s="610"/>
      <c r="DD45" s="594">
        <v>247087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2189063</v>
      </c>
      <c r="CS46" s="589"/>
      <c r="CT46" s="589"/>
      <c r="CU46" s="589"/>
      <c r="CV46" s="589"/>
      <c r="CW46" s="589"/>
      <c r="CX46" s="589"/>
      <c r="CY46" s="590"/>
      <c r="CZ46" s="591">
        <v>5.2</v>
      </c>
      <c r="DA46" s="592"/>
      <c r="DB46" s="592"/>
      <c r="DC46" s="593"/>
      <c r="DD46" s="594">
        <v>1658652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26084</v>
      </c>
      <c r="CS47" s="607"/>
      <c r="CT47" s="607"/>
      <c r="CU47" s="607"/>
      <c r="CV47" s="607"/>
      <c r="CW47" s="607"/>
      <c r="CX47" s="607"/>
      <c r="CY47" s="608"/>
      <c r="CZ47" s="591">
        <v>0.1</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41753450</v>
      </c>
      <c r="CS49" s="573"/>
      <c r="CT49" s="573"/>
      <c r="CU49" s="573"/>
      <c r="CV49" s="573"/>
      <c r="CW49" s="573"/>
      <c r="CX49" s="573"/>
      <c r="CY49" s="574"/>
      <c r="CZ49" s="575">
        <v>100</v>
      </c>
      <c r="DA49" s="576"/>
      <c r="DB49" s="576"/>
      <c r="DC49" s="577"/>
      <c r="DD49" s="578">
        <v>28333967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4" zoomScale="70" zoomScaleNormal="25" zoomScaleSheetLayoutView="70" workbookViewId="0">
      <selection activeCell="AP76" sqref="AP76:AT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42376</v>
      </c>
      <c r="R7" s="1101"/>
      <c r="S7" s="1101"/>
      <c r="T7" s="1101"/>
      <c r="U7" s="1101"/>
      <c r="V7" s="1101">
        <v>41753</v>
      </c>
      <c r="W7" s="1101"/>
      <c r="X7" s="1101"/>
      <c r="Y7" s="1101"/>
      <c r="Z7" s="1101"/>
      <c r="AA7" s="1101">
        <v>623</v>
      </c>
      <c r="AB7" s="1101"/>
      <c r="AC7" s="1101"/>
      <c r="AD7" s="1101"/>
      <c r="AE7" s="1102"/>
      <c r="AF7" s="1103">
        <v>513</v>
      </c>
      <c r="AG7" s="1104"/>
      <c r="AH7" s="1104"/>
      <c r="AI7" s="1104"/>
      <c r="AJ7" s="1105"/>
      <c r="AK7" s="1087">
        <v>0</v>
      </c>
      <c r="AL7" s="1088"/>
      <c r="AM7" s="1088"/>
      <c r="AN7" s="1088"/>
      <c r="AO7" s="1088"/>
      <c r="AP7" s="1088">
        <v>68824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541</v>
      </c>
      <c r="BS7" s="1091" t="s">
        <v>535</v>
      </c>
      <c r="BT7" s="1092"/>
      <c r="BU7" s="1092"/>
      <c r="BV7" s="1092"/>
      <c r="BW7" s="1092"/>
      <c r="BX7" s="1092"/>
      <c r="BY7" s="1092"/>
      <c r="BZ7" s="1092"/>
      <c r="CA7" s="1092"/>
      <c r="CB7" s="1092"/>
      <c r="CC7" s="1092"/>
      <c r="CD7" s="1092"/>
      <c r="CE7" s="1092"/>
      <c r="CF7" s="1092"/>
      <c r="CG7" s="1093"/>
      <c r="CH7" s="1084">
        <v>0</v>
      </c>
      <c r="CI7" s="1085"/>
      <c r="CJ7" s="1085"/>
      <c r="CK7" s="1085"/>
      <c r="CL7" s="1086"/>
      <c r="CM7" s="1084">
        <v>110</v>
      </c>
      <c r="CN7" s="1085"/>
      <c r="CO7" s="1085"/>
      <c r="CP7" s="1085"/>
      <c r="CQ7" s="1086"/>
      <c r="CR7" s="1084">
        <v>5</v>
      </c>
      <c r="CS7" s="1085"/>
      <c r="CT7" s="1085"/>
      <c r="CU7" s="1085"/>
      <c r="CV7" s="1086"/>
      <c r="CW7" s="1084" t="s">
        <v>550</v>
      </c>
      <c r="CX7" s="1085"/>
      <c r="CY7" s="1085"/>
      <c r="CZ7" s="1085"/>
      <c r="DA7" s="1086"/>
      <c r="DB7" s="1084" t="s">
        <v>550</v>
      </c>
      <c r="DC7" s="1085"/>
      <c r="DD7" s="1085"/>
      <c r="DE7" s="1085"/>
      <c r="DF7" s="1086"/>
      <c r="DG7" s="1084">
        <v>530</v>
      </c>
      <c r="DH7" s="1085"/>
      <c r="DI7" s="1085"/>
      <c r="DJ7" s="1085"/>
      <c r="DK7" s="1086"/>
      <c r="DL7" s="1084" t="s">
        <v>550</v>
      </c>
      <c r="DM7" s="1085"/>
      <c r="DN7" s="1085"/>
      <c r="DO7" s="1085"/>
      <c r="DP7" s="1086"/>
      <c r="DQ7" s="1084">
        <v>2</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8350</v>
      </c>
      <c r="R8" s="1040"/>
      <c r="S8" s="1040"/>
      <c r="T8" s="1040"/>
      <c r="U8" s="1040"/>
      <c r="V8" s="1040">
        <v>8350</v>
      </c>
      <c r="W8" s="1040"/>
      <c r="X8" s="1040"/>
      <c r="Y8" s="1040"/>
      <c r="Z8" s="1040"/>
      <c r="AA8" s="1040">
        <v>0</v>
      </c>
      <c r="AB8" s="1040"/>
      <c r="AC8" s="1040"/>
      <c r="AD8" s="1040"/>
      <c r="AE8" s="1041"/>
      <c r="AF8" s="1033" t="s">
        <v>112</v>
      </c>
      <c r="AG8" s="1034"/>
      <c r="AH8" s="1034"/>
      <c r="AI8" s="1034"/>
      <c r="AJ8" s="1035"/>
      <c r="AK8" s="1082">
        <v>6809</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541</v>
      </c>
      <c r="BS8" s="1010" t="s">
        <v>536</v>
      </c>
      <c r="BT8" s="1011"/>
      <c r="BU8" s="1011"/>
      <c r="BV8" s="1011"/>
      <c r="BW8" s="1011"/>
      <c r="BX8" s="1011"/>
      <c r="BY8" s="1011"/>
      <c r="BZ8" s="1011"/>
      <c r="CA8" s="1011"/>
      <c r="CB8" s="1011"/>
      <c r="CC8" s="1011"/>
      <c r="CD8" s="1011"/>
      <c r="CE8" s="1011"/>
      <c r="CF8" s="1011"/>
      <c r="CG8" s="1012"/>
      <c r="CH8" s="985">
        <v>9</v>
      </c>
      <c r="CI8" s="986"/>
      <c r="CJ8" s="986"/>
      <c r="CK8" s="986"/>
      <c r="CL8" s="987"/>
      <c r="CM8" s="985">
        <v>766</v>
      </c>
      <c r="CN8" s="986"/>
      <c r="CO8" s="986"/>
      <c r="CP8" s="986"/>
      <c r="CQ8" s="987"/>
      <c r="CR8" s="985">
        <v>10</v>
      </c>
      <c r="CS8" s="986"/>
      <c r="CT8" s="986"/>
      <c r="CU8" s="986"/>
      <c r="CV8" s="987"/>
      <c r="CW8" s="985" t="s">
        <v>550</v>
      </c>
      <c r="CX8" s="986"/>
      <c r="CY8" s="986"/>
      <c r="CZ8" s="986"/>
      <c r="DA8" s="987"/>
      <c r="DB8" s="985">
        <v>138</v>
      </c>
      <c r="DC8" s="986"/>
      <c r="DD8" s="986"/>
      <c r="DE8" s="986"/>
      <c r="DF8" s="987"/>
      <c r="DG8" s="985" t="s">
        <v>550</v>
      </c>
      <c r="DH8" s="986"/>
      <c r="DI8" s="986"/>
      <c r="DJ8" s="986"/>
      <c r="DK8" s="987"/>
      <c r="DL8" s="985">
        <v>25</v>
      </c>
      <c r="DM8" s="986"/>
      <c r="DN8" s="986"/>
      <c r="DO8" s="986"/>
      <c r="DP8" s="987"/>
      <c r="DQ8" s="985">
        <v>3</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537</v>
      </c>
      <c r="BT9" s="1011"/>
      <c r="BU9" s="1011"/>
      <c r="BV9" s="1011"/>
      <c r="BW9" s="1011"/>
      <c r="BX9" s="1011"/>
      <c r="BY9" s="1011"/>
      <c r="BZ9" s="1011"/>
      <c r="CA9" s="1011"/>
      <c r="CB9" s="1011"/>
      <c r="CC9" s="1011"/>
      <c r="CD9" s="1011"/>
      <c r="CE9" s="1011"/>
      <c r="CF9" s="1011"/>
      <c r="CG9" s="1012"/>
      <c r="CH9" s="985">
        <v>-22</v>
      </c>
      <c r="CI9" s="986"/>
      <c r="CJ9" s="986"/>
      <c r="CK9" s="986"/>
      <c r="CL9" s="987"/>
      <c r="CM9" s="985">
        <v>889</v>
      </c>
      <c r="CN9" s="986"/>
      <c r="CO9" s="986"/>
      <c r="CP9" s="986"/>
      <c r="CQ9" s="987"/>
      <c r="CR9" s="985">
        <v>12</v>
      </c>
      <c r="CS9" s="986"/>
      <c r="CT9" s="986"/>
      <c r="CU9" s="986"/>
      <c r="CV9" s="987"/>
      <c r="CW9" s="985">
        <v>101</v>
      </c>
      <c r="CX9" s="986"/>
      <c r="CY9" s="986"/>
      <c r="CZ9" s="986"/>
      <c r="DA9" s="987"/>
      <c r="DB9" s="985" t="s">
        <v>550</v>
      </c>
      <c r="DC9" s="986"/>
      <c r="DD9" s="986"/>
      <c r="DE9" s="986"/>
      <c r="DF9" s="987"/>
      <c r="DG9" s="985" t="s">
        <v>550</v>
      </c>
      <c r="DH9" s="986"/>
      <c r="DI9" s="986"/>
      <c r="DJ9" s="986"/>
      <c r="DK9" s="987"/>
      <c r="DL9" s="985" t="s">
        <v>550</v>
      </c>
      <c r="DM9" s="986"/>
      <c r="DN9" s="986"/>
      <c r="DO9" s="986"/>
      <c r="DP9" s="987"/>
      <c r="DQ9" s="985" t="s">
        <v>550</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538</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23</v>
      </c>
      <c r="CN10" s="986"/>
      <c r="CO10" s="986"/>
      <c r="CP10" s="986"/>
      <c r="CQ10" s="987"/>
      <c r="CR10" s="985">
        <v>11</v>
      </c>
      <c r="CS10" s="986"/>
      <c r="CT10" s="986"/>
      <c r="CU10" s="986"/>
      <c r="CV10" s="987"/>
      <c r="CW10" s="985">
        <v>17</v>
      </c>
      <c r="CX10" s="986"/>
      <c r="CY10" s="986"/>
      <c r="CZ10" s="986"/>
      <c r="DA10" s="987"/>
      <c r="DB10" s="985" t="s">
        <v>550</v>
      </c>
      <c r="DC10" s="986"/>
      <c r="DD10" s="986"/>
      <c r="DE10" s="986"/>
      <c r="DF10" s="987"/>
      <c r="DG10" s="985" t="s">
        <v>550</v>
      </c>
      <c r="DH10" s="986"/>
      <c r="DI10" s="986"/>
      <c r="DJ10" s="986"/>
      <c r="DK10" s="987"/>
      <c r="DL10" s="985" t="s">
        <v>550</v>
      </c>
      <c r="DM10" s="986"/>
      <c r="DN10" s="986"/>
      <c r="DO10" s="986"/>
      <c r="DP10" s="987"/>
      <c r="DQ10" s="985" t="s">
        <v>550</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t="s">
        <v>541</v>
      </c>
      <c r="BS11" s="1010" t="s">
        <v>539</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465</v>
      </c>
      <c r="CN11" s="986"/>
      <c r="CO11" s="986"/>
      <c r="CP11" s="986"/>
      <c r="CQ11" s="987"/>
      <c r="CR11" s="985">
        <v>10</v>
      </c>
      <c r="CS11" s="986"/>
      <c r="CT11" s="986"/>
      <c r="CU11" s="986"/>
      <c r="CV11" s="987"/>
      <c r="CW11" s="985">
        <v>27</v>
      </c>
      <c r="CX11" s="986"/>
      <c r="CY11" s="986"/>
      <c r="CZ11" s="986"/>
      <c r="DA11" s="987"/>
      <c r="DB11" s="985" t="s">
        <v>550</v>
      </c>
      <c r="DC11" s="986"/>
      <c r="DD11" s="986"/>
      <c r="DE11" s="986"/>
      <c r="DF11" s="987"/>
      <c r="DG11" s="985" t="s">
        <v>550</v>
      </c>
      <c r="DH11" s="986"/>
      <c r="DI11" s="986"/>
      <c r="DJ11" s="986"/>
      <c r="DK11" s="987"/>
      <c r="DL11" s="985">
        <v>4</v>
      </c>
      <c r="DM11" s="986"/>
      <c r="DN11" s="986"/>
      <c r="DO11" s="986"/>
      <c r="DP11" s="987"/>
      <c r="DQ11" s="985" t="s">
        <v>550</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540</v>
      </c>
      <c r="BT12" s="1011"/>
      <c r="BU12" s="1011"/>
      <c r="BV12" s="1011"/>
      <c r="BW12" s="1011"/>
      <c r="BX12" s="1011"/>
      <c r="BY12" s="1011"/>
      <c r="BZ12" s="1011"/>
      <c r="CA12" s="1011"/>
      <c r="CB12" s="1011"/>
      <c r="CC12" s="1011"/>
      <c r="CD12" s="1011"/>
      <c r="CE12" s="1011"/>
      <c r="CF12" s="1011"/>
      <c r="CG12" s="1012"/>
      <c r="CH12" s="985">
        <v>0</v>
      </c>
      <c r="CI12" s="986"/>
      <c r="CJ12" s="986"/>
      <c r="CK12" s="986"/>
      <c r="CL12" s="987"/>
      <c r="CM12" s="985">
        <v>8</v>
      </c>
      <c r="CN12" s="986"/>
      <c r="CO12" s="986"/>
      <c r="CP12" s="986"/>
      <c r="CQ12" s="987"/>
      <c r="CR12" s="985">
        <v>1</v>
      </c>
      <c r="CS12" s="986"/>
      <c r="CT12" s="986"/>
      <c r="CU12" s="986"/>
      <c r="CV12" s="987"/>
      <c r="CW12" s="985" t="s">
        <v>550</v>
      </c>
      <c r="CX12" s="986"/>
      <c r="CY12" s="986"/>
      <c r="CZ12" s="986"/>
      <c r="DA12" s="987"/>
      <c r="DB12" s="985" t="s">
        <v>550</v>
      </c>
      <c r="DC12" s="986"/>
      <c r="DD12" s="986"/>
      <c r="DE12" s="986"/>
      <c r="DF12" s="987"/>
      <c r="DG12" s="985" t="s">
        <v>550</v>
      </c>
      <c r="DH12" s="986"/>
      <c r="DI12" s="986"/>
      <c r="DJ12" s="986"/>
      <c r="DK12" s="987"/>
      <c r="DL12" s="985" t="s">
        <v>550</v>
      </c>
      <c r="DM12" s="986"/>
      <c r="DN12" s="986"/>
      <c r="DO12" s="986"/>
      <c r="DP12" s="987"/>
      <c r="DQ12" s="985" t="s">
        <v>550</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513</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11400</v>
      </c>
      <c r="R28" s="1050"/>
      <c r="S28" s="1050"/>
      <c r="T28" s="1050"/>
      <c r="U28" s="1050"/>
      <c r="V28" s="1050">
        <v>11161</v>
      </c>
      <c r="W28" s="1050"/>
      <c r="X28" s="1050"/>
      <c r="Y28" s="1050"/>
      <c r="Z28" s="1050"/>
      <c r="AA28" s="1050">
        <v>239</v>
      </c>
      <c r="AB28" s="1050"/>
      <c r="AC28" s="1050"/>
      <c r="AD28" s="1050"/>
      <c r="AE28" s="1051"/>
      <c r="AF28" s="1052">
        <v>239</v>
      </c>
      <c r="AG28" s="1050"/>
      <c r="AH28" s="1050"/>
      <c r="AI28" s="1050"/>
      <c r="AJ28" s="1053"/>
      <c r="AK28" s="1054">
        <v>687</v>
      </c>
      <c r="AL28" s="1042"/>
      <c r="AM28" s="1042"/>
      <c r="AN28" s="1042"/>
      <c r="AO28" s="1042"/>
      <c r="AP28" s="1042">
        <v>0</v>
      </c>
      <c r="AQ28" s="1042"/>
      <c r="AR28" s="1042"/>
      <c r="AS28" s="1042"/>
      <c r="AT28" s="1042"/>
      <c r="AU28" s="1042">
        <v>0</v>
      </c>
      <c r="AV28" s="1042"/>
      <c r="AW28" s="1042"/>
      <c r="AX28" s="1042"/>
      <c r="AY28" s="1042"/>
      <c r="AZ28" s="1043" t="s">
        <v>549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9385</v>
      </c>
      <c r="R29" s="1040"/>
      <c r="S29" s="1040"/>
      <c r="T29" s="1040"/>
      <c r="U29" s="1040"/>
      <c r="V29" s="1040">
        <v>9323</v>
      </c>
      <c r="W29" s="1040"/>
      <c r="X29" s="1040"/>
      <c r="Y29" s="1040"/>
      <c r="Z29" s="1040"/>
      <c r="AA29" s="1040">
        <v>62</v>
      </c>
      <c r="AB29" s="1040"/>
      <c r="AC29" s="1040"/>
      <c r="AD29" s="1040"/>
      <c r="AE29" s="1041"/>
      <c r="AF29" s="1033">
        <v>62</v>
      </c>
      <c r="AG29" s="1034"/>
      <c r="AH29" s="1034"/>
      <c r="AI29" s="1034"/>
      <c r="AJ29" s="1035"/>
      <c r="AK29" s="976">
        <v>1282</v>
      </c>
      <c r="AL29" s="967"/>
      <c r="AM29" s="967"/>
      <c r="AN29" s="967"/>
      <c r="AO29" s="967"/>
      <c r="AP29" s="967">
        <v>0</v>
      </c>
      <c r="AQ29" s="967"/>
      <c r="AR29" s="967"/>
      <c r="AS29" s="967"/>
      <c r="AT29" s="967"/>
      <c r="AU29" s="967">
        <v>0</v>
      </c>
      <c r="AV29" s="967"/>
      <c r="AW29" s="967"/>
      <c r="AX29" s="967"/>
      <c r="AY29" s="967"/>
      <c r="AZ29" s="1038" t="s">
        <v>549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1203</v>
      </c>
      <c r="R30" s="1040"/>
      <c r="S30" s="1040"/>
      <c r="T30" s="1040"/>
      <c r="U30" s="1040"/>
      <c r="V30" s="1040">
        <v>1201</v>
      </c>
      <c r="W30" s="1040"/>
      <c r="X30" s="1040"/>
      <c r="Y30" s="1040"/>
      <c r="Z30" s="1040"/>
      <c r="AA30" s="1040">
        <v>2</v>
      </c>
      <c r="AB30" s="1040"/>
      <c r="AC30" s="1040"/>
      <c r="AD30" s="1040"/>
      <c r="AE30" s="1041"/>
      <c r="AF30" s="1033">
        <v>2</v>
      </c>
      <c r="AG30" s="1034"/>
      <c r="AH30" s="1034"/>
      <c r="AI30" s="1034"/>
      <c r="AJ30" s="1035"/>
      <c r="AK30" s="976">
        <v>297</v>
      </c>
      <c r="AL30" s="967"/>
      <c r="AM30" s="967"/>
      <c r="AN30" s="967"/>
      <c r="AO30" s="967"/>
      <c r="AP30" s="967">
        <v>0</v>
      </c>
      <c r="AQ30" s="967"/>
      <c r="AR30" s="967"/>
      <c r="AS30" s="967"/>
      <c r="AT30" s="967"/>
      <c r="AU30" s="967">
        <v>0</v>
      </c>
      <c r="AV30" s="967"/>
      <c r="AW30" s="967"/>
      <c r="AX30" s="967"/>
      <c r="AY30" s="967"/>
      <c r="AZ30" s="1038" t="s">
        <v>549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2484</v>
      </c>
      <c r="R31" s="1040"/>
      <c r="S31" s="1040"/>
      <c r="T31" s="1040"/>
      <c r="U31" s="1040"/>
      <c r="V31" s="1040">
        <v>2169</v>
      </c>
      <c r="W31" s="1040"/>
      <c r="X31" s="1040"/>
      <c r="Y31" s="1040"/>
      <c r="Z31" s="1040"/>
      <c r="AA31" s="1040">
        <v>315</v>
      </c>
      <c r="AB31" s="1040"/>
      <c r="AC31" s="1040"/>
      <c r="AD31" s="1040"/>
      <c r="AE31" s="1041"/>
      <c r="AF31" s="1033">
        <v>1198</v>
      </c>
      <c r="AG31" s="1034"/>
      <c r="AH31" s="1034"/>
      <c r="AI31" s="1034"/>
      <c r="AJ31" s="1035"/>
      <c r="AK31" s="976">
        <v>70</v>
      </c>
      <c r="AL31" s="967"/>
      <c r="AM31" s="967"/>
      <c r="AN31" s="967"/>
      <c r="AO31" s="967"/>
      <c r="AP31" s="967">
        <v>4182</v>
      </c>
      <c r="AQ31" s="967"/>
      <c r="AR31" s="967"/>
      <c r="AS31" s="967"/>
      <c r="AT31" s="967"/>
      <c r="AU31" s="967">
        <v>163</v>
      </c>
      <c r="AV31" s="967"/>
      <c r="AW31" s="967"/>
      <c r="AX31" s="967"/>
      <c r="AY31" s="967"/>
      <c r="AZ31" s="1038" t="s">
        <v>549</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3570</v>
      </c>
      <c r="R32" s="1040"/>
      <c r="S32" s="1040"/>
      <c r="T32" s="1040"/>
      <c r="U32" s="1040"/>
      <c r="V32" s="1040">
        <v>3859</v>
      </c>
      <c r="W32" s="1040"/>
      <c r="X32" s="1040"/>
      <c r="Y32" s="1040"/>
      <c r="Z32" s="1040"/>
      <c r="AA32" s="1040">
        <v>-289</v>
      </c>
      <c r="AB32" s="1040"/>
      <c r="AC32" s="1040"/>
      <c r="AD32" s="1040"/>
      <c r="AE32" s="1041"/>
      <c r="AF32" s="1033">
        <v>405</v>
      </c>
      <c r="AG32" s="1034"/>
      <c r="AH32" s="1034"/>
      <c r="AI32" s="1034"/>
      <c r="AJ32" s="1035"/>
      <c r="AK32" s="976">
        <v>2126</v>
      </c>
      <c r="AL32" s="967"/>
      <c r="AM32" s="967"/>
      <c r="AN32" s="967"/>
      <c r="AO32" s="967"/>
      <c r="AP32" s="967">
        <v>48838</v>
      </c>
      <c r="AQ32" s="967"/>
      <c r="AR32" s="967"/>
      <c r="AS32" s="967"/>
      <c r="AT32" s="967"/>
      <c r="AU32" s="967">
        <v>34089</v>
      </c>
      <c r="AV32" s="967"/>
      <c r="AW32" s="967"/>
      <c r="AX32" s="967"/>
      <c r="AY32" s="967"/>
      <c r="AZ32" s="1038" t="s">
        <v>549</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8060</v>
      </c>
      <c r="R33" s="1040"/>
      <c r="S33" s="1040"/>
      <c r="T33" s="1040"/>
      <c r="U33" s="1040"/>
      <c r="V33" s="1040">
        <v>7905</v>
      </c>
      <c r="W33" s="1040"/>
      <c r="X33" s="1040"/>
      <c r="Y33" s="1040"/>
      <c r="Z33" s="1040"/>
      <c r="AA33" s="1040">
        <v>155</v>
      </c>
      <c r="AB33" s="1040"/>
      <c r="AC33" s="1040"/>
      <c r="AD33" s="1040"/>
      <c r="AE33" s="1041"/>
      <c r="AF33" s="1033">
        <v>2910</v>
      </c>
      <c r="AG33" s="1034"/>
      <c r="AH33" s="1034"/>
      <c r="AI33" s="1034"/>
      <c r="AJ33" s="1035"/>
      <c r="AK33" s="976">
        <v>632</v>
      </c>
      <c r="AL33" s="967"/>
      <c r="AM33" s="967"/>
      <c r="AN33" s="967"/>
      <c r="AO33" s="967"/>
      <c r="AP33" s="967">
        <v>4823</v>
      </c>
      <c r="AQ33" s="967"/>
      <c r="AR33" s="967"/>
      <c r="AS33" s="967"/>
      <c r="AT33" s="967"/>
      <c r="AU33" s="967">
        <v>3159</v>
      </c>
      <c r="AV33" s="967"/>
      <c r="AW33" s="967"/>
      <c r="AX33" s="967"/>
      <c r="AY33" s="967"/>
      <c r="AZ33" s="1038" t="s">
        <v>549</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33</v>
      </c>
      <c r="R34" s="1040"/>
      <c r="S34" s="1040"/>
      <c r="T34" s="1040"/>
      <c r="U34" s="1040"/>
      <c r="V34" s="1040">
        <v>33</v>
      </c>
      <c r="W34" s="1040"/>
      <c r="X34" s="1040"/>
      <c r="Y34" s="1040"/>
      <c r="Z34" s="1040"/>
      <c r="AA34" s="1040">
        <v>0</v>
      </c>
      <c r="AB34" s="1040"/>
      <c r="AC34" s="1040"/>
      <c r="AD34" s="1040"/>
      <c r="AE34" s="1041"/>
      <c r="AF34" s="1033" t="s">
        <v>112</v>
      </c>
      <c r="AG34" s="1034"/>
      <c r="AH34" s="1034"/>
      <c r="AI34" s="1034"/>
      <c r="AJ34" s="1035"/>
      <c r="AK34" s="976">
        <v>28</v>
      </c>
      <c r="AL34" s="967"/>
      <c r="AM34" s="967"/>
      <c r="AN34" s="967"/>
      <c r="AO34" s="967"/>
      <c r="AP34" s="967">
        <v>237</v>
      </c>
      <c r="AQ34" s="967"/>
      <c r="AR34" s="967"/>
      <c r="AS34" s="967"/>
      <c r="AT34" s="967"/>
      <c r="AU34" s="967">
        <v>225</v>
      </c>
      <c r="AV34" s="967"/>
      <c r="AW34" s="967"/>
      <c r="AX34" s="967"/>
      <c r="AY34" s="967"/>
      <c r="AZ34" s="1038" t="s">
        <v>549</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479</v>
      </c>
      <c r="R35" s="1040"/>
      <c r="S35" s="1040"/>
      <c r="T35" s="1040"/>
      <c r="U35" s="1040"/>
      <c r="V35" s="1040">
        <v>479</v>
      </c>
      <c r="W35" s="1040"/>
      <c r="X35" s="1040"/>
      <c r="Y35" s="1040"/>
      <c r="Z35" s="1040"/>
      <c r="AA35" s="1040">
        <v>0</v>
      </c>
      <c r="AB35" s="1040"/>
      <c r="AC35" s="1040"/>
      <c r="AD35" s="1040"/>
      <c r="AE35" s="1041"/>
      <c r="AF35" s="1033" t="s">
        <v>112</v>
      </c>
      <c r="AG35" s="1034"/>
      <c r="AH35" s="1034"/>
      <c r="AI35" s="1034"/>
      <c r="AJ35" s="1035"/>
      <c r="AK35" s="976">
        <v>159</v>
      </c>
      <c r="AL35" s="967"/>
      <c r="AM35" s="967"/>
      <c r="AN35" s="967"/>
      <c r="AO35" s="967"/>
      <c r="AP35" s="967">
        <v>3672</v>
      </c>
      <c r="AQ35" s="967"/>
      <c r="AR35" s="967"/>
      <c r="AS35" s="967"/>
      <c r="AT35" s="967"/>
      <c r="AU35" s="967">
        <v>2655</v>
      </c>
      <c r="AV35" s="967"/>
      <c r="AW35" s="967"/>
      <c r="AX35" s="967"/>
      <c r="AY35" s="967"/>
      <c r="AZ35" s="1038" t="s">
        <v>549</v>
      </c>
      <c r="BA35" s="1038"/>
      <c r="BB35" s="1038"/>
      <c r="BC35" s="1038"/>
      <c r="BD35" s="1038"/>
      <c r="BE35" s="1022" t="s">
        <v>388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390</v>
      </c>
      <c r="C36" s="1028"/>
      <c r="D36" s="1028"/>
      <c r="E36" s="1028"/>
      <c r="F36" s="1028"/>
      <c r="G36" s="1028"/>
      <c r="H36" s="1028"/>
      <c r="I36" s="1028"/>
      <c r="J36" s="1028"/>
      <c r="K36" s="1028"/>
      <c r="L36" s="1028"/>
      <c r="M36" s="1028"/>
      <c r="N36" s="1028"/>
      <c r="O36" s="1028"/>
      <c r="P36" s="1029"/>
      <c r="Q36" s="1039">
        <v>1433</v>
      </c>
      <c r="R36" s="1040"/>
      <c r="S36" s="1040"/>
      <c r="T36" s="1040"/>
      <c r="U36" s="1040"/>
      <c r="V36" s="1040">
        <v>1433</v>
      </c>
      <c r="W36" s="1040"/>
      <c r="X36" s="1040"/>
      <c r="Y36" s="1040"/>
      <c r="Z36" s="1040"/>
      <c r="AA36" s="1040">
        <v>0</v>
      </c>
      <c r="AB36" s="1040"/>
      <c r="AC36" s="1040"/>
      <c r="AD36" s="1040"/>
      <c r="AE36" s="1041"/>
      <c r="AF36" s="1033" t="s">
        <v>112</v>
      </c>
      <c r="AG36" s="1034"/>
      <c r="AH36" s="1034"/>
      <c r="AI36" s="1034"/>
      <c r="AJ36" s="1035"/>
      <c r="AK36" s="976">
        <v>0</v>
      </c>
      <c r="AL36" s="967"/>
      <c r="AM36" s="967"/>
      <c r="AN36" s="967"/>
      <c r="AO36" s="967"/>
      <c r="AP36" s="967">
        <v>31</v>
      </c>
      <c r="AQ36" s="967"/>
      <c r="AR36" s="967"/>
      <c r="AS36" s="967"/>
      <c r="AT36" s="967"/>
      <c r="AU36" s="967">
        <v>0</v>
      </c>
      <c r="AV36" s="967"/>
      <c r="AW36" s="967"/>
      <c r="AX36" s="967"/>
      <c r="AY36" s="967"/>
      <c r="AZ36" s="1038" t="s">
        <v>549</v>
      </c>
      <c r="BA36" s="1038"/>
      <c r="BB36" s="1038"/>
      <c r="BC36" s="1038"/>
      <c r="BD36" s="1038"/>
      <c r="BE36" s="1022" t="s">
        <v>388</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4815</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52</v>
      </c>
      <c r="R68" s="978"/>
      <c r="S68" s="978"/>
      <c r="T68" s="978"/>
      <c r="U68" s="978"/>
      <c r="V68" s="978">
        <v>52</v>
      </c>
      <c r="W68" s="978"/>
      <c r="X68" s="978"/>
      <c r="Y68" s="978"/>
      <c r="Z68" s="978"/>
      <c r="AA68" s="978" t="s">
        <v>550</v>
      </c>
      <c r="AB68" s="978"/>
      <c r="AC68" s="978"/>
      <c r="AD68" s="978"/>
      <c r="AE68" s="978"/>
      <c r="AF68" s="978" t="s">
        <v>550</v>
      </c>
      <c r="AG68" s="978"/>
      <c r="AH68" s="978"/>
      <c r="AI68" s="978"/>
      <c r="AJ68" s="978"/>
      <c r="AK68" s="978">
        <v>26</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58</v>
      </c>
      <c r="R69" s="967"/>
      <c r="S69" s="967"/>
      <c r="T69" s="967"/>
      <c r="U69" s="967"/>
      <c r="V69" s="967">
        <v>58</v>
      </c>
      <c r="W69" s="967"/>
      <c r="X69" s="967"/>
      <c r="Y69" s="967"/>
      <c r="Z69" s="967"/>
      <c r="AA69" s="967" t="s">
        <v>550</v>
      </c>
      <c r="AB69" s="967"/>
      <c r="AC69" s="967"/>
      <c r="AD69" s="967"/>
      <c r="AE69" s="967"/>
      <c r="AF69" s="967" t="s">
        <v>550</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146</v>
      </c>
      <c r="R70" s="967"/>
      <c r="S70" s="967"/>
      <c r="T70" s="967"/>
      <c r="U70" s="967"/>
      <c r="V70" s="967">
        <v>145</v>
      </c>
      <c r="W70" s="967"/>
      <c r="X70" s="967"/>
      <c r="Y70" s="967"/>
      <c r="Z70" s="967"/>
      <c r="AA70" s="967">
        <v>1</v>
      </c>
      <c r="AB70" s="967"/>
      <c r="AC70" s="967"/>
      <c r="AD70" s="967"/>
      <c r="AE70" s="967"/>
      <c r="AF70" s="967">
        <v>1</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101</v>
      </c>
      <c r="R71" s="967"/>
      <c r="S71" s="967"/>
      <c r="T71" s="967"/>
      <c r="U71" s="967"/>
      <c r="V71" s="967">
        <v>101</v>
      </c>
      <c r="W71" s="967"/>
      <c r="X71" s="967"/>
      <c r="Y71" s="967"/>
      <c r="Z71" s="967"/>
      <c r="AA71" s="967" t="s">
        <v>550</v>
      </c>
      <c r="AB71" s="967"/>
      <c r="AC71" s="967"/>
      <c r="AD71" s="967"/>
      <c r="AE71" s="967"/>
      <c r="AF71" s="967" t="s">
        <v>550</v>
      </c>
      <c r="AG71" s="967"/>
      <c r="AH71" s="967"/>
      <c r="AI71" s="967"/>
      <c r="AJ71" s="967"/>
      <c r="AK71" s="967">
        <v>0</v>
      </c>
      <c r="AL71" s="967"/>
      <c r="AM71" s="967"/>
      <c r="AN71" s="967"/>
      <c r="AO71" s="967"/>
      <c r="AP71" s="967">
        <v>39</v>
      </c>
      <c r="AQ71" s="967"/>
      <c r="AR71" s="967"/>
      <c r="AS71" s="967"/>
      <c r="AT71" s="967"/>
      <c r="AU71" s="967">
        <v>17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533</v>
      </c>
      <c r="C72" s="971"/>
      <c r="D72" s="971"/>
      <c r="E72" s="971"/>
      <c r="F72" s="971"/>
      <c r="G72" s="971"/>
      <c r="H72" s="971"/>
      <c r="I72" s="971"/>
      <c r="J72" s="971"/>
      <c r="K72" s="971"/>
      <c r="L72" s="971"/>
      <c r="M72" s="971"/>
      <c r="N72" s="971"/>
      <c r="O72" s="971"/>
      <c r="P72" s="972"/>
      <c r="Q72" s="973">
        <v>220</v>
      </c>
      <c r="R72" s="967"/>
      <c r="S72" s="967"/>
      <c r="T72" s="967"/>
      <c r="U72" s="967"/>
      <c r="V72" s="967">
        <v>220</v>
      </c>
      <c r="W72" s="967"/>
      <c r="X72" s="967"/>
      <c r="Y72" s="967"/>
      <c r="Z72" s="967"/>
      <c r="AA72" s="967">
        <v>0</v>
      </c>
      <c r="AB72" s="967"/>
      <c r="AC72" s="967"/>
      <c r="AD72" s="967"/>
      <c r="AE72" s="967"/>
      <c r="AF72" s="967">
        <v>0</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534</v>
      </c>
      <c r="C73" s="971"/>
      <c r="D73" s="971"/>
      <c r="E73" s="971"/>
      <c r="F73" s="971"/>
      <c r="G73" s="971"/>
      <c r="H73" s="971"/>
      <c r="I73" s="971"/>
      <c r="J73" s="971"/>
      <c r="K73" s="971"/>
      <c r="L73" s="971"/>
      <c r="M73" s="971"/>
      <c r="N73" s="971"/>
      <c r="O73" s="971"/>
      <c r="P73" s="972"/>
      <c r="Q73" s="973">
        <v>0</v>
      </c>
      <c r="R73" s="967"/>
      <c r="S73" s="967"/>
      <c r="T73" s="967"/>
      <c r="U73" s="967"/>
      <c r="V73" s="967">
        <v>0</v>
      </c>
      <c r="W73" s="967"/>
      <c r="X73" s="967"/>
      <c r="Y73" s="967"/>
      <c r="Z73" s="967"/>
      <c r="AA73" s="967">
        <v>0</v>
      </c>
      <c r="AB73" s="967"/>
      <c r="AC73" s="967"/>
      <c r="AD73" s="967"/>
      <c r="AE73" s="967"/>
      <c r="AF73" s="967">
        <v>0</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995</v>
      </c>
      <c r="R74" s="967"/>
      <c r="S74" s="967"/>
      <c r="T74" s="967"/>
      <c r="U74" s="967"/>
      <c r="V74" s="967">
        <v>993</v>
      </c>
      <c r="W74" s="967"/>
      <c r="X74" s="967"/>
      <c r="Y74" s="967"/>
      <c r="Z74" s="967"/>
      <c r="AA74" s="967">
        <v>2</v>
      </c>
      <c r="AB74" s="967"/>
      <c r="AC74" s="967"/>
      <c r="AD74" s="967"/>
      <c r="AE74" s="967"/>
      <c r="AF74" s="967">
        <v>2</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149753</v>
      </c>
      <c r="R75" s="975"/>
      <c r="S75" s="975"/>
      <c r="T75" s="975"/>
      <c r="U75" s="976"/>
      <c r="V75" s="977">
        <v>144133</v>
      </c>
      <c r="W75" s="975"/>
      <c r="X75" s="975"/>
      <c r="Y75" s="975"/>
      <c r="Z75" s="976"/>
      <c r="AA75" s="977">
        <v>5620</v>
      </c>
      <c r="AB75" s="975"/>
      <c r="AC75" s="975"/>
      <c r="AD75" s="975"/>
      <c r="AE75" s="976"/>
      <c r="AF75" s="977">
        <v>5620</v>
      </c>
      <c r="AG75" s="975"/>
      <c r="AH75" s="975"/>
      <c r="AI75" s="975"/>
      <c r="AJ75" s="976"/>
      <c r="AK75" s="977">
        <v>1837</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548</v>
      </c>
      <c r="C76" s="971"/>
      <c r="D76" s="971"/>
      <c r="E76" s="971"/>
      <c r="F76" s="971"/>
      <c r="G76" s="971"/>
      <c r="H76" s="971"/>
      <c r="I76" s="971"/>
      <c r="J76" s="971"/>
      <c r="K76" s="971"/>
      <c r="L76" s="971"/>
      <c r="M76" s="971"/>
      <c r="N76" s="971"/>
      <c r="O76" s="971"/>
      <c r="P76" s="972"/>
      <c r="Q76" s="974">
        <v>9</v>
      </c>
      <c r="R76" s="975"/>
      <c r="S76" s="975"/>
      <c r="T76" s="975"/>
      <c r="U76" s="976"/>
      <c r="V76" s="977">
        <v>2</v>
      </c>
      <c r="W76" s="975"/>
      <c r="X76" s="975"/>
      <c r="Y76" s="975"/>
      <c r="Z76" s="976"/>
      <c r="AA76" s="977">
        <v>7</v>
      </c>
      <c r="AB76" s="975"/>
      <c r="AC76" s="975"/>
      <c r="AD76" s="975"/>
      <c r="AE76" s="976"/>
      <c r="AF76" s="977">
        <v>7</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6706387</v>
      </c>
      <c r="AB110" s="873"/>
      <c r="AC110" s="873"/>
      <c r="AD110" s="873"/>
      <c r="AE110" s="874"/>
      <c r="AF110" s="875">
        <v>6647448</v>
      </c>
      <c r="AG110" s="873"/>
      <c r="AH110" s="873"/>
      <c r="AI110" s="873"/>
      <c r="AJ110" s="874"/>
      <c r="AK110" s="875">
        <v>6528605</v>
      </c>
      <c r="AL110" s="873"/>
      <c r="AM110" s="873"/>
      <c r="AN110" s="873"/>
      <c r="AO110" s="874"/>
      <c r="AP110" s="876">
        <v>33</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70904754</v>
      </c>
      <c r="BR110" s="800"/>
      <c r="BS110" s="800"/>
      <c r="BT110" s="800"/>
      <c r="BU110" s="800"/>
      <c r="BV110" s="800">
        <v>70660402</v>
      </c>
      <c r="BW110" s="800"/>
      <c r="BX110" s="800"/>
      <c r="BY110" s="800"/>
      <c r="BZ110" s="800"/>
      <c r="CA110" s="800">
        <v>68823572</v>
      </c>
      <c r="CB110" s="800"/>
      <c r="CC110" s="800"/>
      <c r="CD110" s="800"/>
      <c r="CE110" s="800"/>
      <c r="CF110" s="861">
        <v>348.2</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2530460</v>
      </c>
      <c r="BR111" s="771"/>
      <c r="BS111" s="771"/>
      <c r="BT111" s="771"/>
      <c r="BU111" s="771"/>
      <c r="BV111" s="771">
        <v>2178010</v>
      </c>
      <c r="BW111" s="771"/>
      <c r="BX111" s="771"/>
      <c r="BY111" s="771"/>
      <c r="BZ111" s="771"/>
      <c r="CA111" s="771">
        <v>1847119</v>
      </c>
      <c r="CB111" s="771"/>
      <c r="CC111" s="771"/>
      <c r="CD111" s="771"/>
      <c r="CE111" s="771"/>
      <c r="CF111" s="848">
        <v>9.3000000000000007</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41206326</v>
      </c>
      <c r="BR112" s="771"/>
      <c r="BS112" s="771"/>
      <c r="BT112" s="771"/>
      <c r="BU112" s="771"/>
      <c r="BV112" s="771">
        <v>40722243</v>
      </c>
      <c r="BW112" s="771"/>
      <c r="BX112" s="771"/>
      <c r="BY112" s="771"/>
      <c r="BZ112" s="771"/>
      <c r="CA112" s="771">
        <v>40291429</v>
      </c>
      <c r="CB112" s="771"/>
      <c r="CC112" s="771"/>
      <c r="CD112" s="771"/>
      <c r="CE112" s="771"/>
      <c r="CF112" s="848">
        <v>203.8</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2385100</v>
      </c>
      <c r="AB113" s="909"/>
      <c r="AC113" s="909"/>
      <c r="AD113" s="909"/>
      <c r="AE113" s="910"/>
      <c r="AF113" s="911">
        <v>2403368</v>
      </c>
      <c r="AG113" s="909"/>
      <c r="AH113" s="909"/>
      <c r="AI113" s="909"/>
      <c r="AJ113" s="910"/>
      <c r="AK113" s="911">
        <v>2424534</v>
      </c>
      <c r="AL113" s="909"/>
      <c r="AM113" s="909"/>
      <c r="AN113" s="909"/>
      <c r="AO113" s="910"/>
      <c r="AP113" s="912">
        <v>12.3</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22749</v>
      </c>
      <c r="BR113" s="771"/>
      <c r="BS113" s="771"/>
      <c r="BT113" s="771"/>
      <c r="BU113" s="771"/>
      <c r="BV113" s="771">
        <v>20395</v>
      </c>
      <c r="BW113" s="771"/>
      <c r="BX113" s="771"/>
      <c r="BY113" s="771"/>
      <c r="BZ113" s="771"/>
      <c r="CA113" s="771">
        <v>17071</v>
      </c>
      <c r="CB113" s="771"/>
      <c r="CC113" s="771"/>
      <c r="CD113" s="771"/>
      <c r="CE113" s="771"/>
      <c r="CF113" s="848">
        <v>0.1</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3299</v>
      </c>
      <c r="AB114" s="784"/>
      <c r="AC114" s="784"/>
      <c r="AD114" s="784"/>
      <c r="AE114" s="785"/>
      <c r="AF114" s="786">
        <v>3243</v>
      </c>
      <c r="AG114" s="784"/>
      <c r="AH114" s="784"/>
      <c r="AI114" s="784"/>
      <c r="AJ114" s="785"/>
      <c r="AK114" s="786">
        <v>3245</v>
      </c>
      <c r="AL114" s="784"/>
      <c r="AM114" s="784"/>
      <c r="AN114" s="784"/>
      <c r="AO114" s="785"/>
      <c r="AP114" s="754">
        <v>0</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5586967</v>
      </c>
      <c r="BR114" s="771"/>
      <c r="BS114" s="771"/>
      <c r="BT114" s="771"/>
      <c r="BU114" s="771"/>
      <c r="BV114" s="771">
        <v>5189718</v>
      </c>
      <c r="BW114" s="771"/>
      <c r="BX114" s="771"/>
      <c r="BY114" s="771"/>
      <c r="BZ114" s="771"/>
      <c r="CA114" s="771">
        <v>4677188</v>
      </c>
      <c r="CB114" s="771"/>
      <c r="CC114" s="771"/>
      <c r="CD114" s="771"/>
      <c r="CE114" s="771"/>
      <c r="CF114" s="848">
        <v>23.7</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60186</v>
      </c>
      <c r="AB115" s="909"/>
      <c r="AC115" s="909"/>
      <c r="AD115" s="909"/>
      <c r="AE115" s="910"/>
      <c r="AF115" s="911">
        <v>58795</v>
      </c>
      <c r="AG115" s="909"/>
      <c r="AH115" s="909"/>
      <c r="AI115" s="909"/>
      <c r="AJ115" s="910"/>
      <c r="AK115" s="911">
        <v>56839</v>
      </c>
      <c r="AL115" s="909"/>
      <c r="AM115" s="909"/>
      <c r="AN115" s="909"/>
      <c r="AO115" s="910"/>
      <c r="AP115" s="912">
        <v>0.3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166855</v>
      </c>
      <c r="BR115" s="771"/>
      <c r="BS115" s="771"/>
      <c r="BT115" s="771"/>
      <c r="BU115" s="771"/>
      <c r="BV115" s="771">
        <v>447136</v>
      </c>
      <c r="BW115" s="771"/>
      <c r="BX115" s="771"/>
      <c r="BY115" s="771"/>
      <c r="BZ115" s="771"/>
      <c r="CA115" s="771">
        <v>4824</v>
      </c>
      <c r="CB115" s="771"/>
      <c r="CC115" s="771"/>
      <c r="CD115" s="771"/>
      <c r="CE115" s="771"/>
      <c r="CF115" s="848">
        <v>0</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2185877</v>
      </c>
      <c r="DH115" s="784"/>
      <c r="DI115" s="784"/>
      <c r="DJ115" s="784"/>
      <c r="DK115" s="785"/>
      <c r="DL115" s="786">
        <v>1897332</v>
      </c>
      <c r="DM115" s="784"/>
      <c r="DN115" s="784"/>
      <c r="DO115" s="784"/>
      <c r="DP115" s="785"/>
      <c r="DQ115" s="786">
        <v>1628976</v>
      </c>
      <c r="DR115" s="784"/>
      <c r="DS115" s="784"/>
      <c r="DT115" s="784"/>
      <c r="DU115" s="785"/>
      <c r="DV115" s="754">
        <v>8.1999999999999993</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193</v>
      </c>
      <c r="AB116" s="784"/>
      <c r="AC116" s="784"/>
      <c r="AD116" s="784"/>
      <c r="AE116" s="785"/>
      <c r="AF116" s="786">
        <v>53</v>
      </c>
      <c r="AG116" s="784"/>
      <c r="AH116" s="784"/>
      <c r="AI116" s="784"/>
      <c r="AJ116" s="785"/>
      <c r="AK116" s="786">
        <v>132</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296103</v>
      </c>
      <c r="DH116" s="784"/>
      <c r="DI116" s="784"/>
      <c r="DJ116" s="784"/>
      <c r="DK116" s="785"/>
      <c r="DL116" s="786">
        <v>256438</v>
      </c>
      <c r="DM116" s="784"/>
      <c r="DN116" s="784"/>
      <c r="DO116" s="784"/>
      <c r="DP116" s="785"/>
      <c r="DQ116" s="786">
        <v>218143</v>
      </c>
      <c r="DR116" s="784"/>
      <c r="DS116" s="784"/>
      <c r="DT116" s="784"/>
      <c r="DU116" s="785"/>
      <c r="DV116" s="754">
        <v>1.1000000000000001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9155165</v>
      </c>
      <c r="AB117" s="895"/>
      <c r="AC117" s="895"/>
      <c r="AD117" s="895"/>
      <c r="AE117" s="896"/>
      <c r="AF117" s="898">
        <v>9112907</v>
      </c>
      <c r="AG117" s="895"/>
      <c r="AH117" s="895"/>
      <c r="AI117" s="895"/>
      <c r="AJ117" s="896"/>
      <c r="AK117" s="898">
        <v>9013355</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120418111</v>
      </c>
      <c r="BR118" s="858"/>
      <c r="BS118" s="858"/>
      <c r="BT118" s="858"/>
      <c r="BU118" s="858"/>
      <c r="BV118" s="858">
        <v>119217904</v>
      </c>
      <c r="BW118" s="858"/>
      <c r="BX118" s="858"/>
      <c r="BY118" s="858"/>
      <c r="BZ118" s="858"/>
      <c r="CA118" s="858">
        <v>115661203</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3685322</v>
      </c>
      <c r="BR119" s="800"/>
      <c r="BS119" s="800"/>
      <c r="BT119" s="800"/>
      <c r="BU119" s="800"/>
      <c r="BV119" s="800">
        <v>4207553</v>
      </c>
      <c r="BW119" s="800"/>
      <c r="BX119" s="800"/>
      <c r="BY119" s="800"/>
      <c r="BZ119" s="800"/>
      <c r="CA119" s="800">
        <v>4649956</v>
      </c>
      <c r="CB119" s="800"/>
      <c r="CC119" s="800"/>
      <c r="CD119" s="800"/>
      <c r="CE119" s="800"/>
      <c r="CF119" s="861">
        <v>23.5</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48480</v>
      </c>
      <c r="DH119" s="717"/>
      <c r="DI119" s="717"/>
      <c r="DJ119" s="717"/>
      <c r="DK119" s="718"/>
      <c r="DL119" s="719">
        <v>24240</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15831660</v>
      </c>
      <c r="BR120" s="771"/>
      <c r="BS120" s="771"/>
      <c r="BT120" s="771"/>
      <c r="BU120" s="771"/>
      <c r="BV120" s="771">
        <v>15593018</v>
      </c>
      <c r="BW120" s="771"/>
      <c r="BX120" s="771"/>
      <c r="BY120" s="771"/>
      <c r="BZ120" s="771"/>
      <c r="CA120" s="771">
        <v>14250986</v>
      </c>
      <c r="CB120" s="771"/>
      <c r="CC120" s="771"/>
      <c r="CD120" s="771"/>
      <c r="CE120" s="771"/>
      <c r="CF120" s="848">
        <v>72.099999999999994</v>
      </c>
      <c r="CG120" s="849"/>
      <c r="CH120" s="849"/>
      <c r="CI120" s="849"/>
      <c r="CJ120" s="849"/>
      <c r="CK120" s="850" t="s">
        <v>440</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35011495</v>
      </c>
      <c r="DH120" s="800"/>
      <c r="DI120" s="800"/>
      <c r="DJ120" s="800"/>
      <c r="DK120" s="800"/>
      <c r="DL120" s="800">
        <v>34592436</v>
      </c>
      <c r="DM120" s="800"/>
      <c r="DN120" s="800"/>
      <c r="DO120" s="800"/>
      <c r="DP120" s="800"/>
      <c r="DQ120" s="800">
        <v>34089219</v>
      </c>
      <c r="DR120" s="800"/>
      <c r="DS120" s="800"/>
      <c r="DT120" s="800"/>
      <c r="DU120" s="800"/>
      <c r="DV120" s="801">
        <v>172.5</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61405345</v>
      </c>
      <c r="BR121" s="858"/>
      <c r="BS121" s="858"/>
      <c r="BT121" s="858"/>
      <c r="BU121" s="858"/>
      <c r="BV121" s="858">
        <v>61034495</v>
      </c>
      <c r="BW121" s="858"/>
      <c r="BX121" s="858"/>
      <c r="BY121" s="858"/>
      <c r="BZ121" s="858"/>
      <c r="CA121" s="858">
        <v>59943065</v>
      </c>
      <c r="CB121" s="858"/>
      <c r="CC121" s="858"/>
      <c r="CD121" s="858"/>
      <c r="CE121" s="858"/>
      <c r="CF121" s="859">
        <v>303.3</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3036181</v>
      </c>
      <c r="DH121" s="771"/>
      <c r="DI121" s="771"/>
      <c r="DJ121" s="771"/>
      <c r="DK121" s="771"/>
      <c r="DL121" s="771">
        <v>3010632</v>
      </c>
      <c r="DM121" s="771"/>
      <c r="DN121" s="771"/>
      <c r="DO121" s="771"/>
      <c r="DP121" s="771"/>
      <c r="DQ121" s="771">
        <v>3159087</v>
      </c>
      <c r="DR121" s="771"/>
      <c r="DS121" s="771"/>
      <c r="DT121" s="771"/>
      <c r="DU121" s="771"/>
      <c r="DV121" s="823">
        <v>16</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80922327</v>
      </c>
      <c r="BR122" s="840"/>
      <c r="BS122" s="840"/>
      <c r="BT122" s="840"/>
      <c r="BU122" s="840"/>
      <c r="BV122" s="840">
        <v>80835066</v>
      </c>
      <c r="BW122" s="840"/>
      <c r="BX122" s="840"/>
      <c r="BY122" s="840"/>
      <c r="BZ122" s="840"/>
      <c r="CA122" s="840">
        <v>78844007</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2743378</v>
      </c>
      <c r="DH122" s="771"/>
      <c r="DI122" s="771"/>
      <c r="DJ122" s="771"/>
      <c r="DK122" s="771"/>
      <c r="DL122" s="771">
        <v>2720805</v>
      </c>
      <c r="DM122" s="771"/>
      <c r="DN122" s="771"/>
      <c r="DO122" s="771"/>
      <c r="DP122" s="771"/>
      <c r="DQ122" s="771">
        <v>2655195</v>
      </c>
      <c r="DR122" s="771"/>
      <c r="DS122" s="771"/>
      <c r="DT122" s="771"/>
      <c r="DU122" s="771"/>
      <c r="DV122" s="823">
        <v>13.4</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35114</v>
      </c>
      <c r="AB123" s="784"/>
      <c r="AC123" s="784"/>
      <c r="AD123" s="784"/>
      <c r="AE123" s="785"/>
      <c r="AF123" s="786">
        <v>34025</v>
      </c>
      <c r="AG123" s="784"/>
      <c r="AH123" s="784"/>
      <c r="AI123" s="784"/>
      <c r="AJ123" s="785"/>
      <c r="AK123" s="786">
        <v>32372</v>
      </c>
      <c r="AL123" s="784"/>
      <c r="AM123" s="784"/>
      <c r="AN123" s="784"/>
      <c r="AO123" s="785"/>
      <c r="AP123" s="754">
        <v>0.2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196.9</v>
      </c>
      <c r="BR123" s="832"/>
      <c r="BS123" s="832"/>
      <c r="BT123" s="832"/>
      <c r="BU123" s="832"/>
      <c r="BV123" s="832">
        <v>190.3</v>
      </c>
      <c r="BW123" s="832"/>
      <c r="BX123" s="832"/>
      <c r="BY123" s="832"/>
      <c r="BZ123" s="832"/>
      <c r="CA123" s="832">
        <v>186.2</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252229</v>
      </c>
      <c r="DH123" s="784"/>
      <c r="DI123" s="784"/>
      <c r="DJ123" s="784"/>
      <c r="DK123" s="785"/>
      <c r="DL123" s="786">
        <v>238987</v>
      </c>
      <c r="DM123" s="784"/>
      <c r="DN123" s="784"/>
      <c r="DO123" s="784"/>
      <c r="DP123" s="785"/>
      <c r="DQ123" s="786">
        <v>224825</v>
      </c>
      <c r="DR123" s="784"/>
      <c r="DS123" s="784"/>
      <c r="DT123" s="784"/>
      <c r="DU123" s="785"/>
      <c r="DV123" s="754">
        <v>1.1000000000000001</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163043</v>
      </c>
      <c r="DH124" s="717"/>
      <c r="DI124" s="717"/>
      <c r="DJ124" s="717"/>
      <c r="DK124" s="718"/>
      <c r="DL124" s="719">
        <v>159383</v>
      </c>
      <c r="DM124" s="717"/>
      <c r="DN124" s="717"/>
      <c r="DO124" s="717"/>
      <c r="DP124" s="718"/>
      <c r="DQ124" s="719">
        <v>163103</v>
      </c>
      <c r="DR124" s="717"/>
      <c r="DS124" s="717"/>
      <c r="DT124" s="717"/>
      <c r="DU124" s="718"/>
      <c r="DV124" s="807">
        <v>0.8</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25072</v>
      </c>
      <c r="AB126" s="784"/>
      <c r="AC126" s="784"/>
      <c r="AD126" s="784"/>
      <c r="AE126" s="785"/>
      <c r="AF126" s="786">
        <v>24770</v>
      </c>
      <c r="AG126" s="784"/>
      <c r="AH126" s="784"/>
      <c r="AI126" s="784"/>
      <c r="AJ126" s="785"/>
      <c r="AK126" s="786">
        <v>24467</v>
      </c>
      <c r="AL126" s="784"/>
      <c r="AM126" s="784"/>
      <c r="AN126" s="784"/>
      <c r="AO126" s="785"/>
      <c r="AP126" s="754">
        <v>0.1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v>161927</v>
      </c>
      <c r="DH126" s="771"/>
      <c r="DI126" s="771"/>
      <c r="DJ126" s="771"/>
      <c r="DK126" s="771"/>
      <c r="DL126" s="771">
        <v>443226</v>
      </c>
      <c r="DM126" s="771"/>
      <c r="DN126" s="771"/>
      <c r="DO126" s="771"/>
      <c r="DP126" s="771"/>
      <c r="DQ126" s="771">
        <v>1932</v>
      </c>
      <c r="DR126" s="771"/>
      <c r="DS126" s="771"/>
      <c r="DT126" s="771"/>
      <c r="DU126" s="771"/>
      <c r="DV126" s="823">
        <v>0</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12.1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4928</v>
      </c>
      <c r="DH127" s="820"/>
      <c r="DI127" s="820"/>
      <c r="DJ127" s="820"/>
      <c r="DK127" s="820"/>
      <c r="DL127" s="820">
        <v>3910</v>
      </c>
      <c r="DM127" s="820"/>
      <c r="DN127" s="820"/>
      <c r="DO127" s="820"/>
      <c r="DP127" s="820"/>
      <c r="DQ127" s="820">
        <v>2892</v>
      </c>
      <c r="DR127" s="820"/>
      <c r="DS127" s="820"/>
      <c r="DT127" s="820"/>
      <c r="DU127" s="820"/>
      <c r="DV127" s="821">
        <v>0</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1063723</v>
      </c>
      <c r="AB128" s="724"/>
      <c r="AC128" s="724"/>
      <c r="AD128" s="724"/>
      <c r="AE128" s="725"/>
      <c r="AF128" s="726">
        <v>1051183</v>
      </c>
      <c r="AG128" s="724"/>
      <c r="AH128" s="724"/>
      <c r="AI128" s="724"/>
      <c r="AJ128" s="725"/>
      <c r="AK128" s="726">
        <v>1074553</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17.100000000000001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24678628</v>
      </c>
      <c r="AB129" s="784"/>
      <c r="AC129" s="784"/>
      <c r="AD129" s="784"/>
      <c r="AE129" s="785"/>
      <c r="AF129" s="786">
        <v>24968905</v>
      </c>
      <c r="AG129" s="784"/>
      <c r="AH129" s="784"/>
      <c r="AI129" s="784"/>
      <c r="AJ129" s="785"/>
      <c r="AK129" s="786">
        <v>24719785</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16.100000000000001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4625810</v>
      </c>
      <c r="AB130" s="784"/>
      <c r="AC130" s="784"/>
      <c r="AD130" s="784"/>
      <c r="AE130" s="785"/>
      <c r="AF130" s="786">
        <v>4809633</v>
      </c>
      <c r="AG130" s="784"/>
      <c r="AH130" s="784"/>
      <c r="AI130" s="784"/>
      <c r="AJ130" s="785"/>
      <c r="AK130" s="786">
        <v>4954071</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186.2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20052818</v>
      </c>
      <c r="AB131" s="717"/>
      <c r="AC131" s="717"/>
      <c r="AD131" s="717"/>
      <c r="AE131" s="718"/>
      <c r="AF131" s="719">
        <v>20159272</v>
      </c>
      <c r="AG131" s="717"/>
      <c r="AH131" s="717"/>
      <c r="AI131" s="717"/>
      <c r="AJ131" s="718"/>
      <c r="AK131" s="719">
        <v>19765714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17.282516350000002</v>
      </c>
      <c r="AB132" s="740"/>
      <c r="AC132" s="740"/>
      <c r="AD132" s="740"/>
      <c r="AE132" s="741"/>
      <c r="AF132" s="742">
        <v>16.131986309999998</v>
      </c>
      <c r="AG132" s="740"/>
      <c r="AH132" s="740"/>
      <c r="AI132" s="740"/>
      <c r="AJ132" s="741"/>
      <c r="AK132" s="742">
        <v>15.10054734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18.3</v>
      </c>
      <c r="AB133" s="749"/>
      <c r="AC133" s="749"/>
      <c r="AD133" s="749"/>
      <c r="AE133" s="750"/>
      <c r="AF133" s="748">
        <v>17.2</v>
      </c>
      <c r="AG133" s="749"/>
      <c r="AH133" s="749"/>
      <c r="AI133" s="749"/>
      <c r="AJ133" s="750"/>
      <c r="AK133" s="748">
        <v>16.100000000000001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Normal="85" zoomScaleSheetLayoutView="55" workbookViewId="0">
      <selection activeCell="L52" sqref="L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5974882</v>
      </c>
      <c r="L9" s="264">
        <v>54905</v>
      </c>
      <c r="M9" s="265">
        <v>58961</v>
      </c>
      <c r="N9" s="266">
        <v>-6.9</v>
      </c>
    </row>
    <row r="10" spans="1:16">
      <c r="A10" s="248"/>
      <c r="B10" s="244"/>
      <c r="C10" s="244"/>
      <c r="D10" s="244"/>
      <c r="E10" s="244"/>
      <c r="F10" s="244"/>
      <c r="G10" s="1133" t="s">
        <v>476</v>
      </c>
      <c r="H10" s="1134"/>
      <c r="I10" s="1134"/>
      <c r="J10" s="1135"/>
      <c r="K10" s="267">
        <v>899053</v>
      </c>
      <c r="L10" s="268">
        <v>8262</v>
      </c>
      <c r="M10" s="269">
        <v>3996</v>
      </c>
      <c r="N10" s="270">
        <v>106.8</v>
      </c>
    </row>
    <row r="11" spans="1:16" ht="13.5" customHeight="1">
      <c r="A11" s="248"/>
      <c r="B11" s="244"/>
      <c r="C11" s="244"/>
      <c r="D11" s="244"/>
      <c r="E11" s="244"/>
      <c r="F11" s="244"/>
      <c r="G11" s="1133" t="s">
        <v>477</v>
      </c>
      <c r="H11" s="1134"/>
      <c r="I11" s="1134"/>
      <c r="J11" s="1135"/>
      <c r="K11" s="267">
        <v>70724</v>
      </c>
      <c r="L11" s="268">
        <v>650</v>
      </c>
      <c r="M11" s="269">
        <v>3773</v>
      </c>
      <c r="N11" s="270">
        <v>-82.8</v>
      </c>
    </row>
    <row r="12" spans="1:16" ht="13.5" customHeight="1">
      <c r="A12" s="248"/>
      <c r="B12" s="244"/>
      <c r="C12" s="244"/>
      <c r="D12" s="244"/>
      <c r="E12" s="244"/>
      <c r="F12" s="244"/>
      <c r="G12" s="1133" t="s">
        <v>478</v>
      </c>
      <c r="H12" s="1134"/>
      <c r="I12" s="1134"/>
      <c r="J12" s="1135"/>
      <c r="K12" s="267">
        <v>163563</v>
      </c>
      <c r="L12" s="268">
        <v>1503</v>
      </c>
      <c r="M12" s="269">
        <v>594</v>
      </c>
      <c r="N12" s="270">
        <v>153</v>
      </c>
    </row>
    <row r="13" spans="1:16" ht="13.5" customHeight="1">
      <c r="A13" s="248"/>
      <c r="B13" s="244"/>
      <c r="C13" s="244"/>
      <c r="D13" s="244"/>
      <c r="E13" s="244"/>
      <c r="F13" s="244"/>
      <c r="G13" s="1133" t="s">
        <v>479</v>
      </c>
      <c r="H13" s="1134"/>
      <c r="I13" s="1134"/>
      <c r="J13" s="1135"/>
      <c r="K13" s="267" t="s">
        <v>480</v>
      </c>
      <c r="L13" s="268" t="s">
        <v>480</v>
      </c>
      <c r="M13" s="269">
        <v>1</v>
      </c>
      <c r="N13" s="270" t="s">
        <v>480</v>
      </c>
    </row>
    <row r="14" spans="1:16" ht="13.5" customHeight="1">
      <c r="A14" s="248"/>
      <c r="B14" s="244"/>
      <c r="C14" s="244"/>
      <c r="D14" s="244"/>
      <c r="E14" s="244"/>
      <c r="F14" s="244"/>
      <c r="G14" s="1133" t="s">
        <v>481</v>
      </c>
      <c r="H14" s="1134"/>
      <c r="I14" s="1134"/>
      <c r="J14" s="1135"/>
      <c r="K14" s="267">
        <v>167982</v>
      </c>
      <c r="L14" s="268">
        <v>1544</v>
      </c>
      <c r="M14" s="269">
        <v>2438</v>
      </c>
      <c r="N14" s="270">
        <v>-36.700000000000003</v>
      </c>
    </row>
    <row r="15" spans="1:16" ht="13.5" customHeight="1">
      <c r="A15" s="248"/>
      <c r="B15" s="244"/>
      <c r="C15" s="244"/>
      <c r="D15" s="244"/>
      <c r="E15" s="244"/>
      <c r="F15" s="244"/>
      <c r="G15" s="1133" t="s">
        <v>482</v>
      </c>
      <c r="H15" s="1134"/>
      <c r="I15" s="1134"/>
      <c r="J15" s="1135"/>
      <c r="K15" s="267">
        <v>73291</v>
      </c>
      <c r="L15" s="268">
        <v>673</v>
      </c>
      <c r="M15" s="269">
        <v>1435</v>
      </c>
      <c r="N15" s="270">
        <v>-53.1</v>
      </c>
    </row>
    <row r="16" spans="1:16">
      <c r="A16" s="248"/>
      <c r="B16" s="244"/>
      <c r="C16" s="244"/>
      <c r="D16" s="244"/>
      <c r="E16" s="244"/>
      <c r="F16" s="244"/>
      <c r="G16" s="1136" t="s">
        <v>483</v>
      </c>
      <c r="H16" s="1137"/>
      <c r="I16" s="1137"/>
      <c r="J16" s="1138"/>
      <c r="K16" s="268">
        <v>-775273</v>
      </c>
      <c r="L16" s="268">
        <v>-7124</v>
      </c>
      <c r="M16" s="269">
        <v>-6041</v>
      </c>
      <c r="N16" s="270">
        <v>17.899999999999999</v>
      </c>
    </row>
    <row r="17" spans="1:16">
      <c r="A17" s="248"/>
      <c r="B17" s="244"/>
      <c r="C17" s="244"/>
      <c r="D17" s="244"/>
      <c r="E17" s="244"/>
      <c r="F17" s="244"/>
      <c r="G17" s="1136" t="s">
        <v>170</v>
      </c>
      <c r="H17" s="1137"/>
      <c r="I17" s="1137"/>
      <c r="J17" s="1138"/>
      <c r="K17" s="268">
        <v>6574222</v>
      </c>
      <c r="L17" s="268">
        <v>60412</v>
      </c>
      <c r="M17" s="269">
        <v>65157</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6.37</v>
      </c>
      <c r="L21" s="281">
        <v>6.38</v>
      </c>
      <c r="M21" s="282">
        <v>-0.01</v>
      </c>
      <c r="N21" s="249"/>
      <c r="O21" s="283"/>
      <c r="P21" s="279"/>
    </row>
    <row r="22" spans="1:16" s="284" customFormat="1">
      <c r="A22" s="279"/>
      <c r="B22" s="249"/>
      <c r="C22" s="249"/>
      <c r="D22" s="249"/>
      <c r="E22" s="249"/>
      <c r="F22" s="249"/>
      <c r="G22" s="1130" t="s">
        <v>489</v>
      </c>
      <c r="H22" s="1131"/>
      <c r="I22" s="1131"/>
      <c r="J22" s="1132"/>
      <c r="K22" s="285">
        <v>96.9</v>
      </c>
      <c r="L22" s="286">
        <v>99.2</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6528605</v>
      </c>
      <c r="L32" s="294">
        <v>59993</v>
      </c>
      <c r="M32" s="295">
        <v>38103</v>
      </c>
      <c r="N32" s="296">
        <v>57.4</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t="s">
        <v>480</v>
      </c>
      <c r="L34" s="294" t="s">
        <v>480</v>
      </c>
      <c r="M34" s="295">
        <v>32</v>
      </c>
      <c r="N34" s="296" t="s">
        <v>480</v>
      </c>
    </row>
    <row r="35" spans="1:16" ht="27" customHeight="1">
      <c r="A35" s="248"/>
      <c r="B35" s="244"/>
      <c r="C35" s="244"/>
      <c r="D35" s="244"/>
      <c r="E35" s="244"/>
      <c r="F35" s="244"/>
      <c r="G35" s="1121" t="s">
        <v>495</v>
      </c>
      <c r="H35" s="1122"/>
      <c r="I35" s="1122"/>
      <c r="J35" s="1123"/>
      <c r="K35" s="294">
        <v>2424534</v>
      </c>
      <c r="L35" s="294">
        <v>22280</v>
      </c>
      <c r="M35" s="295">
        <v>9772</v>
      </c>
      <c r="N35" s="296">
        <v>128</v>
      </c>
    </row>
    <row r="36" spans="1:16" ht="27" customHeight="1">
      <c r="A36" s="248"/>
      <c r="B36" s="244"/>
      <c r="C36" s="244"/>
      <c r="D36" s="244"/>
      <c r="E36" s="244"/>
      <c r="F36" s="244"/>
      <c r="G36" s="1121" t="s">
        <v>496</v>
      </c>
      <c r="H36" s="1122"/>
      <c r="I36" s="1122"/>
      <c r="J36" s="1123"/>
      <c r="K36" s="294">
        <v>3245</v>
      </c>
      <c r="L36" s="294">
        <v>30</v>
      </c>
      <c r="M36" s="295">
        <v>1367</v>
      </c>
      <c r="N36" s="296">
        <v>-97.8</v>
      </c>
    </row>
    <row r="37" spans="1:16" ht="13.5" customHeight="1">
      <c r="A37" s="248"/>
      <c r="B37" s="244"/>
      <c r="C37" s="244"/>
      <c r="D37" s="244"/>
      <c r="E37" s="244"/>
      <c r="F37" s="244"/>
      <c r="G37" s="1121" t="s">
        <v>497</v>
      </c>
      <c r="H37" s="1122"/>
      <c r="I37" s="1122"/>
      <c r="J37" s="1123"/>
      <c r="K37" s="294">
        <v>56839</v>
      </c>
      <c r="L37" s="294">
        <v>522</v>
      </c>
      <c r="M37" s="295">
        <v>888</v>
      </c>
      <c r="N37" s="296">
        <v>-41.2</v>
      </c>
    </row>
    <row r="38" spans="1:16" ht="27" customHeight="1">
      <c r="A38" s="248"/>
      <c r="B38" s="244"/>
      <c r="C38" s="244"/>
      <c r="D38" s="244"/>
      <c r="E38" s="244"/>
      <c r="F38" s="244"/>
      <c r="G38" s="1124" t="s">
        <v>498</v>
      </c>
      <c r="H38" s="1125"/>
      <c r="I38" s="1125"/>
      <c r="J38" s="1126"/>
      <c r="K38" s="297">
        <v>132</v>
      </c>
      <c r="L38" s="297">
        <v>1</v>
      </c>
      <c r="M38" s="298">
        <v>2</v>
      </c>
      <c r="N38" s="299">
        <v>-50</v>
      </c>
      <c r="O38" s="293"/>
    </row>
    <row r="39" spans="1:16">
      <c r="A39" s="248"/>
      <c r="B39" s="244"/>
      <c r="C39" s="244"/>
      <c r="D39" s="244"/>
      <c r="E39" s="244"/>
      <c r="F39" s="244"/>
      <c r="G39" s="1124" t="s">
        <v>499</v>
      </c>
      <c r="H39" s="1125"/>
      <c r="I39" s="1125"/>
      <c r="J39" s="1126"/>
      <c r="K39" s="300">
        <v>-1074553</v>
      </c>
      <c r="L39" s="300">
        <v>-9874</v>
      </c>
      <c r="M39" s="301">
        <v>-6931</v>
      </c>
      <c r="N39" s="302">
        <v>42.5</v>
      </c>
      <c r="O39" s="293"/>
    </row>
    <row r="40" spans="1:16" ht="27" customHeight="1">
      <c r="A40" s="248"/>
      <c r="B40" s="244"/>
      <c r="C40" s="244"/>
      <c r="D40" s="244"/>
      <c r="E40" s="244"/>
      <c r="F40" s="244"/>
      <c r="G40" s="1121" t="s">
        <v>500</v>
      </c>
      <c r="H40" s="1122"/>
      <c r="I40" s="1122"/>
      <c r="J40" s="1123"/>
      <c r="K40" s="300">
        <v>-4954071</v>
      </c>
      <c r="L40" s="300">
        <v>-45524</v>
      </c>
      <c r="M40" s="301">
        <v>-31548</v>
      </c>
      <c r="N40" s="302">
        <v>44.3</v>
      </c>
      <c r="O40" s="293"/>
    </row>
    <row r="41" spans="1:16">
      <c r="A41" s="248"/>
      <c r="B41" s="244"/>
      <c r="C41" s="244"/>
      <c r="D41" s="244"/>
      <c r="E41" s="244"/>
      <c r="F41" s="244"/>
      <c r="G41" s="1127" t="s">
        <v>280</v>
      </c>
      <c r="H41" s="1128"/>
      <c r="I41" s="1128"/>
      <c r="J41" s="1129"/>
      <c r="K41" s="294">
        <v>2984731</v>
      </c>
      <c r="L41" s="300">
        <v>27427</v>
      </c>
      <c r="M41" s="301">
        <v>11686</v>
      </c>
      <c r="N41" s="302">
        <v>134.69999999999999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11660885</v>
      </c>
      <c r="J51" s="320">
        <v>107598</v>
      </c>
      <c r="K51" s="321">
        <v>57.7</v>
      </c>
      <c r="L51" s="322">
        <v>52576</v>
      </c>
      <c r="M51" s="323">
        <v>4.2</v>
      </c>
      <c r="N51" s="324">
        <v>53.5</v>
      </c>
    </row>
    <row r="52" spans="1:14">
      <c r="A52" s="248"/>
      <c r="B52" s="244"/>
      <c r="C52" s="244"/>
      <c r="D52" s="244"/>
      <c r="E52" s="244"/>
      <c r="F52" s="244"/>
      <c r="G52" s="325"/>
      <c r="H52" s="326" t="s">
        <v>511</v>
      </c>
      <c r="I52" s="327">
        <v>3082943</v>
      </c>
      <c r="J52" s="328">
        <v>28447</v>
      </c>
      <c r="K52" s="329">
        <v>-9.4</v>
      </c>
      <c r="L52" s="330">
        <v>32266</v>
      </c>
      <c r="M52" s="331">
        <v>4.5</v>
      </c>
      <c r="N52" s="332">
        <v>-13.9</v>
      </c>
    </row>
    <row r="53" spans="1:14">
      <c r="A53" s="248"/>
      <c r="B53" s="244"/>
      <c r="C53" s="244"/>
      <c r="D53" s="244"/>
      <c r="E53" s="244"/>
      <c r="F53" s="244"/>
      <c r="G53" s="310" t="s">
        <v>512</v>
      </c>
      <c r="H53" s="311"/>
      <c r="I53" s="319">
        <v>9009183</v>
      </c>
      <c r="J53" s="320">
        <v>83315</v>
      </c>
      <c r="K53" s="321">
        <v>-22.6</v>
      </c>
      <c r="L53" s="322">
        <v>41433</v>
      </c>
      <c r="M53" s="323">
        <v>-21.2</v>
      </c>
      <c r="N53" s="324">
        <v>-1.4</v>
      </c>
    </row>
    <row r="54" spans="1:14">
      <c r="A54" s="248"/>
      <c r="B54" s="244"/>
      <c r="C54" s="244"/>
      <c r="D54" s="244"/>
      <c r="E54" s="244"/>
      <c r="F54" s="244"/>
      <c r="G54" s="325"/>
      <c r="H54" s="326" t="s">
        <v>511</v>
      </c>
      <c r="I54" s="327">
        <v>3011032</v>
      </c>
      <c r="J54" s="328">
        <v>27845</v>
      </c>
      <c r="K54" s="329">
        <v>-2.1</v>
      </c>
      <c r="L54" s="330">
        <v>22351</v>
      </c>
      <c r="M54" s="331">
        <v>-30.7</v>
      </c>
      <c r="N54" s="332">
        <v>28.6</v>
      </c>
    </row>
    <row r="55" spans="1:14">
      <c r="A55" s="248"/>
      <c r="B55" s="244"/>
      <c r="C55" s="244"/>
      <c r="D55" s="244"/>
      <c r="E55" s="244"/>
      <c r="F55" s="244"/>
      <c r="G55" s="310" t="s">
        <v>513</v>
      </c>
      <c r="H55" s="311"/>
      <c r="I55" s="319">
        <v>7776920</v>
      </c>
      <c r="J55" s="320">
        <v>71307</v>
      </c>
      <c r="K55" s="321">
        <v>-14.4</v>
      </c>
      <c r="L55" s="322">
        <v>43493</v>
      </c>
      <c r="M55" s="323">
        <v>5</v>
      </c>
      <c r="N55" s="324">
        <v>-19.399999999999999</v>
      </c>
    </row>
    <row r="56" spans="1:14">
      <c r="A56" s="248"/>
      <c r="B56" s="244"/>
      <c r="C56" s="244"/>
      <c r="D56" s="244"/>
      <c r="E56" s="244"/>
      <c r="F56" s="244"/>
      <c r="G56" s="325"/>
      <c r="H56" s="326" t="s">
        <v>511</v>
      </c>
      <c r="I56" s="327">
        <v>2526784</v>
      </c>
      <c r="J56" s="328">
        <v>23168</v>
      </c>
      <c r="K56" s="329">
        <v>-16.8</v>
      </c>
      <c r="L56" s="330">
        <v>23254</v>
      </c>
      <c r="M56" s="331">
        <v>4</v>
      </c>
      <c r="N56" s="332">
        <v>-20.8</v>
      </c>
    </row>
    <row r="57" spans="1:14">
      <c r="A57" s="248"/>
      <c r="B57" s="244"/>
      <c r="C57" s="244"/>
      <c r="D57" s="244"/>
      <c r="E57" s="244"/>
      <c r="F57" s="244"/>
      <c r="G57" s="310" t="s">
        <v>514</v>
      </c>
      <c r="H57" s="311"/>
      <c r="I57" s="319">
        <v>8776237</v>
      </c>
      <c r="J57" s="320">
        <v>80531</v>
      </c>
      <c r="K57" s="321">
        <v>12.9</v>
      </c>
      <c r="L57" s="322">
        <v>50840</v>
      </c>
      <c r="M57" s="323">
        <v>16.899999999999999</v>
      </c>
      <c r="N57" s="324">
        <v>-4</v>
      </c>
    </row>
    <row r="58" spans="1:14">
      <c r="A58" s="248"/>
      <c r="B58" s="244"/>
      <c r="C58" s="244"/>
      <c r="D58" s="244"/>
      <c r="E58" s="244"/>
      <c r="F58" s="244"/>
      <c r="G58" s="325"/>
      <c r="H58" s="326" t="s">
        <v>511</v>
      </c>
      <c r="I58" s="327">
        <v>3258929</v>
      </c>
      <c r="J58" s="328">
        <v>29904</v>
      </c>
      <c r="K58" s="329">
        <v>29.1</v>
      </c>
      <c r="L58" s="330">
        <v>25367</v>
      </c>
      <c r="M58" s="331">
        <v>9.1</v>
      </c>
      <c r="N58" s="332">
        <v>20</v>
      </c>
    </row>
    <row r="59" spans="1:14">
      <c r="A59" s="248"/>
      <c r="B59" s="244"/>
      <c r="C59" s="244"/>
      <c r="D59" s="244"/>
      <c r="E59" s="244"/>
      <c r="F59" s="244"/>
      <c r="G59" s="310" t="s">
        <v>515</v>
      </c>
      <c r="H59" s="311"/>
      <c r="I59" s="319">
        <v>5704494</v>
      </c>
      <c r="J59" s="320">
        <v>52420</v>
      </c>
      <c r="K59" s="321">
        <v>-34.9</v>
      </c>
      <c r="L59" s="322">
        <v>53605</v>
      </c>
      <c r="M59" s="323">
        <v>5.4</v>
      </c>
      <c r="N59" s="324">
        <v>-40.299999999999997</v>
      </c>
    </row>
    <row r="60" spans="1:14">
      <c r="A60" s="248"/>
      <c r="B60" s="244"/>
      <c r="C60" s="244"/>
      <c r="D60" s="244"/>
      <c r="E60" s="244"/>
      <c r="F60" s="244"/>
      <c r="G60" s="325"/>
      <c r="H60" s="326" t="s">
        <v>511</v>
      </c>
      <c r="I60" s="333">
        <v>2189063</v>
      </c>
      <c r="J60" s="328">
        <v>20116</v>
      </c>
      <c r="K60" s="329">
        <v>-32.700000000000003</v>
      </c>
      <c r="L60" s="330">
        <v>28343</v>
      </c>
      <c r="M60" s="331">
        <v>11.7</v>
      </c>
      <c r="N60" s="332">
        <v>-44.4</v>
      </c>
    </row>
    <row r="61" spans="1:14">
      <c r="A61" s="248"/>
      <c r="B61" s="244"/>
      <c r="C61" s="244"/>
      <c r="D61" s="244"/>
      <c r="E61" s="244"/>
      <c r="F61" s="244"/>
      <c r="G61" s="310" t="s">
        <v>516</v>
      </c>
      <c r="H61" s="334"/>
      <c r="I61" s="335">
        <v>8585544</v>
      </c>
      <c r="J61" s="336">
        <v>79034</v>
      </c>
      <c r="K61" s="337">
        <v>-0.3</v>
      </c>
      <c r="L61" s="338">
        <v>48389</v>
      </c>
      <c r="M61" s="339">
        <v>2.1</v>
      </c>
      <c r="N61" s="324">
        <v>-2.4</v>
      </c>
    </row>
    <row r="62" spans="1:14">
      <c r="A62" s="248"/>
      <c r="B62" s="244"/>
      <c r="C62" s="244"/>
      <c r="D62" s="244"/>
      <c r="E62" s="244"/>
      <c r="F62" s="244"/>
      <c r="G62" s="325"/>
      <c r="H62" s="326" t="s">
        <v>511</v>
      </c>
      <c r="I62" s="327">
        <v>2813750</v>
      </c>
      <c r="J62" s="328">
        <v>25896</v>
      </c>
      <c r="K62" s="329">
        <v>-6.4</v>
      </c>
      <c r="L62" s="330">
        <v>26316</v>
      </c>
      <c r="M62" s="331">
        <v>-0.3</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6.65</v>
      </c>
      <c r="G47" s="12">
        <v>6.45</v>
      </c>
      <c r="H47" s="12">
        <v>6.91</v>
      </c>
      <c r="I47" s="12">
        <v>7.47</v>
      </c>
      <c r="J47" s="13">
        <v>8.36</v>
      </c>
    </row>
    <row r="48" spans="2:10" ht="57.75" customHeight="1">
      <c r="B48" s="14"/>
      <c r="C48" s="1141" t="s">
        <v>4</v>
      </c>
      <c r="D48" s="1141"/>
      <c r="E48" s="1142"/>
      <c r="F48" s="15">
        <v>1.86</v>
      </c>
      <c r="G48" s="16">
        <v>2.4300000000000002</v>
      </c>
      <c r="H48" s="16">
        <v>2.46</v>
      </c>
      <c r="I48" s="16">
        <v>2.4500000000000002</v>
      </c>
      <c r="J48" s="17">
        <v>2.0699999999999998</v>
      </c>
    </row>
    <row r="49" spans="2:10" ht="57.75" customHeight="1" thickBot="1">
      <c r="B49" s="18"/>
      <c r="C49" s="1143" t="s">
        <v>5</v>
      </c>
      <c r="D49" s="1143"/>
      <c r="E49" s="1144"/>
      <c r="F49" s="19">
        <v>1.82</v>
      </c>
      <c r="G49" s="20">
        <v>0.98</v>
      </c>
      <c r="H49" s="20">
        <v>0.86</v>
      </c>
      <c r="I49" s="20">
        <v>1.22</v>
      </c>
      <c r="J49" s="21">
        <v>0.28999999999999998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9.09</v>
      </c>
      <c r="G34" s="33">
        <v>10.85</v>
      </c>
      <c r="H34" s="33">
        <v>10.62</v>
      </c>
      <c r="I34" s="33">
        <v>9.66</v>
      </c>
      <c r="J34" s="34">
        <v>11.77</v>
      </c>
      <c r="K34" s="22"/>
      <c r="L34" s="22"/>
      <c r="M34" s="22"/>
      <c r="N34" s="22"/>
      <c r="O34" s="22"/>
      <c r="P34" s="22"/>
    </row>
    <row r="35" spans="1:16" ht="39" customHeight="1">
      <c r="A35" s="22"/>
      <c r="B35" s="35"/>
      <c r="C35" s="1145" t="s">
        <v>524</v>
      </c>
      <c r="D35" s="1146"/>
      <c r="E35" s="1147"/>
      <c r="F35" s="36">
        <v>3.68</v>
      </c>
      <c r="G35" s="37">
        <v>4.45</v>
      </c>
      <c r="H35" s="37">
        <v>3.9</v>
      </c>
      <c r="I35" s="37">
        <v>4.0599999999999996</v>
      </c>
      <c r="J35" s="38">
        <v>4.84</v>
      </c>
      <c r="K35" s="22"/>
      <c r="L35" s="22"/>
      <c r="M35" s="22"/>
      <c r="N35" s="22"/>
      <c r="O35" s="22"/>
      <c r="P35" s="22"/>
    </row>
    <row r="36" spans="1:16" ht="39" customHeight="1">
      <c r="A36" s="22"/>
      <c r="B36" s="35"/>
      <c r="C36" s="1145" t="s">
        <v>525</v>
      </c>
      <c r="D36" s="1146"/>
      <c r="E36" s="1147"/>
      <c r="F36" s="36">
        <v>1.85</v>
      </c>
      <c r="G36" s="37">
        <v>2.42</v>
      </c>
      <c r="H36" s="37">
        <v>2.4500000000000002</v>
      </c>
      <c r="I36" s="37">
        <v>2.4500000000000002</v>
      </c>
      <c r="J36" s="38">
        <v>2.0699999999999998</v>
      </c>
      <c r="K36" s="22"/>
      <c r="L36" s="22"/>
      <c r="M36" s="22"/>
      <c r="N36" s="22"/>
      <c r="O36" s="22"/>
      <c r="P36" s="22"/>
    </row>
    <row r="37" spans="1:16" ht="39" customHeight="1">
      <c r="A37" s="22"/>
      <c r="B37" s="35"/>
      <c r="C37" s="1145" t="s">
        <v>526</v>
      </c>
      <c r="D37" s="1146"/>
      <c r="E37" s="1147"/>
      <c r="F37" s="36">
        <v>1.33</v>
      </c>
      <c r="G37" s="37">
        <v>1.64</v>
      </c>
      <c r="H37" s="37">
        <v>2</v>
      </c>
      <c r="I37" s="37">
        <v>1.48</v>
      </c>
      <c r="J37" s="38">
        <v>1.63</v>
      </c>
      <c r="K37" s="22"/>
      <c r="L37" s="22"/>
      <c r="M37" s="22"/>
      <c r="N37" s="22"/>
      <c r="O37" s="22"/>
      <c r="P37" s="22"/>
    </row>
    <row r="38" spans="1:16" ht="39" customHeight="1">
      <c r="A38" s="22"/>
      <c r="B38" s="35"/>
      <c r="C38" s="1145" t="s">
        <v>527</v>
      </c>
      <c r="D38" s="1146"/>
      <c r="E38" s="1147"/>
      <c r="F38" s="36">
        <v>0</v>
      </c>
      <c r="G38" s="37">
        <v>0</v>
      </c>
      <c r="H38" s="37">
        <v>0.71</v>
      </c>
      <c r="I38" s="37">
        <v>0.32</v>
      </c>
      <c r="J38" s="38">
        <v>0.96</v>
      </c>
      <c r="K38" s="22"/>
      <c r="L38" s="22"/>
      <c r="M38" s="22"/>
      <c r="N38" s="22"/>
      <c r="O38" s="22"/>
      <c r="P38" s="22"/>
    </row>
    <row r="39" spans="1:16" ht="39" customHeight="1">
      <c r="A39" s="22"/>
      <c r="B39" s="35"/>
      <c r="C39" s="1145" t="s">
        <v>528</v>
      </c>
      <c r="D39" s="1146"/>
      <c r="E39" s="1147"/>
      <c r="F39" s="36">
        <v>0.22</v>
      </c>
      <c r="G39" s="37">
        <v>0.11</v>
      </c>
      <c r="H39" s="37">
        <v>0.15</v>
      </c>
      <c r="I39" s="37">
        <v>0.08</v>
      </c>
      <c r="J39" s="38">
        <v>0.25</v>
      </c>
      <c r="K39" s="22"/>
      <c r="L39" s="22"/>
      <c r="M39" s="22"/>
      <c r="N39" s="22"/>
      <c r="O39" s="22"/>
      <c r="P39" s="22"/>
    </row>
    <row r="40" spans="1:16" ht="39" customHeight="1">
      <c r="A40" s="22"/>
      <c r="B40" s="35"/>
      <c r="C40" s="1145" t="s">
        <v>529</v>
      </c>
      <c r="D40" s="1146"/>
      <c r="E40" s="1147"/>
      <c r="F40" s="36">
        <v>0</v>
      </c>
      <c r="G40" s="37">
        <v>7.0000000000000007E-2</v>
      </c>
      <c r="H40" s="37">
        <v>0.11</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10</v>
      </c>
      <c r="C45" s="1162"/>
      <c r="D45" s="58"/>
      <c r="E45" s="1167" t="s">
        <v>11</v>
      </c>
      <c r="F45" s="1167"/>
      <c r="G45" s="1167"/>
      <c r="H45" s="1167"/>
      <c r="I45" s="1167"/>
      <c r="J45" s="1168"/>
      <c r="K45" s="59">
        <v>6999</v>
      </c>
      <c r="L45" s="60">
        <v>6997</v>
      </c>
      <c r="M45" s="60">
        <v>6706</v>
      </c>
      <c r="N45" s="60">
        <v>6647</v>
      </c>
      <c r="O45" s="61">
        <v>6529</v>
      </c>
      <c r="P45" s="48"/>
      <c r="Q45" s="48"/>
      <c r="R45" s="48"/>
      <c r="S45" s="48"/>
      <c r="T45" s="48"/>
      <c r="U45" s="48"/>
    </row>
    <row r="46" spans="1:21" ht="30.75" customHeight="1">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13</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14</v>
      </c>
      <c r="F48" s="1155"/>
      <c r="G48" s="1155"/>
      <c r="H48" s="1155"/>
      <c r="I48" s="1155"/>
      <c r="J48" s="1156"/>
      <c r="K48" s="63">
        <v>2461</v>
      </c>
      <c r="L48" s="64">
        <v>2344</v>
      </c>
      <c r="M48" s="64">
        <v>2385</v>
      </c>
      <c r="N48" s="64">
        <v>2403</v>
      </c>
      <c r="O48" s="65">
        <v>2425</v>
      </c>
      <c r="P48" s="48"/>
      <c r="Q48" s="48"/>
      <c r="R48" s="48"/>
      <c r="S48" s="48"/>
      <c r="T48" s="48"/>
      <c r="U48" s="48"/>
    </row>
    <row r="49" spans="1:21" ht="30.75" customHeight="1">
      <c r="A49" s="48"/>
      <c r="B49" s="1163"/>
      <c r="C49" s="1164"/>
      <c r="D49" s="62"/>
      <c r="E49" s="1155" t="s">
        <v>15</v>
      </c>
      <c r="F49" s="1155"/>
      <c r="G49" s="1155"/>
      <c r="H49" s="1155"/>
      <c r="I49" s="1155"/>
      <c r="J49" s="1156"/>
      <c r="K49" s="63">
        <v>6</v>
      </c>
      <c r="L49" s="64">
        <v>4</v>
      </c>
      <c r="M49" s="64">
        <v>3</v>
      </c>
      <c r="N49" s="64">
        <v>3</v>
      </c>
      <c r="O49" s="65">
        <v>3</v>
      </c>
      <c r="P49" s="48"/>
      <c r="Q49" s="48"/>
      <c r="R49" s="48"/>
      <c r="S49" s="48"/>
      <c r="T49" s="48"/>
      <c r="U49" s="48"/>
    </row>
    <row r="50" spans="1:21" ht="30.75" customHeight="1">
      <c r="A50" s="48"/>
      <c r="B50" s="1163"/>
      <c r="C50" s="1164"/>
      <c r="D50" s="62"/>
      <c r="E50" s="1155" t="s">
        <v>16</v>
      </c>
      <c r="F50" s="1155"/>
      <c r="G50" s="1155"/>
      <c r="H50" s="1155"/>
      <c r="I50" s="1155"/>
      <c r="J50" s="1156"/>
      <c r="K50" s="63">
        <v>96</v>
      </c>
      <c r="L50" s="64">
        <v>62</v>
      </c>
      <c r="M50" s="64">
        <v>60</v>
      </c>
      <c r="N50" s="64">
        <v>59</v>
      </c>
      <c r="O50" s="65">
        <v>57</v>
      </c>
      <c r="P50" s="48"/>
      <c r="Q50" s="48"/>
      <c r="R50" s="48"/>
      <c r="S50" s="48"/>
      <c r="T50" s="48"/>
      <c r="U50" s="48"/>
    </row>
    <row r="51" spans="1:21" ht="30.75" customHeight="1">
      <c r="A51" s="48"/>
      <c r="B51" s="1165"/>
      <c r="C51" s="1166"/>
      <c r="D51" s="66"/>
      <c r="E51" s="1155" t="s">
        <v>17</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5739</v>
      </c>
      <c r="L52" s="64">
        <v>5731</v>
      </c>
      <c r="M52" s="64">
        <v>5690</v>
      </c>
      <c r="N52" s="64">
        <v>5860</v>
      </c>
      <c r="O52" s="65">
        <v>6029</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3824</v>
      </c>
      <c r="L53" s="69">
        <v>3676</v>
      </c>
      <c r="M53" s="69">
        <v>3464</v>
      </c>
      <c r="N53" s="69">
        <v>3252</v>
      </c>
      <c r="O53" s="70">
        <v>2985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komatsu</cp:lastModifiedBy>
  <cp:lastPrinted>2016-04-06T12:08:07Z</cp:lastPrinted>
  <dcterms:created xsi:type="dcterms:W3CDTF">2016-02-15T01:16:50Z</dcterms:created>
  <dcterms:modified xsi:type="dcterms:W3CDTF">2016-04-15T04:46:47Z</dcterms:modified>
  <cp:category/>
</cp:coreProperties>
</file>