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mc:AlternateContent xmlns:mc="http://schemas.openxmlformats.org/markup-compatibility/2006">
    <mc:Choice Requires="x15">
      <x15ac:absPath xmlns:x15ac="http://schemas.microsoft.com/office/spreadsheetml/2010/11/ac" url="\\flsv\1113000_市町支援課\OLD\111300-25646\e\R5財政共有\07 市町財政\08令和３年度財政状況資料集（公会計分）\07 ホームページ用\"/>
    </mc:Choice>
  </mc:AlternateContent>
  <xr:revisionPtr revIDLastSave="0" documentId="13_ncr:1_{12CB0F62-57F5-4F32-9447-14BFAA29214D}" xr6:coauthVersionLast="47" xr6:coauthVersionMax="47" xr10:uidLastSave="{00000000-0000-0000-0000-000000000000}"/>
  <bookViews>
    <workbookView xWindow="0" yWindow="1215" windowWidth="18015" windowHeight="12060" tabRatio="78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E39" i="10"/>
  <c r="AM39" i="10"/>
  <c r="U39" i="10"/>
  <c r="C39" i="10"/>
  <c r="BE38" i="10"/>
  <c r="AM38" i="10"/>
  <c r="U38" i="10"/>
  <c r="C38" i="10"/>
  <c r="BE37" i="10"/>
  <c r="AM37" i="10"/>
  <c r="U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c r="BW34" i="10" l="1"/>
  <c r="BW35" i="10" s="1"/>
  <c r="BW36" i="10" s="1"/>
  <c r="BW37" i="10" s="1"/>
  <c r="BW38" i="10" s="1"/>
  <c r="BW39" i="10" s="1"/>
  <c r="CO34" i="10" l="1"/>
  <c r="CO35" i="10" s="1"/>
  <c r="CO36" i="10" s="1"/>
  <c r="CO37" i="10" s="1"/>
  <c r="CO38" i="10" s="1"/>
  <c r="CO39" i="10" s="1"/>
  <c r="CO40" i="10" s="1"/>
  <c r="CO41" i="10" s="1"/>
</calcChain>
</file>

<file path=xl/sharedStrings.xml><?xml version="1.0" encoding="utf-8"?>
<sst xmlns="http://schemas.openxmlformats.org/spreadsheetml/2006/main" count="1162" uniqueCount="635">
  <si>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</si>
  <si>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</si>
  <si>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</si>
  <si>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</si>
  <si>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</si>
  <si>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</si>
  <si>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</si>
  <si>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</si>
  <si>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</si>
  <si>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</si>
  <si>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</si>
  <si>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</si>
  <si>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</si>
  <si>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</si>
  <si>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</si>
  <si>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</si>
  <si>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</si>
  <si>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</si>
  <si>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</si>
  <si>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</si>
  <si>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</si>
  <si>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</si>
  <si>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</si>
  <si>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</si>
  <si>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</si>
  <si>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</si>
  <si>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</si>
  <si>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</si>
  <si>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</si>
  <si>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</si>
  <si>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</si>
  <si>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</si>
  <si>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</si>
  <si>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</si>
  <si>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</si>
  <si>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</si>
  <si>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</si>
  <si>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</si>
  <si>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</si>
  <si>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</si>
  <si>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</si>
  <si>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</si>
  <si>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</si>
  <si>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</si>
  <si>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</si>
  <si>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</si>
  <si>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</si>
  <si>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</si>
  <si>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</si>
  <si>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</si>
  <si>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</si>
  <si>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</si>
  <si>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</si>
  <si>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</si>
  <si>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</si>
  <si>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</si>
  <si>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</si>
  <si>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</si>
  <si>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</si>
  <si>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</si>
  <si>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</si>
  <si>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</si>
  <si>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</si>
  <si>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</si>
  <si>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</si>
  <si>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</si>
  <si>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</si>
  <si>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</si>
  <si>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</si>
  <si>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</si>
  <si>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</si>
  <si>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</si>
  <si>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</si>
  <si>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</si>
  <si>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</si>
  <si>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</si>
  <si>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</si>
  <si>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</si>
  <si>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</si>
  <si>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</si>
  <si>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</si>
  <si>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</si>
  <si>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</si>
  <si>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</si>
  <si>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</si>
  <si>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</si>
  <si>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</si>
  <si>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</si>
  <si>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</si>
  <si>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</si>
  <si>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</si>
  <si>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</si>
  <si>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</si>
  <si>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</si>
  <si>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</si>
  <si>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</si>
  <si>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</si>
  <si>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七尾市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</si>
  <si>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</si>
  <si>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</si>
  <si>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</si>
  <si>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</si>
  <si>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</si>
  <si>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</si>
  <si>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</si>
  <si>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</si>
  <si>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</si>
  <si>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</si>
  <si>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</si>
  <si>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</si>
  <si>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</si>
  <si>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</si>
  <si>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</si>
  <si>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</si>
  <si>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</si>
  <si>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</si>
  <si>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</si>
  <si>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</si>
  <si>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</si>
  <si>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</si>
  <si>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</si>
  <si>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</si>
  <si>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</si>
  <si>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</si>
  <si>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</si>
  <si>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</si>
  <si>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</si>
  <si>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</si>
  <si>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</si>
  <si>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</si>
  <si>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</si>
  <si>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</si>
  <si>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</si>
  <si>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</si>
  <si>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</si>
  <si>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</si>
  <si>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</si>
  <si>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</si>
  <si>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</si>
  <si>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</si>
  <si>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</si>
  <si>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</si>
  <si>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</si>
  <si>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</si>
  <si>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</si>
  <si>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</si>
  <si>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</si>
  <si>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</si>
  <si>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</si>
  <si>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</si>
  <si>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</si>
  <si>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</si>
  <si>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</si>
  <si>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</si>
  <si>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</si>
  <si>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</si>
  <si>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</si>
  <si>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</si>
  <si>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</si>
  <si>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</si>
  <si>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</si>
  <si>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</si>
  <si>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</si>
  <si>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</si>
  <si>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</si>
  <si>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</si>
  <si>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</si>
  <si>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</si>
  <si>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</si>
  <si>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</si>
  <si>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</si>
  <si>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</si>
  <si>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</si>
  <si>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</si>
  <si>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</si>
  <si>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</si>
  <si>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</si>
  <si>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</si>
  <si>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</si>
  <si>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</si>
  <si>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</si>
  <si>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</si>
  <si>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</si>
  <si>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</si>
  <si>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</si>
  <si>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</si>
  <si>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</si>
  <si>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</si>
  <si>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</si>
  <si>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</si>
  <si>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</si>
  <si>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</si>
  <si>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</si>
  <si>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</si>
  <si>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</si>
  <si>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</si>
  <si>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</si>
  <si>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</si>
  <si>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</si>
  <si>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</si>
  <si>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</si>
  <si>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</si>
  <si>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</si>
  <si>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</si>
  <si>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</si>
  <si>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</si>
  <si>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</si>
  <si>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</si>
  <si>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</si>
  <si>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</si>
  <si>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</si>
  <si>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</si>
  <si>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</si>
  <si>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</si>
  <si>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</si>
  <si>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</si>
  <si>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</si>
  <si>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</si>
  <si>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</si>
  <si>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</si>
  <si>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</si>
  <si>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</si>
  <si>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</si>
  <si>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</si>
  <si>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</si>
  <si>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</si>
  <si>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</si>
  <si>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</si>
  <si>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</si>
  <si>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</si>
  <si>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</si>
  <si>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</si>
  <si>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</si>
  <si>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</si>
  <si>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</si>
  <si>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</si>
  <si>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</si>
  <si>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</si>
  <si>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</si>
  <si>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</si>
  <si>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</si>
  <si>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</si>
  <si>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</si>
  <si>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</si>
  <si>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</si>
  <si>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</si>
  <si>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</si>
  <si>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</si>
  <si>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</si>
  <si>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</si>
  <si>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</si>
  <si>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</si>
  <si>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</si>
  <si>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</si>
  <si>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</si>
  <si>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</si>
  <si>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</si>
  <si>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</si>
  <si>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</si>
  <si>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</si>
  <si>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</si>
  <si>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</si>
  <si>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</si>
  <si>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</si>
  <si>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</si>
  <si>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</si>
  <si>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</si>
  <si>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</si>
  <si>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</si>
  <si>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</si>
  <si>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</si>
  <si>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</si>
  <si>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</si>
  <si>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</si>
  <si>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</si>
  <si>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</si>
  <si>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</si>
  <si>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</si>
  <si>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</si>
  <si>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</si>
  <si>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</si>
  <si>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</si>
  <si>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</si>
  <si>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</si>
  <si>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</si>
  <si>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</si>
  <si>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</si>
  <si>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</si>
  <si>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</si>
  <si>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</si>
  <si>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</si>
  <si>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</si>
  <si>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</si>
  <si>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</si>
  <si>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</si>
  <si>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</si>
  <si>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</si>
  <si>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石川県七尾市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</si>
  <si>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</si>
  <si>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</si>
  <si>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</si>
  <si>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</si>
  <si>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</si>
  <si>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</si>
  <si>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</si>
  <si>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</si>
  <si>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</si>
  <si>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</si>
  <si>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</si>
  <si>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</si>
  <si>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</si>
  <si>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</si>
  <si>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</si>
  <si>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</si>
  <si>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</si>
  <si>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</si>
  <si>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</si>
  <si>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</si>
  <si>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</si>
  <si>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</si>
  <si>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</si>
  <si>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</si>
  <si>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</si>
  <si>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</si>
  <si>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</si>
  <si>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</si>
  <si>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</si>
  <si>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</si>
  <si>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</si>
  <si>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</si>
  <si>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</si>
  <si>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</si>
  <si>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</si>
  <si>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</si>
  <si>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</si>
  <si>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</si>
  <si>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</si>
  <si>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</si>
  <si>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</si>
  <si>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</si>
  <si>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</si>
  <si>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</si>
  <si>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</si>
  <si>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公設地方卸売市場事業特別会計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</si>
  <si>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</si>
  <si>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</si>
  <si>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</si>
  <si>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</si>
  <si>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</si>
  <si>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</si>
  <si>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</si>
  <si>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</si>
  <si>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</si>
  <si>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</si>
  <si>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</si>
  <si>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</si>
  <si>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</si>
  <si>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</si>
  <si>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</si>
  <si>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</si>
  <si>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</si>
  <si>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</si>
  <si>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</si>
  <si>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</si>
  <si>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</si>
  <si>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</si>
  <si>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</si>
  <si>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</si>
  <si>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</si>
  <si>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</si>
  <si>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</si>
  <si>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</si>
  <si>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</si>
  <si>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</si>
  <si>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</si>
  <si>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</si>
  <si>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</si>
  <si>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</si>
  <si>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</si>
  <si>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</si>
  <si>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</si>
  <si>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</si>
  <si>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</si>
  <si>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</si>
  <si>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</si>
  <si>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</si>
  <si>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</si>
  <si>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</si>
  <si>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</si>
  <si>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</si>
  <si>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</si>
  <si>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</si>
  <si>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</si>
  <si>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</si>
  <si>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</si>
  <si>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</si>
  <si>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</si>
  <si>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</si>
  <si>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</si>
  <si>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</si>
  <si>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</si>
  <si>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</si>
  <si>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</si>
  <si>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</si>
  <si>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</si>
  <si>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</si>
  <si>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</si>
  <si>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</si>
  <si>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</si>
  <si>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</si>
  <si>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</si>
  <si>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</si>
  <si>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</si>
  <si>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</si>
  <si>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</si>
  <si>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</si>
  <si>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</si>
  <si>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</si>
  <si>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公設地方卸売市場事業特別会計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</si>
  <si>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</si>
  <si>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</si>
  <si>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</si>
  <si>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</si>
  <si>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</si>
  <si>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</si>
  <si>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</si>
  <si>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</si>
  <si>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</si>
  <si>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</si>
  <si>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</si>
  <si>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</si>
  <si>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</si>
  <si>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</si>
  <si>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</si>
  <si>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</si>
  <si>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</si>
  <si>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</si>
  <si>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</si>
  <si>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</si>
  <si>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</si>
  <si>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</si>
  <si>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</si>
  <si>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</si>
  <si>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</si>
  <si>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</si>
  <si>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</si>
  <si>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</si>
  <si>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</si>
  <si>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</si>
  <si>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</si>
  <si>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</si>
  <si>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</si>
  <si>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</si>
  <si>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</si>
  <si>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</si>
  <si>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</si>
  <si>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</si>
  <si>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</si>
  <si>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</si>
  <si>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</si>
  <si>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</si>
  <si>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</si>
  <si>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</si>
  <si>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</si>
  <si>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</si>
  <si>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</si>
  <si>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</si>
  <si>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</si>
  <si>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</si>
  <si>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</si>
  <si>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</si>
  <si>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</si>
  <si>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</si>
  <si>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</si>
  <si>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</si>
  <si>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</si>
  <si>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</si>
  <si>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</si>
  <si>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</si>
  <si>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</si>
  <si>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</si>
  <si>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</si>
  <si>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</si>
  <si>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</si>
  <si>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</si>
  <si>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</si>
  <si>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</si>
  <si>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</si>
  <si>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</si>
  <si>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</si>
  <si>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</si>
  <si>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</si>
  <si>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</si>
  <si>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</si>
  <si>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</si>
  <si>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</si>
  <si>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</si>
  <si>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</si>
  <si>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</si>
  <si>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</si>
  <si>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</si>
  <si>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</si>
  <si>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</si>
  <si>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</si>
  <si>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0.77</t>
  </si>
  <si>
    <t>▲ 3.92</t>
  </si>
  <si>
    <t>病院事業会計</t>
  </si>
  <si>
    <t>水道事業会計</t>
  </si>
  <si>
    <t>一般会計</t>
  </si>
  <si>
    <t>国民健康保険特別会計</t>
  </si>
  <si>
    <t>介護保険特別会計</t>
  </si>
  <si>
    <t>下水道事業会計</t>
  </si>
  <si>
    <t>後期高齢者医療保険特別会計</t>
  </si>
  <si>
    <t>ケーブルテレビ事業特別会計</t>
  </si>
  <si>
    <t>その他会計（赤字）</t>
  </si>
  <si>
    <t>▲ 1.12</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</si>
  <si>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</si>
  <si>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</si>
  <si>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</si>
  <si>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</si>
  <si>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</si>
  <si>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</si>
  <si>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</si>
  <si>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</si>
  <si>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</si>
  <si>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石川北部アール・ディ・エフ広域処理組合</t>
    <rPh sb="0" eb="2">
      <t>イシカワ</t>
    </rPh>
    <rPh sb="2" eb="4">
      <t>ホクブ</t>
    </rPh>
    <rPh sb="13" eb="15">
      <t>コウイキ</t>
    </rPh>
    <rPh sb="15" eb="17">
      <t>ショリ</t>
    </rPh>
    <rPh sb="17" eb="19">
      <t>クミアイ</t>
    </rPh>
    <phoneticPr fontId="2"/>
  </si>
  <si>
    <t>石川県市町村消防団等公務災害補償等組合</t>
    <rPh sb="0" eb="3">
      <t>イシカワケン</t>
    </rPh>
    <rPh sb="3" eb="6">
      <t>シチョウソン</t>
    </rPh>
    <rPh sb="6" eb="9">
      <t>ショウボウダン</t>
    </rPh>
    <rPh sb="9" eb="10">
      <t>トウ</t>
    </rPh>
    <rPh sb="10" eb="12">
      <t>コウム</t>
    </rPh>
    <rPh sb="12" eb="14">
      <t>サイガイ</t>
    </rPh>
    <rPh sb="14" eb="16">
      <t>ホショウ</t>
    </rPh>
    <rPh sb="16" eb="17">
      <t>トウ</t>
    </rPh>
    <rPh sb="17" eb="19">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</si>
  <si>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</si>
  <si>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</si>
  <si>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</si>
  <si>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</si>
  <si>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</si>
  <si>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七尾市土地開発公社</t>
    <rPh sb="0" eb="3">
      <t>ナナオシ</t>
    </rPh>
    <rPh sb="3" eb="5">
      <t>トチ</t>
    </rPh>
    <rPh sb="5" eb="7">
      <t>カイハツ</t>
    </rPh>
    <rPh sb="7" eb="9">
      <t>コウシャ</t>
    </rPh>
    <phoneticPr fontId="2"/>
  </si>
  <si>
    <t>公益財団法人　七尾市体育協会</t>
    <rPh sb="0" eb="2">
      <t>コウエキ</t>
    </rPh>
    <rPh sb="2" eb="4">
      <t>ザイダン</t>
    </rPh>
    <rPh sb="4" eb="6">
      <t>ホウジン</t>
    </rPh>
    <rPh sb="7" eb="10">
      <t>ナナオシ</t>
    </rPh>
    <rPh sb="10" eb="12">
      <t>タイイク</t>
    </rPh>
    <rPh sb="12" eb="14">
      <t>キョウカイ</t>
    </rPh>
    <phoneticPr fontId="2"/>
  </si>
  <si>
    <t>株式会社のと島</t>
    <rPh sb="0" eb="4">
      <t>カブシキガイシャ</t>
    </rPh>
    <rPh sb="6" eb="7">
      <t>ジマ</t>
    </rPh>
    <phoneticPr fontId="2"/>
  </si>
  <si>
    <t>株式会社環境日本海サービス公社</t>
    <rPh sb="0" eb="4">
      <t>カブシキガイシャ</t>
    </rPh>
    <rPh sb="4" eb="6">
      <t>カンキョウ</t>
    </rPh>
    <rPh sb="6" eb="8">
      <t>ニホン</t>
    </rPh>
    <rPh sb="8" eb="9">
      <t>カイ</t>
    </rPh>
    <rPh sb="13" eb="15">
      <t>コウシャ</t>
    </rPh>
    <phoneticPr fontId="2"/>
  </si>
  <si>
    <t>公益財団法人　演劇のまち振興事業団</t>
    <rPh sb="0" eb="2">
      <t>コウエキ</t>
    </rPh>
    <rPh sb="2" eb="4">
      <t>ザイダン</t>
    </rPh>
    <rPh sb="4" eb="6">
      <t>ホウジン</t>
    </rPh>
    <rPh sb="7" eb="9">
      <t>エンゲキ</t>
    </rPh>
    <rPh sb="12" eb="14">
      <t>シンコウ</t>
    </rPh>
    <rPh sb="14" eb="17">
      <t>ジギョウダン</t>
    </rPh>
    <phoneticPr fontId="2"/>
  </si>
  <si>
    <t>公益財団法人　七尾美術財団</t>
    <rPh sb="0" eb="2">
      <t>コウエキ</t>
    </rPh>
    <rPh sb="2" eb="4">
      <t>ザイダン</t>
    </rPh>
    <rPh sb="4" eb="6">
      <t>ホウジン</t>
    </rPh>
    <rPh sb="7" eb="9">
      <t>ナナオ</t>
    </rPh>
    <rPh sb="9" eb="11">
      <t>ビジュツ</t>
    </rPh>
    <rPh sb="11" eb="13">
      <t>ザイダン</t>
    </rPh>
    <phoneticPr fontId="2"/>
  </si>
  <si>
    <t>七尾街づくりセンター株式会社</t>
    <rPh sb="0" eb="2">
      <t>ナナオ</t>
    </rPh>
    <rPh sb="2" eb="3">
      <t>マチ</t>
    </rPh>
    <rPh sb="10" eb="14">
      <t>カブシキガイシャ</t>
    </rPh>
    <phoneticPr fontId="2"/>
  </si>
  <si>
    <t>株式会社創生ななお</t>
    <rPh sb="0" eb="4">
      <t>カブシキガイシャ</t>
    </rPh>
    <rPh sb="4" eb="6">
      <t>ソウセイ</t>
    </rPh>
    <phoneticPr fontId="2"/>
  </si>
  <si>
    <t xml:space="preserve">※8：職員の状況については、令和3年地方公務員給与実態調査に基づいている。 </t>
    <phoneticPr fontId="2"/>
  </si>
  <si>
    <t>-</t>
    <phoneticPr fontId="2"/>
  </si>
  <si>
    <t>-</t>
    <phoneticPr fontId="2"/>
  </si>
  <si>
    <t>令和3年度</t>
    <phoneticPr fontId="25"/>
  </si>
  <si>
    <t>石川県七尾市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</si>
  <si>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</si>
  <si>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</si>
  <si>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</si>
  <si>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</si>
  <si>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</si>
  <si>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</si>
  <si>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</si>
  <si>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</si>
  <si>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</si>
  <si>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</si>
  <si>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</si>
  <si>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</si>
  <si>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</si>
  <si>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</si>
  <si>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</si>
  <si>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</si>
  <si>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</si>
  <si>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</si>
  <si>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</si>
  <si>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</si>
  <si>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</si>
  <si>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</si>
  <si>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</si>
  <si>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</si>
  <si>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</si>
  <si>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</si>
  <si>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</si>
  <si>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</si>
  <si>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</si>
  <si>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</si>
  <si>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</si>
  <si>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</si>
  <si>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</si>
  <si>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</si>
  <si>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</si>
  <si>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</si>
  <si>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</si>
  <si>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</si>
  <si>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</si>
  <si>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</si>
  <si>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</si>
  <si>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</si>
  <si>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</si>
  <si>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</si>
  <si>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</si>
  <si>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</si>
  <si>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</si>
  <si>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</si>
  <si>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</si>
  <si>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</si>
  <si>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病院</t>
    <phoneticPr fontId="5"/>
  </si>
  <si>
    <t>　繰出金</t>
    <phoneticPr fontId="5"/>
  </si>
  <si>
    <t>上水道</t>
    <phoneticPr fontId="5"/>
  </si>
  <si>
    <t>　積立金</t>
    <phoneticPr fontId="5"/>
  </si>
  <si>
    <t>市場</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</si>
  <si>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</si>
  <si>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</si>
  <si>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</si>
  <si>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</si>
  <si>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</si>
  <si>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</si>
  <si>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</si>
  <si>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</si>
  <si>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</si>
  <si>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</si>
  <si>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</si>
  <si>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</si>
  <si>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</si>
  <si>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</si>
  <si>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</si>
  <si>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</si>
  <si>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</si>
  <si>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</si>
  <si>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七尾市地域振興基金</t>
    <rPh sb="0" eb="3">
      <t>ナナオシ</t>
    </rPh>
    <rPh sb="3" eb="5">
      <t>チイキ</t>
    </rPh>
    <rPh sb="5" eb="7">
      <t>シンコウ</t>
    </rPh>
    <rPh sb="7" eb="9">
      <t>キキン</t>
    </rPh>
    <phoneticPr fontId="5"/>
  </si>
  <si>
    <t>七尾市ふるさと納税振興基金</t>
    <rPh sb="0" eb="3">
      <t>ナナオシ</t>
    </rPh>
    <rPh sb="7" eb="9">
      <t>ノウゼイ</t>
    </rPh>
    <rPh sb="9" eb="11">
      <t>シンコウ</t>
    </rPh>
    <rPh sb="11" eb="13">
      <t>キキン</t>
    </rPh>
    <phoneticPr fontId="5"/>
  </si>
  <si>
    <t>七尾市職員の退職手当積立基金</t>
    <rPh sb="0" eb="3">
      <t>ナナオシ</t>
    </rPh>
    <rPh sb="3" eb="5">
      <t>ショクイン</t>
    </rPh>
    <rPh sb="6" eb="8">
      <t>タイショク</t>
    </rPh>
    <rPh sb="8" eb="10">
      <t>テアテ</t>
    </rPh>
    <rPh sb="10" eb="12">
      <t>ツミタテ</t>
    </rPh>
    <rPh sb="12" eb="14">
      <t>キキン</t>
    </rPh>
    <phoneticPr fontId="5"/>
  </si>
  <si>
    <t>七尾市地域福祉基金</t>
    <rPh sb="0" eb="3">
      <t>ナナオシ</t>
    </rPh>
    <rPh sb="3" eb="5">
      <t>チイキ</t>
    </rPh>
    <rPh sb="5" eb="7">
      <t>フクシ</t>
    </rPh>
    <rPh sb="7" eb="9">
      <t>キキン</t>
    </rPh>
    <phoneticPr fontId="5"/>
  </si>
  <si>
    <t>七尾市まちづくり基金</t>
    <rPh sb="0" eb="3">
      <t>ナナオシ</t>
    </rPh>
    <rPh sb="8" eb="10">
      <t>キキン</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</si>
  <si>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</si>
  <si>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</si>
  <si>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</si>
  <si>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と有形固定資産減価償却率はともに類似団体平均に比べ高い水準にあり、老朽化した有形固定資産の取替更新などにかける財源の余力に乏しい。このため、今後は公共施設等総合管理計画等に基づき、施設の老朽化対策や地方債の発行抑制などにより財政の健全化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</si>
  <si>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</si>
  <si>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</si>
  <si>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</si>
  <si>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</si>
  <si>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</si>
  <si>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</si>
  <si>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ともに類似団体平均に比べ高い水準にあり、老朽化した有形固定資産の取替更新などにかける財源の余力に乏しい。このため、今後は公共施設等総合管理計画等に基づき、施設の老朽化対策や地方債の発行抑制などにより財政の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</si>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</sst>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BC1C5BEB-CA59-441F-802D-78071E4EA7A5}"/>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747B-4506-AD68-8F6DDE12BDE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89708</c:v>
                </c:pt>
                <c:pt idx="1">
                  <c:v>58308</c:v>
                </c:pt>
                <c:pt idx="2">
                  <c:v>73495</c:v>
                </c:pt>
                <c:pt idx="3">
                  <c:v>70006</c:v>
                </c:pt>
                <c:pt idx="4">
                  <c:v>109836</c:v>
                </c:pt>
              </c:numCache>
            </c:numRef>
          </c:val>
          <c:smooth val="0"/>
          <c:extLst>
            <c:ext xmlns:c16="http://schemas.microsoft.com/office/drawing/2014/chart" uri="{C3380CC4-5D6E-409C-BE32-E72D297353CC}">
              <c16:uniqueId val="{00000001-747B-4506-AD68-8F6DDE12BDEC}"/>
            </c:ext>
          </c:extLst>
        </c:ser>
        <c:dLbls>
          <c:showLegendKey val="0"/>
          <c:showVal val="0"/>
          <c:showCatName val="0"/>
          <c:showSerName val="0"/>
          <c:showPercent val="0"/>
          <c:showBubbleSize val="0"/>
        </c:dLbls>
        <c:marker val="1"/>
        <c:smooth val="0"/>
        <c:axId val="203080448"/>
        <c:axId val="203082368"/>
      </c:lineChart>
      <c:catAx>
        <c:axId val="203080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082368"/>
        <c:crosses val="autoZero"/>
        <c:auto val="1"/>
        <c:lblAlgn val="ctr"/>
        <c:lblOffset val="100"/>
        <c:tickLblSkip val="1"/>
        <c:tickMarkSkip val="1"/>
        <c:noMultiLvlLbl val="0"/>
      </c:catAx>
      <c:valAx>
        <c:axId val="2030823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3080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2.69</c:v>
                </c:pt>
                <c:pt idx="1">
                  <c:v>2.5499999999999998</c:v>
                </c:pt>
                <c:pt idx="2">
                  <c:v>4.04</c:v>
                </c:pt>
                <c:pt idx="3">
                  <c:v>4.87</c:v>
                </c:pt>
                <c:pt idx="4">
                  <c:v>6.56</c:v>
                </c:pt>
              </c:numCache>
            </c:numRef>
          </c:val>
          <c:extLst>
            <c:ext xmlns:c16="http://schemas.microsoft.com/office/drawing/2014/chart" uri="{C3380CC4-5D6E-409C-BE32-E72D297353CC}">
              <c16:uniqueId val="{00000000-AB60-40F2-96B5-D6DE82E26B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25.71</c:v>
                </c:pt>
                <c:pt idx="1">
                  <c:v>20.190000000000001</c:v>
                </c:pt>
                <c:pt idx="2">
                  <c:v>22.38</c:v>
                </c:pt>
                <c:pt idx="3">
                  <c:v>26.26</c:v>
                </c:pt>
                <c:pt idx="4">
                  <c:v>22.32</c:v>
                </c:pt>
              </c:numCache>
            </c:numRef>
          </c:val>
          <c:extLst>
            <c:ext xmlns:c16="http://schemas.microsoft.com/office/drawing/2014/chart" uri="{C3380CC4-5D6E-409C-BE32-E72D297353CC}">
              <c16:uniqueId val="{00000001-AB60-40F2-96B5-D6DE82E26B24}"/>
            </c:ext>
          </c:extLst>
        </c:ser>
        <c:dLbls>
          <c:showLegendKey val="0"/>
          <c:showVal val="0"/>
          <c:showCatName val="0"/>
          <c:showSerName val="0"/>
          <c:showPercent val="0"/>
          <c:showBubbleSize val="0"/>
        </c:dLbls>
        <c:gapWidth val="250"/>
        <c:overlap val="100"/>
        <c:axId val="200735744"/>
        <c:axId val="195822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7.41</c:v>
                </c:pt>
                <c:pt idx="1">
                  <c:v>-0.77</c:v>
                </c:pt>
                <c:pt idx="2">
                  <c:v>2.0699999999999998</c:v>
                </c:pt>
                <c:pt idx="3">
                  <c:v>2.82</c:v>
                </c:pt>
                <c:pt idx="4">
                  <c:v>-3.92</c:v>
                </c:pt>
              </c:numCache>
            </c:numRef>
          </c:val>
          <c:smooth val="0"/>
          <c:extLst>
            <c:ext xmlns:c16="http://schemas.microsoft.com/office/drawing/2014/chart" uri="{C3380CC4-5D6E-409C-BE32-E72D297353CC}">
              <c16:uniqueId val="{00000002-AB60-40F2-96B5-D6DE82E26B24}"/>
            </c:ext>
          </c:extLst>
        </c:ser>
        <c:dLbls>
          <c:showLegendKey val="0"/>
          <c:showVal val="0"/>
          <c:showCatName val="0"/>
          <c:showSerName val="0"/>
          <c:showPercent val="0"/>
          <c:showBubbleSize val="0"/>
        </c:dLbls>
        <c:marker val="1"/>
        <c:smooth val="0"/>
        <c:axId val="200735744"/>
        <c:axId val="195822336"/>
      </c:lineChart>
      <c:catAx>
        <c:axId val="2007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822336"/>
        <c:crosses val="autoZero"/>
        <c:auto val="1"/>
        <c:lblAlgn val="ctr"/>
        <c:lblOffset val="100"/>
        <c:tickLblSkip val="1"/>
        <c:tickMarkSkip val="1"/>
        <c:noMultiLvlLbl val="0"/>
      </c:catAx>
      <c:valAx>
        <c:axId val="19582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07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44D-4969-AA75-53519972E1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1.1200000000000001</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4D-4969-AA75-53519972E111}"/>
            </c:ext>
          </c:extLst>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44D-4969-AA75-53519972E111}"/>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44D-4969-AA75-53519972E111}"/>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0.75</c:v>
                </c:pt>
                <c:pt idx="4">
                  <c:v>#N/A</c:v>
                </c:pt>
                <c:pt idx="5">
                  <c:v>0.6</c:v>
                </c:pt>
                <c:pt idx="6">
                  <c:v>#N/A</c:v>
                </c:pt>
                <c:pt idx="7">
                  <c:v>0.48</c:v>
                </c:pt>
                <c:pt idx="8">
                  <c:v>#N/A</c:v>
                </c:pt>
                <c:pt idx="9">
                  <c:v>0.53</c:v>
                </c:pt>
              </c:numCache>
            </c:numRef>
          </c:val>
          <c:extLst>
            <c:ext xmlns:c16="http://schemas.microsoft.com/office/drawing/2014/chart" uri="{C3380CC4-5D6E-409C-BE32-E72D297353CC}">
              <c16:uniqueId val="{00000004-E44D-4969-AA75-53519972E11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0.26</c:v>
                </c:pt>
                <c:pt idx="2">
                  <c:v>#N/A</c:v>
                </c:pt>
                <c:pt idx="3">
                  <c:v>0.76</c:v>
                </c:pt>
                <c:pt idx="4">
                  <c:v>#N/A</c:v>
                </c:pt>
                <c:pt idx="5">
                  <c:v>0.97</c:v>
                </c:pt>
                <c:pt idx="6">
                  <c:v>#N/A</c:v>
                </c:pt>
                <c:pt idx="7">
                  <c:v>0.44</c:v>
                </c:pt>
                <c:pt idx="8">
                  <c:v>#N/A</c:v>
                </c:pt>
                <c:pt idx="9">
                  <c:v>0.57999999999999996</c:v>
                </c:pt>
              </c:numCache>
            </c:numRef>
          </c:val>
          <c:extLst>
            <c:ext xmlns:c16="http://schemas.microsoft.com/office/drawing/2014/chart" uri="{C3380CC4-5D6E-409C-BE32-E72D297353CC}">
              <c16:uniqueId val="{00000005-E44D-4969-AA75-53519972E11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0.68</c:v>
                </c:pt>
                <c:pt idx="2">
                  <c:v>#N/A</c:v>
                </c:pt>
                <c:pt idx="3">
                  <c:v>0.39</c:v>
                </c:pt>
                <c:pt idx="4">
                  <c:v>#N/A</c:v>
                </c:pt>
                <c:pt idx="5">
                  <c:v>0.6</c:v>
                </c:pt>
                <c:pt idx="6">
                  <c:v>#N/A</c:v>
                </c:pt>
                <c:pt idx="7">
                  <c:v>0.46</c:v>
                </c:pt>
                <c:pt idx="8">
                  <c:v>#N/A</c:v>
                </c:pt>
                <c:pt idx="9">
                  <c:v>0.79</c:v>
                </c:pt>
              </c:numCache>
            </c:numRef>
          </c:val>
          <c:extLst>
            <c:ext xmlns:c16="http://schemas.microsoft.com/office/drawing/2014/chart" uri="{C3380CC4-5D6E-409C-BE32-E72D297353CC}">
              <c16:uniqueId val="{00000006-E44D-4969-AA75-53519972E11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2.69</c:v>
                </c:pt>
                <c:pt idx="2">
                  <c:v>#N/A</c:v>
                </c:pt>
                <c:pt idx="3">
                  <c:v>2.5499999999999998</c:v>
                </c:pt>
                <c:pt idx="4">
                  <c:v>#N/A</c:v>
                </c:pt>
                <c:pt idx="5">
                  <c:v>4.03</c:v>
                </c:pt>
                <c:pt idx="6">
                  <c:v>#N/A</c:v>
                </c:pt>
                <c:pt idx="7">
                  <c:v>4.8600000000000003</c:v>
                </c:pt>
                <c:pt idx="8">
                  <c:v>#N/A</c:v>
                </c:pt>
                <c:pt idx="9">
                  <c:v>6.55</c:v>
                </c:pt>
              </c:numCache>
            </c:numRef>
          </c:val>
          <c:extLst>
            <c:ext xmlns:c16="http://schemas.microsoft.com/office/drawing/2014/chart" uri="{C3380CC4-5D6E-409C-BE32-E72D297353CC}">
              <c16:uniqueId val="{00000007-E44D-4969-AA75-53519972E1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8.8000000000000007</c:v>
                </c:pt>
                <c:pt idx="2">
                  <c:v>#N/A</c:v>
                </c:pt>
                <c:pt idx="3">
                  <c:v>9.0500000000000007</c:v>
                </c:pt>
                <c:pt idx="4">
                  <c:v>#N/A</c:v>
                </c:pt>
                <c:pt idx="5">
                  <c:v>9.4499999999999993</c:v>
                </c:pt>
                <c:pt idx="6">
                  <c:v>#N/A</c:v>
                </c:pt>
                <c:pt idx="7">
                  <c:v>9.75</c:v>
                </c:pt>
                <c:pt idx="8">
                  <c:v>#N/A</c:v>
                </c:pt>
                <c:pt idx="9">
                  <c:v>10.3</c:v>
                </c:pt>
              </c:numCache>
            </c:numRef>
          </c:val>
          <c:extLst>
            <c:ext xmlns:c16="http://schemas.microsoft.com/office/drawing/2014/chart" uri="{C3380CC4-5D6E-409C-BE32-E72D297353CC}">
              <c16:uniqueId val="{00000008-E44D-4969-AA75-53519972E11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23.58</c:v>
                </c:pt>
                <c:pt idx="2">
                  <c:v>#N/A</c:v>
                </c:pt>
                <c:pt idx="3">
                  <c:v>24.09</c:v>
                </c:pt>
                <c:pt idx="4">
                  <c:v>#N/A</c:v>
                </c:pt>
                <c:pt idx="5">
                  <c:v>24.13</c:v>
                </c:pt>
                <c:pt idx="6">
                  <c:v>#N/A</c:v>
                </c:pt>
                <c:pt idx="7">
                  <c:v>34.590000000000003</c:v>
                </c:pt>
                <c:pt idx="8">
                  <c:v>#N/A</c:v>
                </c:pt>
                <c:pt idx="9">
                  <c:v>42.36</c:v>
                </c:pt>
              </c:numCache>
            </c:numRef>
          </c:val>
          <c:extLst>
            <c:ext xmlns:c16="http://schemas.microsoft.com/office/drawing/2014/chart" uri="{C3380CC4-5D6E-409C-BE32-E72D297353CC}">
              <c16:uniqueId val="{00000009-E44D-4969-AA75-53519972E111}"/>
            </c:ext>
          </c:extLst>
        </c:ser>
        <c:dLbls>
          <c:showLegendKey val="0"/>
          <c:showVal val="0"/>
          <c:showCatName val="0"/>
          <c:showSerName val="0"/>
          <c:showPercent val="0"/>
          <c:showBubbleSize val="0"/>
        </c:dLbls>
        <c:gapWidth val="150"/>
        <c:overlap val="100"/>
        <c:axId val="201572736"/>
        <c:axId val="201574272"/>
      </c:barChart>
      <c:catAx>
        <c:axId val="20157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574272"/>
        <c:crosses val="autoZero"/>
        <c:auto val="1"/>
        <c:lblAlgn val="ctr"/>
        <c:lblOffset val="100"/>
        <c:tickLblSkip val="1"/>
        <c:tickMarkSkip val="1"/>
        <c:noMultiLvlLbl val="0"/>
      </c:catAx>
      <c:valAx>
        <c:axId val="2015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57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5436</c:v>
                </c:pt>
                <c:pt idx="5">
                  <c:v>5069</c:v>
                </c:pt>
                <c:pt idx="8">
                  <c:v>5193</c:v>
                </c:pt>
                <c:pt idx="11">
                  <c:v>4937</c:v>
                </c:pt>
                <c:pt idx="14">
                  <c:v>5064</c:v>
                </c:pt>
              </c:numCache>
            </c:numRef>
          </c:val>
          <c:extLst>
            <c:ext xmlns:c16="http://schemas.microsoft.com/office/drawing/2014/chart" uri="{C3380CC4-5D6E-409C-BE32-E72D297353CC}">
              <c16:uniqueId val="{00000000-E1F0-4E6A-AC3B-284BAA93B5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1F0-4E6A-AC3B-284BAA93B5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77</c:v>
                </c:pt>
                <c:pt idx="3">
                  <c:v>57</c:v>
                </c:pt>
                <c:pt idx="6">
                  <c:v>7</c:v>
                </c:pt>
                <c:pt idx="9">
                  <c:v>3</c:v>
                </c:pt>
                <c:pt idx="12">
                  <c:v>2</c:v>
                </c:pt>
              </c:numCache>
            </c:numRef>
          </c:val>
          <c:extLst>
            <c:ext xmlns:c16="http://schemas.microsoft.com/office/drawing/2014/chart" uri="{C3380CC4-5D6E-409C-BE32-E72D297353CC}">
              <c16:uniqueId val="{00000002-E1F0-4E6A-AC3B-284BAA93B5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60</c:v>
                </c:pt>
                <c:pt idx="3">
                  <c:v>0</c:v>
                </c:pt>
                <c:pt idx="6">
                  <c:v>0</c:v>
                </c:pt>
                <c:pt idx="9">
                  <c:v>0</c:v>
                </c:pt>
                <c:pt idx="12">
                  <c:v>0</c:v>
                </c:pt>
              </c:numCache>
            </c:numRef>
          </c:val>
          <c:extLst>
            <c:ext xmlns:c16="http://schemas.microsoft.com/office/drawing/2014/chart" uri="{C3380CC4-5D6E-409C-BE32-E72D297353CC}">
              <c16:uniqueId val="{00000003-E1F0-4E6A-AC3B-284BAA93B5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2305</c:v>
                </c:pt>
                <c:pt idx="3">
                  <c:v>2519</c:v>
                </c:pt>
                <c:pt idx="6">
                  <c:v>2396</c:v>
                </c:pt>
                <c:pt idx="9">
                  <c:v>2045</c:v>
                </c:pt>
                <c:pt idx="12">
                  <c:v>2013</c:v>
                </c:pt>
              </c:numCache>
            </c:numRef>
          </c:val>
          <c:extLst>
            <c:ext xmlns:c16="http://schemas.microsoft.com/office/drawing/2014/chart" uri="{C3380CC4-5D6E-409C-BE32-E72D297353CC}">
              <c16:uniqueId val="{00000004-E1F0-4E6A-AC3B-284BAA93B5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F0-4E6A-AC3B-284BAA93B5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F0-4E6A-AC3B-284BAA93B5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5077</c:v>
                </c:pt>
                <c:pt idx="3">
                  <c:v>4592</c:v>
                </c:pt>
                <c:pt idx="6">
                  <c:v>4438</c:v>
                </c:pt>
                <c:pt idx="9">
                  <c:v>4515</c:v>
                </c:pt>
                <c:pt idx="12">
                  <c:v>4706</c:v>
                </c:pt>
              </c:numCache>
            </c:numRef>
          </c:val>
          <c:extLst>
            <c:ext xmlns:c16="http://schemas.microsoft.com/office/drawing/2014/chart" uri="{C3380CC4-5D6E-409C-BE32-E72D297353CC}">
              <c16:uniqueId val="{00000007-E1F0-4E6A-AC3B-284BAA93B548}"/>
            </c:ext>
          </c:extLst>
        </c:ser>
        <c:dLbls>
          <c:showLegendKey val="0"/>
          <c:showVal val="0"/>
          <c:showCatName val="0"/>
          <c:showSerName val="0"/>
          <c:showPercent val="0"/>
          <c:showBubbleSize val="0"/>
        </c:dLbls>
        <c:gapWidth val="100"/>
        <c:overlap val="100"/>
        <c:axId val="201426432"/>
        <c:axId val="201428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2083</c:v>
                </c:pt>
                <c:pt idx="2">
                  <c:v>#N/A</c:v>
                </c:pt>
                <c:pt idx="3">
                  <c:v>#N/A</c:v>
                </c:pt>
                <c:pt idx="4">
                  <c:v>2099</c:v>
                </c:pt>
                <c:pt idx="5">
                  <c:v>#N/A</c:v>
                </c:pt>
                <c:pt idx="6">
                  <c:v>#N/A</c:v>
                </c:pt>
                <c:pt idx="7">
                  <c:v>1648</c:v>
                </c:pt>
                <c:pt idx="8">
                  <c:v>#N/A</c:v>
                </c:pt>
                <c:pt idx="9">
                  <c:v>#N/A</c:v>
                </c:pt>
                <c:pt idx="10">
                  <c:v>1626</c:v>
                </c:pt>
                <c:pt idx="11">
                  <c:v>#N/A</c:v>
                </c:pt>
                <c:pt idx="12">
                  <c:v>#N/A</c:v>
                </c:pt>
                <c:pt idx="13">
                  <c:v>1657</c:v>
                </c:pt>
                <c:pt idx="14">
                  <c:v>#N/A</c:v>
                </c:pt>
              </c:numCache>
            </c:numRef>
          </c:val>
          <c:smooth val="0"/>
          <c:extLst>
            <c:ext xmlns:c16="http://schemas.microsoft.com/office/drawing/2014/chart" uri="{C3380CC4-5D6E-409C-BE32-E72D297353CC}">
              <c16:uniqueId val="{00000008-E1F0-4E6A-AC3B-284BAA93B548}"/>
            </c:ext>
          </c:extLst>
        </c:ser>
        <c:dLbls>
          <c:showLegendKey val="0"/>
          <c:showVal val="0"/>
          <c:showCatName val="0"/>
          <c:showSerName val="0"/>
          <c:showPercent val="0"/>
          <c:showBubbleSize val="0"/>
        </c:dLbls>
        <c:marker val="1"/>
        <c:smooth val="0"/>
        <c:axId val="201426432"/>
        <c:axId val="201428352"/>
      </c:lineChart>
      <c:catAx>
        <c:axId val="20142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1428352"/>
        <c:crosses val="autoZero"/>
        <c:auto val="1"/>
        <c:lblAlgn val="ctr"/>
        <c:lblOffset val="100"/>
        <c:tickLblSkip val="1"/>
        <c:tickMarkSkip val="1"/>
        <c:noMultiLvlLbl val="0"/>
      </c:catAx>
      <c:valAx>
        <c:axId val="201428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26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49388</c:v>
                </c:pt>
                <c:pt idx="5">
                  <c:v>47382</c:v>
                </c:pt>
                <c:pt idx="8">
                  <c:v>44727</c:v>
                </c:pt>
                <c:pt idx="11">
                  <c:v>42583</c:v>
                </c:pt>
                <c:pt idx="14">
                  <c:v>41224</c:v>
                </c:pt>
              </c:numCache>
            </c:numRef>
          </c:val>
          <c:extLst>
            <c:ext xmlns:c16="http://schemas.microsoft.com/office/drawing/2014/chart" uri="{C3380CC4-5D6E-409C-BE32-E72D297353CC}">
              <c16:uniqueId val="{00000000-0B3E-42B5-9E0D-7F72EF0A0E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7554</c:v>
                </c:pt>
                <c:pt idx="5">
                  <c:v>6917</c:v>
                </c:pt>
                <c:pt idx="8">
                  <c:v>6444</c:v>
                </c:pt>
                <c:pt idx="11">
                  <c:v>6147</c:v>
                </c:pt>
                <c:pt idx="14">
                  <c:v>6065</c:v>
                </c:pt>
              </c:numCache>
            </c:numRef>
          </c:val>
          <c:extLst>
            <c:ext xmlns:c16="http://schemas.microsoft.com/office/drawing/2014/chart" uri="{C3380CC4-5D6E-409C-BE32-E72D297353CC}">
              <c16:uniqueId val="{00000001-0B3E-42B5-9E0D-7F72EF0A0E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7198</c:v>
                </c:pt>
                <c:pt idx="5">
                  <c:v>5745</c:v>
                </c:pt>
                <c:pt idx="8">
                  <c:v>5873</c:v>
                </c:pt>
                <c:pt idx="11">
                  <c:v>6582</c:v>
                </c:pt>
                <c:pt idx="14">
                  <c:v>6481</c:v>
                </c:pt>
              </c:numCache>
            </c:numRef>
          </c:val>
          <c:extLst>
            <c:ext xmlns:c16="http://schemas.microsoft.com/office/drawing/2014/chart" uri="{C3380CC4-5D6E-409C-BE32-E72D297353CC}">
              <c16:uniqueId val="{00000002-0B3E-42B5-9E0D-7F72EF0A0E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3E-42B5-9E0D-7F72EF0A0E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3E-42B5-9E0D-7F72EF0A0E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3E-42B5-9E0D-7F72EF0A0E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4337</c:v>
                </c:pt>
                <c:pt idx="3">
                  <c:v>4332</c:v>
                </c:pt>
                <c:pt idx="6">
                  <c:v>4368</c:v>
                </c:pt>
                <c:pt idx="9">
                  <c:v>4511</c:v>
                </c:pt>
                <c:pt idx="12">
                  <c:v>4542</c:v>
                </c:pt>
              </c:numCache>
            </c:numRef>
          </c:val>
          <c:extLst>
            <c:ext xmlns:c16="http://schemas.microsoft.com/office/drawing/2014/chart" uri="{C3380CC4-5D6E-409C-BE32-E72D297353CC}">
              <c16:uniqueId val="{00000006-0B3E-42B5-9E0D-7F72EF0A0E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B3E-42B5-9E0D-7F72EF0A0E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29314</c:v>
                </c:pt>
                <c:pt idx="3">
                  <c:v>29319</c:v>
                </c:pt>
                <c:pt idx="6">
                  <c:v>26645</c:v>
                </c:pt>
                <c:pt idx="9">
                  <c:v>24741</c:v>
                </c:pt>
                <c:pt idx="12">
                  <c:v>22073</c:v>
                </c:pt>
              </c:numCache>
            </c:numRef>
          </c:val>
          <c:extLst>
            <c:ext xmlns:c16="http://schemas.microsoft.com/office/drawing/2014/chart" uri="{C3380CC4-5D6E-409C-BE32-E72D297353CC}">
              <c16:uniqueId val="{00000008-0B3E-42B5-9E0D-7F72EF0A0E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73</c:v>
                </c:pt>
                <c:pt idx="3">
                  <c:v>16</c:v>
                </c:pt>
                <c:pt idx="6">
                  <c:v>7</c:v>
                </c:pt>
                <c:pt idx="9">
                  <c:v>5</c:v>
                </c:pt>
                <c:pt idx="12">
                  <c:v>3</c:v>
                </c:pt>
              </c:numCache>
            </c:numRef>
          </c:val>
          <c:extLst>
            <c:ext xmlns:c16="http://schemas.microsoft.com/office/drawing/2014/chart" uri="{C3380CC4-5D6E-409C-BE32-E72D297353CC}">
              <c16:uniqueId val="{00000009-0B3E-42B5-9E0D-7F72EF0A0E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44574</c:v>
                </c:pt>
                <c:pt idx="3">
                  <c:v>41925</c:v>
                </c:pt>
                <c:pt idx="6">
                  <c:v>39848</c:v>
                </c:pt>
                <c:pt idx="9">
                  <c:v>38114</c:v>
                </c:pt>
                <c:pt idx="12">
                  <c:v>37861</c:v>
                </c:pt>
              </c:numCache>
            </c:numRef>
          </c:val>
          <c:extLst>
            <c:ext xmlns:c16="http://schemas.microsoft.com/office/drawing/2014/chart" uri="{C3380CC4-5D6E-409C-BE32-E72D297353CC}">
              <c16:uniqueId val="{0000000A-0B3E-42B5-9E0D-7F72EF0A0E3E}"/>
            </c:ext>
          </c:extLst>
        </c:ser>
        <c:dLbls>
          <c:showLegendKey val="0"/>
          <c:showVal val="0"/>
          <c:showCatName val="0"/>
          <c:showSerName val="0"/>
          <c:showPercent val="0"/>
          <c:showBubbleSize val="0"/>
        </c:dLbls>
        <c:gapWidth val="100"/>
        <c:overlap val="100"/>
        <c:axId val="201613696"/>
        <c:axId val="201615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14158</c:v>
                </c:pt>
                <c:pt idx="2">
                  <c:v>#N/A</c:v>
                </c:pt>
                <c:pt idx="3">
                  <c:v>#N/A</c:v>
                </c:pt>
                <c:pt idx="4">
                  <c:v>15546</c:v>
                </c:pt>
                <c:pt idx="5">
                  <c:v>#N/A</c:v>
                </c:pt>
                <c:pt idx="6">
                  <c:v>#N/A</c:v>
                </c:pt>
                <c:pt idx="7">
                  <c:v>13823</c:v>
                </c:pt>
                <c:pt idx="8">
                  <c:v>#N/A</c:v>
                </c:pt>
                <c:pt idx="9">
                  <c:v>#N/A</c:v>
                </c:pt>
                <c:pt idx="10">
                  <c:v>12060</c:v>
                </c:pt>
                <c:pt idx="11">
                  <c:v>#N/A</c:v>
                </c:pt>
                <c:pt idx="12">
                  <c:v>#N/A</c:v>
                </c:pt>
                <c:pt idx="13">
                  <c:v>10708</c:v>
                </c:pt>
                <c:pt idx="14">
                  <c:v>#N/A</c:v>
                </c:pt>
              </c:numCache>
            </c:numRef>
          </c:val>
          <c:smooth val="0"/>
          <c:extLst>
            <c:ext xmlns:c16="http://schemas.microsoft.com/office/drawing/2014/chart" uri="{C3380CC4-5D6E-409C-BE32-E72D297353CC}">
              <c16:uniqueId val="{0000000B-0B3E-42B5-9E0D-7F72EF0A0E3E}"/>
            </c:ext>
          </c:extLst>
        </c:ser>
        <c:dLbls>
          <c:showLegendKey val="0"/>
          <c:showVal val="0"/>
          <c:showCatName val="0"/>
          <c:showSerName val="0"/>
          <c:showPercent val="0"/>
          <c:showBubbleSize val="0"/>
        </c:dLbls>
        <c:marker val="1"/>
        <c:smooth val="0"/>
        <c:axId val="201613696"/>
        <c:axId val="201615616"/>
      </c:lineChart>
      <c:catAx>
        <c:axId val="2016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1615616"/>
        <c:crosses val="autoZero"/>
        <c:auto val="1"/>
        <c:lblAlgn val="ctr"/>
        <c:lblOffset val="100"/>
        <c:tickLblSkip val="1"/>
        <c:tickMarkSkip val="1"/>
        <c:noMultiLvlLbl val="0"/>
      </c:catAx>
      <c:valAx>
        <c:axId val="201615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61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4065</c:v>
                </c:pt>
                <c:pt idx="1">
                  <c:v>4792</c:v>
                </c:pt>
                <c:pt idx="2">
                  <c:v>4169</c:v>
                </c:pt>
              </c:numCache>
            </c:numRef>
          </c:val>
          <c:extLst>
            <c:ext xmlns:c16="http://schemas.microsoft.com/office/drawing/2014/chart" uri="{C3380CC4-5D6E-409C-BE32-E72D297353CC}">
              <c16:uniqueId val="{00000000-CBB8-46BB-99C8-DE6ECEF668A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200</c:v>
                </c:pt>
                <c:pt idx="2">
                  <c:v>435</c:v>
                </c:pt>
              </c:numCache>
            </c:numRef>
          </c:val>
          <c:extLst>
            <c:ext xmlns:c16="http://schemas.microsoft.com/office/drawing/2014/chart" uri="{C3380CC4-5D6E-409C-BE32-E72D297353CC}">
              <c16:uniqueId val="{00000001-CBB8-46BB-99C8-DE6ECEF668A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2309</c:v>
                </c:pt>
                <c:pt idx="1">
                  <c:v>1667</c:v>
                </c:pt>
                <c:pt idx="2">
                  <c:v>2953</c:v>
                </c:pt>
              </c:numCache>
            </c:numRef>
          </c:val>
          <c:extLst>
            <c:ext xmlns:c16="http://schemas.microsoft.com/office/drawing/2014/chart" uri="{C3380CC4-5D6E-409C-BE32-E72D297353CC}">
              <c16:uniqueId val="{00000002-CBB8-46BB-99C8-DE6ECEF668AF}"/>
            </c:ext>
          </c:extLst>
        </c:ser>
        <c:dLbls>
          <c:showLegendKey val="0"/>
          <c:showVal val="0"/>
          <c:showCatName val="0"/>
          <c:showSerName val="0"/>
          <c:showPercent val="0"/>
          <c:showBubbleSize val="0"/>
        </c:dLbls>
        <c:gapWidth val="120"/>
        <c:overlap val="100"/>
        <c:axId val="201152000"/>
        <c:axId val="201153536"/>
      </c:barChart>
      <c:catAx>
        <c:axId val="20115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1153536"/>
        <c:crosses val="autoZero"/>
        <c:auto val="1"/>
        <c:lblAlgn val="ctr"/>
        <c:lblOffset val="100"/>
        <c:tickLblSkip val="1"/>
        <c:tickMarkSkip val="1"/>
        <c:noMultiLvlLbl val="0"/>
      </c:catAx>
      <c:valAx>
        <c:axId val="2011535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115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{7ECC7FB2-087B-478D-AA1F-90CCD68258A0}</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4DC-45FE-9945-13CC5039FC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{430A49DA-B4AE-4BD6-B3FF-966623DF9A20}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DC-45FE-9945-13CC5039FC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{4B46B954-B0FA-4256-ABC2-EF39A6AE2E3A}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DC-45FE-9945-13CC5039FC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{0E322341-E61E-4D35-B230-5FD9356E1F1B}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DC-45FE-9945-13CC5039FC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{F5814924-3BE4-417A-AF08-7688F35D29C6}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DC-45FE-9945-13CC5039FC1F}"/>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{24AD5920-8560-43FD-84C9-E59811971A7F}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4DC-45FE-9945-13CC5039FC1F}"/>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{8140401B-2B14-42A4-89F0-FFA9D5C31C23}</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4DC-45FE-9945-13CC5039FC1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{AFF32F57-D2C3-493B-8829-DB7FE0A3D596}</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4DC-45FE-9945-13CC5039FC1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{97B59651-9F53-4ACC-B2C3-809A6B668B11}</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4DC-45FE-9945-13CC5039FC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68.599999999999994</c:v>
                </c:pt>
                <c:pt idx="16">
                  <c:v>69.3</c:v>
                </c:pt>
                <c:pt idx="24">
                  <c:v>70.900000000000006</c:v>
                </c:pt>
                <c:pt idx="32">
                  <c:v>76.400000000000006</c:v>
                </c:pt>
              </c:numCache>
            </c:numRef>
          </c:xVal>
          <c:yVal>
            <c:numRef>
              <c:f>[1]公会計指標分析・財政指標組合せ分析表!$BP$51:$DC$51</c:f>
              <c:numCache>
                <c:formatCode>General</c:formatCode>
                <c:ptCount val="40"/>
                <c:pt idx="8">
                  <c:v>111.7</c:v>
                </c:pt>
                <c:pt idx="16">
                  <c:v>102.1</c:v>
                </c:pt>
                <c:pt idx="24">
                  <c:v>87</c:v>
                </c:pt>
                <c:pt idx="32">
                  <c:v>73.5</c:v>
                </c:pt>
              </c:numCache>
            </c:numRef>
          </c:yVal>
          <c:smooth val="0"/>
          <c:extLst>
            <c:ext xmlns:c16="http://schemas.microsoft.com/office/drawing/2014/chart" uri="{C3380CC4-5D6E-409C-BE32-E72D297353CC}">
              <c16:uniqueId val="{00000009-54DC-45FE-9945-13CC5039FC1F}"/>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{CB969CF1-35EC-4023-A731-A13737C88D8A}</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4DC-45FE-9945-13CC5039FC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{1793F0A9-3E2A-4666-8DD9-EF4110BDF574}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DC-45FE-9945-13CC5039FC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{9B911C8F-3D95-4A5B-80FD-45E9E9D3821C}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DC-45FE-9945-13CC5039FC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{2BBC7700-CD96-42EE-8A70-E0E63D03042F}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DC-45FE-9945-13CC5039FC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{DCC5DEA0-2C25-4CF2-AC93-4A4E8B80A471}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DC-45FE-9945-13CC5039FC1F}"/>
                </c:ext>
              </c:extLst>
            </c:dLbl>
            <c:dLbl>
              <c:idx val="8"/>
              <c:tx>
                <c:strRef>
                  <c:f>[1]公会計指標分析・財政指標組合せ分析表!$BX$50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{EBBCA6A7-15B3-482D-93E3-C8D431A7539F}</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4DC-45FE-9945-13CC5039FC1F}"/>
                </c:ext>
              </c:extLst>
            </c:dLbl>
            <c:dLbl>
              <c:idx val="16"/>
              <c:tx>
                <c:strRef>
                  <c:f>[1]公会計指標分析・財政指標組合せ分析表!$CF$50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{320E1B5F-FE21-4EB5-85AE-0386288E9588}</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4DC-45FE-9945-13CC5039FC1F}"/>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{BC0A607E-B2D2-4094-AC36-FD68FE318C75}</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4DC-45FE-9945-13CC5039FC1F}"/>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{B116A9F5-C675-45A5-AF5B-BCB876793EF8}</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4DC-45FE-9945-13CC5039FC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60.1</c:v>
                </c:pt>
                <c:pt idx="16">
                  <c:v>61.5</c:v>
                </c:pt>
                <c:pt idx="24">
                  <c:v>63.1</c:v>
                </c:pt>
                <c:pt idx="32">
                  <c:v>63.2</c:v>
                </c:pt>
              </c:numCache>
            </c:numRef>
          </c:xVal>
          <c:yVal>
            <c:numRef>
              <c:f>[1]公会計指標分析・財政指標組合せ分析表!$BP$55:$DC$55</c:f>
              <c:numCache>
                <c:formatCode>General</c:formatCode>
                <c:ptCount val="40"/>
                <c:pt idx="8">
                  <c:v>24.2</c:v>
                </c:pt>
                <c:pt idx="16">
                  <c:v>22.1</c:v>
                </c:pt>
                <c:pt idx="24">
                  <c:v>20.399999999999999</c:v>
                </c:pt>
                <c:pt idx="32">
                  <c:v>11.2</c:v>
                </c:pt>
              </c:numCache>
            </c:numRef>
          </c:yVal>
          <c:smooth val="0"/>
          <c:extLst>
            <c:ext xmlns:c16="http://schemas.microsoft.com/office/drawing/2014/chart" uri="{C3380CC4-5D6E-409C-BE32-E72D297353CC}">
              <c16:uniqueId val="{00000013-54DC-45FE-9945-13CC5039FC1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{4DEF176C-9AE1-4E14-9E88-FFED17F11FC7}</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93-469A-9300-25EF199846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{2C591162-7E13-4984-B2AC-13E9DB9B5499}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93-469A-9300-25EF199846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{CED9EF6C-190D-404C-A37A-BF98423FF423}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93-469A-9300-25EF199846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{EAD1FD11-702A-4B7D-A65C-D1FF4732F70D}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93-469A-9300-25EF199846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{61EAE438-87B2-4298-BCD4-E7C11478C832}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93-469A-9300-25EF19984630}"/>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{86D0CCD1-4D6B-46D3-8153-32FE97D9903D}</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93-469A-9300-25EF19984630}"/>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{DB0ECA52-38C6-47FD-BED3-796C8208F106}</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93-469A-9300-25EF19984630}"/>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{6FFD556A-8403-4D9D-953A-EF19A6DE0943}</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93-469A-9300-25EF19984630}"/>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{27DF9BCB-9DFC-4689-8F03-82FBF9C1D5B5}</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93-469A-9300-25EF199846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17.100000000000001</c:v>
                </c:pt>
                <c:pt idx="8">
                  <c:v>16.600000000000001</c:v>
                </c:pt>
                <c:pt idx="16">
                  <c:v>14</c:v>
                </c:pt>
                <c:pt idx="24">
                  <c:v>13</c:v>
                </c:pt>
                <c:pt idx="32">
                  <c:v>11.7</c:v>
                </c:pt>
              </c:numCache>
            </c:numRef>
          </c:xVal>
          <c:yVal>
            <c:numRef>
              <c:f>[1]公会計指標分析・財政指標組合せ分析表!$BP$73:$DC$73</c:f>
              <c:numCache>
                <c:formatCode>General</c:formatCode>
                <c:ptCount val="40"/>
                <c:pt idx="0">
                  <c:v>100.1</c:v>
                </c:pt>
                <c:pt idx="8">
                  <c:v>111.7</c:v>
                </c:pt>
                <c:pt idx="16">
                  <c:v>102.1</c:v>
                </c:pt>
                <c:pt idx="24">
                  <c:v>87</c:v>
                </c:pt>
                <c:pt idx="32">
                  <c:v>73.5</c:v>
                </c:pt>
              </c:numCache>
            </c:numRef>
          </c:yVal>
          <c:smooth val="0"/>
          <c:extLst>
            <c:ext xmlns:c16="http://schemas.microsoft.com/office/drawing/2014/chart" uri="{C3380CC4-5D6E-409C-BE32-E72D297353CC}">
              <c16:uniqueId val="{00000009-5793-469A-9300-25EF19984630}"/>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255853968780203E-2"/>
                </c:manualLayout>
              </c:layout>
              <c:tx>
                <c:strRef>
                  <c:f>[1]公会計指標分析・財政指標組合せ分析表!$BP$72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{47FA3FB9-E2BE-4816-A6AB-432DC5CC6794}</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93-469A-9300-25EF199846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{12C99A18-FC4F-4632-A38C-BF3BBD2E4933}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93-469A-9300-25EF199846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{3D78BB10-9DAB-4666-88D8-D082FC096AA9}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93-469A-9300-25EF199846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{45DAD74A-63AB-4654-8518-CB0E9F9737E4}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93-469A-9300-25EF199846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{EF658E86-E7D9-474A-B3C0-A02E65C5047C}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93-469A-9300-25EF19984630}"/>
                </c:ext>
              </c:extLst>
            </c:dLbl>
            <c:dLbl>
              <c:idx val="8"/>
              <c:layout>
                <c:manualLayout>
                  <c:x val="0"/>
                  <c:y val="2.6110224829389819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{1800C6F4-5CF8-4510-973B-FE6BB75F80FE}</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93-469A-9300-25EF19984630}"/>
                </c:ext>
              </c:extLst>
            </c:dLbl>
            <c:dLbl>
              <c:idx val="16"/>
              <c:layout>
                <c:manualLayout>
                  <c:x val="0"/>
                  <c:y val="-3.3721839815823926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{240B9F9F-4531-4164-8366-D5B659745492}</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93-469A-9300-25EF19984630}"/>
                </c:ext>
              </c:extLst>
            </c:dLbl>
            <c:dLbl>
              <c:idx val="24"/>
              <c:layout>
                <c:manualLayout>
                  <c:x val="0"/>
                  <c:y val="1.1302432278220422E-2"/>
                </c:manualLayout>
              </c:layout>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{AF77AC8D-53AE-4ED8-9C3C-12C7816D770B}</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93-469A-9300-25EF19984630}"/>
                </c:ext>
              </c:extLst>
            </c:dLbl>
            <c:dLbl>
              <c:idx val="32"/>
              <c:layout>
                <c:manualLayout>
                  <c:x val="0"/>
                  <c:y val="-1.494598628542777E-2"/>
                </c:manualLayout>
              </c:layout>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{DBED2D84-2165-44FE-88EB-F98B282CC1D0}</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93-469A-9300-25EF199846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6.6</c:v>
                </c:pt>
                <c:pt idx="8">
                  <c:v>6.4</c:v>
                </c:pt>
                <c:pt idx="16">
                  <c:v>6.3</c:v>
                </c:pt>
                <c:pt idx="24">
                  <c:v>6.2</c:v>
                </c:pt>
                <c:pt idx="32">
                  <c:v>5.7</c:v>
                </c:pt>
              </c:numCache>
            </c:numRef>
          </c:xVal>
          <c:yVal>
            <c:numRef>
              <c:f>[1]公会計指標分析・財政指標組合せ分析表!$BP$77:$DC$77</c:f>
              <c:numCache>
                <c:formatCode>General</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5793-469A-9300-25EF19984630}"/>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年満期償還（満額特財充当あり）の自治振興資金の償還年度であったため、元利償還金が増額となっているが、その他の元利償還金及び算入公債費等は、それぞれ減額となっている。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百万円の増となっているが、この主な要因としては、都市計画事業関連の地方債償還額及び準元利償還金の減額により、都市計画税充当額（算入公債費等内数）が減額となったことによるものである。</a:t>
          </a:r>
        </a:p>
        <a:p>
          <a:r>
            <a:rPr kumimoji="1" lang="ja-JP" altLang="en-US" sz="1400">
              <a:latin typeface="ＭＳ ゴシック" pitchFamily="49" charset="-128"/>
              <a:ea typeface="ＭＳ ゴシック" pitchFamily="49" charset="-128"/>
            </a:rPr>
            <a:t>　今後も、起債事業の抑制を図り、元利償還金の縮減に努める。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一般会計等に係る地方債の現在高は減少しているものの、交付税算入見込額及び充当可能基金の減少により、交付税算入見込額等を控除した実質残高は</a:t>
          </a:r>
          <a:r>
            <a:rPr kumimoji="1" lang="en-US" altLang="ja-JP" sz="1400">
              <a:latin typeface="ＭＳ ゴシック" pitchFamily="49" charset="-128"/>
              <a:ea typeface="ＭＳ ゴシック" pitchFamily="49" charset="-128"/>
            </a:rPr>
            <a:t>235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一方で、公営企業等の実質残高は、</a:t>
          </a:r>
          <a:r>
            <a:rPr kumimoji="1" lang="en-US" altLang="ja-JP" sz="1400">
              <a:latin typeface="ＭＳ ゴシック" pitchFamily="49" charset="-128"/>
              <a:ea typeface="ＭＳ ゴシック" pitchFamily="49" charset="-128"/>
            </a:rPr>
            <a:t>1,834</a:t>
          </a:r>
          <a:r>
            <a:rPr kumimoji="1" lang="ja-JP" altLang="en-US" sz="1400">
              <a:latin typeface="ＭＳ ゴシック" pitchFamily="49" charset="-128"/>
              <a:ea typeface="ＭＳ ゴシック" pitchFamily="49" charset="-128"/>
            </a:rPr>
            <a:t>百万円減少しており、将来負担比率の分子は、</a:t>
          </a:r>
          <a:r>
            <a:rPr kumimoji="1" lang="en-US" altLang="ja-JP" sz="1400">
              <a:latin typeface="ＭＳ ゴシック" pitchFamily="49" charset="-128"/>
              <a:ea typeface="ＭＳ ゴシック" pitchFamily="49" charset="-128"/>
            </a:rPr>
            <a:t>1,352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今後も、起債事業の抑制を図り、地方債残高の圧縮に努めるとともに、下水道事業の経営健全化を図るなど、将来負担額の縮減に努める。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石川県七尾市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財政調整金基金は、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百万円の減少、減債基金は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百万円の増加、その他特定目的金は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頻発する災害への対応など、不測の事態に備え、財政調整基金を一定額確保するとともに、必要に応じて、各事業に対して特定目的基金を充当していく。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地域振興基金：新しいまちづくりを推進し、地域振興及び市民の一体感の醸成を図る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ふるさと納税振興基金：ふるさと納税により本市の活性化を図る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ふるさと創生ゆめ基金：持続可能な地域づくりの推進を図る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まちづくり基金：都市および道路施設の適正な維持管理の推進を図る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今後の地域活性化対策や企業誘致対策に備えるために地域振興基金を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百万円積立てたことなどにより、年度末残高は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地域振興基金は、今後も地域活性化対策や企業誘致対策のために取崩し予定。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決算剰余金処分に係る繰入額は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百万円であった。一方で、計画的な財政運営を行うために、災害や新型コロナウイルス感染症対策事業を行うために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不測の事態に備え、基金を一定額確保しつつ、健全な財政運営に努める。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将来の公債費の償還を計画的に行うために、令和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年度交付税のうち、臨時財政対策償還基金費として算定された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市債の償還計画を踏まえ、計画的な積立てを今後も検討する。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170" name="グラフ1">
          <a:extLst>
            <a:ext uri="{FF2B5EF4-FFF2-40B4-BE49-F238E27FC236}">
              <a16:creationId xmlns:a16="http://schemas.microsoft.com/office/drawing/2014/main" id="{9BA9ADE7-F37D-40ED-9939-09A68BC254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171" name="グラフ2">
          <a:extLst>
            <a:ext uri="{FF2B5EF4-FFF2-40B4-BE49-F238E27FC236}">
              <a16:creationId xmlns:a16="http://schemas.microsoft.com/office/drawing/2014/main" id="{FA08B197-DB5F-4F4B-A1AE-0BC1346974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172" name="正方形/長方形 171">
          <a:extLst>
            <a:ext uri="{FF2B5EF4-FFF2-40B4-BE49-F238E27FC236}">
              <a16:creationId xmlns:a16="http://schemas.microsoft.com/office/drawing/2014/main" id="{CC608B08-A213-4B8C-8156-EA5883ACFBC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73" name="正方形/長方形 172">
          <a:extLst>
            <a:ext uri="{FF2B5EF4-FFF2-40B4-BE49-F238E27FC236}">
              <a16:creationId xmlns:a16="http://schemas.microsoft.com/office/drawing/2014/main" id="{9B414987-C09A-470F-BFE7-85F80D3ECB4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74" name="正方形/長方形 173">
          <a:extLst>
            <a:ext uri="{FF2B5EF4-FFF2-40B4-BE49-F238E27FC236}">
              <a16:creationId xmlns:a16="http://schemas.microsoft.com/office/drawing/2014/main" id="{41A975EB-1071-4D83-9F32-1A05589A528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5" name="正方形/長方形 174">
          <a:extLst>
            <a:ext uri="{FF2B5EF4-FFF2-40B4-BE49-F238E27FC236}">
              <a16:creationId xmlns:a16="http://schemas.microsoft.com/office/drawing/2014/main" id="{A63F3675-79CB-48B5-ABCF-D1BD961190E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6" name="正方形/長方形 175">
          <a:extLst>
            <a:ext uri="{FF2B5EF4-FFF2-40B4-BE49-F238E27FC236}">
              <a16:creationId xmlns:a16="http://schemas.microsoft.com/office/drawing/2014/main" id="{3F81BCB3-66D4-489E-B38A-A36CB0B5AE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7" name="正方形/長方形 176">
          <a:extLst>
            <a:ext uri="{FF2B5EF4-FFF2-40B4-BE49-F238E27FC236}">
              <a16:creationId xmlns:a16="http://schemas.microsoft.com/office/drawing/2014/main" id="{67D75BEA-F2D0-4D49-8F4C-ACE62ECEDE5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8" name="正方形/長方形 177">
          <a:extLst>
            <a:ext uri="{FF2B5EF4-FFF2-40B4-BE49-F238E27FC236}">
              <a16:creationId xmlns:a16="http://schemas.microsoft.com/office/drawing/2014/main" id="{80DD9D32-3A99-4B30-BFFD-04CAF17A4B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9" name="正方形/長方形 178">
          <a:extLst>
            <a:ext uri="{FF2B5EF4-FFF2-40B4-BE49-F238E27FC236}">
              <a16:creationId xmlns:a16="http://schemas.microsoft.com/office/drawing/2014/main" id="{AC75138F-D719-4E7C-9561-E60EF6E974E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0" name="正方形/長方形 179">
          <a:extLst>
            <a:ext uri="{FF2B5EF4-FFF2-40B4-BE49-F238E27FC236}">
              <a16:creationId xmlns:a16="http://schemas.microsoft.com/office/drawing/2014/main" id="{2E241490-C33F-40D4-9A47-5034BABD734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1" name="正方形/長方形 180">
          <a:extLst>
            <a:ext uri="{FF2B5EF4-FFF2-40B4-BE49-F238E27FC236}">
              <a16:creationId xmlns:a16="http://schemas.microsoft.com/office/drawing/2014/main" id="{AE0AF85D-8B94-4965-BD2F-5A8E1309189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2" name="正方形/長方形 181">
          <a:extLst>
            <a:ext uri="{FF2B5EF4-FFF2-40B4-BE49-F238E27FC236}">
              <a16:creationId xmlns:a16="http://schemas.microsoft.com/office/drawing/2014/main" id="{72210C03-2B7C-45F9-8398-2CF9A2CDAFC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3" name="正方形/長方形 182">
          <a:extLst>
            <a:ext uri="{FF2B5EF4-FFF2-40B4-BE49-F238E27FC236}">
              <a16:creationId xmlns:a16="http://schemas.microsoft.com/office/drawing/2014/main" id="{56DEE445-5293-46BE-95B0-99BE369AB58D}"/>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4" name="正方形/長方形 183">
          <a:extLst>
            <a:ext uri="{FF2B5EF4-FFF2-40B4-BE49-F238E27FC236}">
              <a16:creationId xmlns:a16="http://schemas.microsoft.com/office/drawing/2014/main" id="{2E951B09-D844-4B6B-802A-64CDD388ADA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5" name="正方形/長方形 184">
          <a:extLst>
            <a:ext uri="{FF2B5EF4-FFF2-40B4-BE49-F238E27FC236}">
              <a16:creationId xmlns:a16="http://schemas.microsoft.com/office/drawing/2014/main" id="{3E8A85CB-AB56-4BC9-9697-92D8D9E2DB0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6" name="正方形/長方形 185">
          <a:extLst>
            <a:ext uri="{FF2B5EF4-FFF2-40B4-BE49-F238E27FC236}">
              <a16:creationId xmlns:a16="http://schemas.microsoft.com/office/drawing/2014/main" id="{CD384C22-85BB-49E1-8BDB-FE91CE5CFC3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87" name="正方形/長方形 186">
          <a:extLst>
            <a:ext uri="{FF2B5EF4-FFF2-40B4-BE49-F238E27FC236}">
              <a16:creationId xmlns:a16="http://schemas.microsoft.com/office/drawing/2014/main" id="{53C0C393-268B-480D-A633-2E301FBB6F6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188" name="角丸四角形 19">
          <a:extLst>
            <a:ext uri="{FF2B5EF4-FFF2-40B4-BE49-F238E27FC236}">
              <a16:creationId xmlns:a16="http://schemas.microsoft.com/office/drawing/2014/main" id="{836DB96B-D6D5-4131-9AB1-9F1F9FE7D9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189" name="正方形/長方形 188">
          <a:extLst>
            <a:ext uri="{FF2B5EF4-FFF2-40B4-BE49-F238E27FC236}">
              <a16:creationId xmlns:a16="http://schemas.microsoft.com/office/drawing/2014/main" id="{254F2C04-0354-40B9-ACE7-63A1223430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190" name="正方形/長方形 189">
          <a:extLst>
            <a:ext uri="{FF2B5EF4-FFF2-40B4-BE49-F238E27FC236}">
              <a16:creationId xmlns:a16="http://schemas.microsoft.com/office/drawing/2014/main" id="{D8619131-119F-4FBC-8804-686BDBCB629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191" name="正方形/長方形 190">
          <a:extLst>
            <a:ext uri="{FF2B5EF4-FFF2-40B4-BE49-F238E27FC236}">
              <a16:creationId xmlns:a16="http://schemas.microsoft.com/office/drawing/2014/main" id="{A31A84F2-F243-45F5-A37F-5DAE87A2EDB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192" name="直線コネクタ 191">
          <a:extLst>
            <a:ext uri="{FF2B5EF4-FFF2-40B4-BE49-F238E27FC236}">
              <a16:creationId xmlns:a16="http://schemas.microsoft.com/office/drawing/2014/main" id="{BED8BC77-BA1D-4D90-9853-21E4CB87FF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193" name="楕円 192">
          <a:extLst>
            <a:ext uri="{FF2B5EF4-FFF2-40B4-BE49-F238E27FC236}">
              <a16:creationId xmlns:a16="http://schemas.microsoft.com/office/drawing/2014/main" id="{ED9BAD28-D846-4383-8F6F-6B7E66BB286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194" name="フローチャート: 判断 193">
          <a:extLst>
            <a:ext uri="{FF2B5EF4-FFF2-40B4-BE49-F238E27FC236}">
              <a16:creationId xmlns:a16="http://schemas.microsoft.com/office/drawing/2014/main" id="{0109CE75-7734-43B8-A649-07184813A23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195" name="直線コネクタ 194">
          <a:extLst>
            <a:ext uri="{FF2B5EF4-FFF2-40B4-BE49-F238E27FC236}">
              <a16:creationId xmlns:a16="http://schemas.microsoft.com/office/drawing/2014/main" id="{7D3C2CAD-1E87-4916-830E-91125CBF57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196" name="直線コネクタ 195">
          <a:extLst>
            <a:ext uri="{FF2B5EF4-FFF2-40B4-BE49-F238E27FC236}">
              <a16:creationId xmlns:a16="http://schemas.microsoft.com/office/drawing/2014/main" id="{34E8C3A0-B0DA-4795-863E-5A943000DF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197" name="直線コネクタ 196">
          <a:extLst>
            <a:ext uri="{FF2B5EF4-FFF2-40B4-BE49-F238E27FC236}">
              <a16:creationId xmlns:a16="http://schemas.microsoft.com/office/drawing/2014/main" id="{12068699-566A-46CA-9742-CB16D429EF4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198" name="直線コネクタ 197">
          <a:extLst>
            <a:ext uri="{FF2B5EF4-FFF2-40B4-BE49-F238E27FC236}">
              <a16:creationId xmlns:a16="http://schemas.microsoft.com/office/drawing/2014/main" id="{AD3A56FB-8C08-48F7-A0C2-EDA9C406433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199" name="テキスト ボックス 198">
          <a:extLst>
            <a:ext uri="{FF2B5EF4-FFF2-40B4-BE49-F238E27FC236}">
              <a16:creationId xmlns:a16="http://schemas.microsoft.com/office/drawing/2014/main" id="{CB36AA26-EE2B-4F08-926D-43D65044BCD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200" name="テキスト ボックス 199">
          <a:extLst>
            <a:ext uri="{FF2B5EF4-FFF2-40B4-BE49-F238E27FC236}">
              <a16:creationId xmlns:a16="http://schemas.microsoft.com/office/drawing/2014/main" id="{EE0AB3E0-1D4E-47A2-BFF1-370E567C22E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201" name="テキスト ボックス 200">
          <a:extLst>
            <a:ext uri="{FF2B5EF4-FFF2-40B4-BE49-F238E27FC236}">
              <a16:creationId xmlns:a16="http://schemas.microsoft.com/office/drawing/2014/main" id="{51CC3C2C-391F-402F-94CD-D9E046EE820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202" name="テキスト ボックス 201">
          <a:extLst>
            <a:ext uri="{FF2B5EF4-FFF2-40B4-BE49-F238E27FC236}">
              <a16:creationId xmlns:a16="http://schemas.microsoft.com/office/drawing/2014/main" id="{E9F76A98-0AC7-4494-8AA5-7977FCAA1F2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203" name="テキスト ボックス 202">
          <a:extLst>
            <a:ext uri="{FF2B5EF4-FFF2-40B4-BE49-F238E27FC236}">
              <a16:creationId xmlns:a16="http://schemas.microsoft.com/office/drawing/2014/main" id="{547A9758-CE87-4B6D-887B-B1F8CD52B5B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204" name="正方形/長方形 203">
          <a:extLst>
            <a:ext uri="{FF2B5EF4-FFF2-40B4-BE49-F238E27FC236}">
              <a16:creationId xmlns:a16="http://schemas.microsoft.com/office/drawing/2014/main" id="{5853E187-DB29-4CFC-8F2C-DBEC9A5ADB9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205" name="正方形/長方形 204">
          <a:extLst>
            <a:ext uri="{FF2B5EF4-FFF2-40B4-BE49-F238E27FC236}">
              <a16:creationId xmlns:a16="http://schemas.microsoft.com/office/drawing/2014/main" id="{0F168B98-C194-43CB-880E-81A8E73618A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206" name="正方形/長方形 205">
          <a:extLst>
            <a:ext uri="{FF2B5EF4-FFF2-40B4-BE49-F238E27FC236}">
              <a16:creationId xmlns:a16="http://schemas.microsoft.com/office/drawing/2014/main" id="{10E2C6F4-7D56-4286-907F-6020EA7CF84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207" name="正方形/長方形 206">
          <a:extLst>
            <a:ext uri="{FF2B5EF4-FFF2-40B4-BE49-F238E27FC236}">
              <a16:creationId xmlns:a16="http://schemas.microsoft.com/office/drawing/2014/main" id="{7FDDC74F-B592-4E62-9795-499A1BECD9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208" name="正方形/長方形 207">
          <a:extLst>
            <a:ext uri="{FF2B5EF4-FFF2-40B4-BE49-F238E27FC236}">
              <a16:creationId xmlns:a16="http://schemas.microsoft.com/office/drawing/2014/main" id="{795BAB7C-2A51-4C11-AD7D-97D109DED53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209" name="正方形/長方形 208">
          <a:extLst>
            <a:ext uri="{FF2B5EF4-FFF2-40B4-BE49-F238E27FC236}">
              <a16:creationId xmlns:a16="http://schemas.microsoft.com/office/drawing/2014/main" id="{663B7BB6-41C8-4B04-BC87-BA15C56BD41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210" name="正方形/長方形 209">
          <a:extLst>
            <a:ext uri="{FF2B5EF4-FFF2-40B4-BE49-F238E27FC236}">
              <a16:creationId xmlns:a16="http://schemas.microsoft.com/office/drawing/2014/main" id="{6C801155-4E40-4E3F-8F46-A00BE4CE3E0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211" name="正方形/長方形 210">
          <a:extLst>
            <a:ext uri="{FF2B5EF4-FFF2-40B4-BE49-F238E27FC236}">
              <a16:creationId xmlns:a16="http://schemas.microsoft.com/office/drawing/2014/main" id="{DF3262C4-13DA-493C-B660-4A5064C28E5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212" name="正方形/長方形 211">
          <a:extLst>
            <a:ext uri="{FF2B5EF4-FFF2-40B4-BE49-F238E27FC236}">
              <a16:creationId xmlns:a16="http://schemas.microsoft.com/office/drawing/2014/main" id="{3C2667C5-2FA9-4666-BC5C-14D1551A41B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213" name="正方形/長方形 212">
          <a:extLst>
            <a:ext uri="{FF2B5EF4-FFF2-40B4-BE49-F238E27FC236}">
              <a16:creationId xmlns:a16="http://schemas.microsoft.com/office/drawing/2014/main" id="{D787D94B-EFA1-4892-8E01-552D3E95B28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214" name="正方形/長方形 213">
          <a:extLst>
            <a:ext uri="{FF2B5EF4-FFF2-40B4-BE49-F238E27FC236}">
              <a16:creationId xmlns:a16="http://schemas.microsoft.com/office/drawing/2014/main" id="{A37B8623-E664-4E4A-A6E5-78F6A8BB1A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215" name="正方形/長方形 214">
          <a:extLst>
            <a:ext uri="{FF2B5EF4-FFF2-40B4-BE49-F238E27FC236}">
              <a16:creationId xmlns:a16="http://schemas.microsoft.com/office/drawing/2014/main" id="{1EA86DCC-945A-4B30-B86D-B58A936C6DB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216" name="テキスト ボックス 215">
          <a:extLst>
            <a:ext uri="{FF2B5EF4-FFF2-40B4-BE49-F238E27FC236}">
              <a16:creationId xmlns:a16="http://schemas.microsoft.com/office/drawing/2014/main" id="{AFC1BF13-C474-46C0-9794-458E8A76CF4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有形固定資産減価償却率は類似団体などに比べ劣位にあり、今年度は対前年比で</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ポイントの増加となった。現在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公共施設等総合管理計画に基づき、統廃合により活用しなくなった施設の除却を適正に進めており、当該比率</a:t>
          </a:r>
          <a:r>
            <a:rPr kumimoji="1" lang="ja-JP" altLang="en-US" sz="1100">
              <a:solidFill>
                <a:schemeClr val="dk1"/>
              </a:solidFill>
              <a:effectLst/>
              <a:latin typeface="+mn-lt"/>
              <a:ea typeface="+mn-ea"/>
              <a:cs typeface="+mn-cs"/>
            </a:rPr>
            <a:t>の改善に努めている。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217" name="テキスト ボックス 216">
          <a:extLst>
            <a:ext uri="{FF2B5EF4-FFF2-40B4-BE49-F238E27FC236}">
              <a16:creationId xmlns:a16="http://schemas.microsoft.com/office/drawing/2014/main" id="{C44397E3-8BBB-474F-B32D-B9C9F691EE7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218" name="直線コネクタ 217">
          <a:extLst>
            <a:ext uri="{FF2B5EF4-FFF2-40B4-BE49-F238E27FC236}">
              <a16:creationId xmlns:a16="http://schemas.microsoft.com/office/drawing/2014/main" id="{E1313AE9-5C2F-4FA6-BB12-E8409BCB3F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219" name="テキスト ボックス 218">
          <a:extLst>
            <a:ext uri="{FF2B5EF4-FFF2-40B4-BE49-F238E27FC236}">
              <a16:creationId xmlns:a16="http://schemas.microsoft.com/office/drawing/2014/main" id="{5B4C5FE3-1792-4961-A42B-331E4CC47A57}"/>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220" name="直線コネクタ 219">
          <a:extLst>
            <a:ext uri="{FF2B5EF4-FFF2-40B4-BE49-F238E27FC236}">
              <a16:creationId xmlns:a16="http://schemas.microsoft.com/office/drawing/2014/main" id="{0466D5A0-27C0-4F53-A9FC-128EFDA39572}"/>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221" name="テキスト ボックス 220">
          <a:extLst>
            <a:ext uri="{FF2B5EF4-FFF2-40B4-BE49-F238E27FC236}">
              <a16:creationId xmlns:a16="http://schemas.microsoft.com/office/drawing/2014/main" id="{BAB38CFD-A0E6-40DF-AFB3-EDA32F6A699C}"/>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222" name="直線コネクタ 221">
          <a:extLst>
            <a:ext uri="{FF2B5EF4-FFF2-40B4-BE49-F238E27FC236}">
              <a16:creationId xmlns:a16="http://schemas.microsoft.com/office/drawing/2014/main" id="{0ACEFF11-497B-4A65-B384-C017780058E4}"/>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223" name="テキスト ボックス 222">
          <a:extLst>
            <a:ext uri="{FF2B5EF4-FFF2-40B4-BE49-F238E27FC236}">
              <a16:creationId xmlns:a16="http://schemas.microsoft.com/office/drawing/2014/main" id="{921BD67F-A301-4E4D-9DD8-5A437FFE9E2C}"/>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224" name="直線コネクタ 223">
          <a:extLst>
            <a:ext uri="{FF2B5EF4-FFF2-40B4-BE49-F238E27FC236}">
              <a16:creationId xmlns:a16="http://schemas.microsoft.com/office/drawing/2014/main" id="{21C4739D-61BC-4FEC-9015-922FE9E1CDEC}"/>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225" name="テキスト ボックス 224">
          <a:extLst>
            <a:ext uri="{FF2B5EF4-FFF2-40B4-BE49-F238E27FC236}">
              <a16:creationId xmlns:a16="http://schemas.microsoft.com/office/drawing/2014/main" id="{20331F54-692E-4349-9869-1ECBDF3C0C2D}"/>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226" name="直線コネクタ 225">
          <a:extLst>
            <a:ext uri="{FF2B5EF4-FFF2-40B4-BE49-F238E27FC236}">
              <a16:creationId xmlns:a16="http://schemas.microsoft.com/office/drawing/2014/main" id="{3EBB1E03-F080-4E7B-8AB6-654E5882907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227" name="テキスト ボックス 226">
          <a:extLst>
            <a:ext uri="{FF2B5EF4-FFF2-40B4-BE49-F238E27FC236}">
              <a16:creationId xmlns:a16="http://schemas.microsoft.com/office/drawing/2014/main" id="{D7556E10-447F-43C5-B40A-3900243FD25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228" name="直線コネクタ 227">
          <a:extLst>
            <a:ext uri="{FF2B5EF4-FFF2-40B4-BE49-F238E27FC236}">
              <a16:creationId xmlns:a16="http://schemas.microsoft.com/office/drawing/2014/main" id="{09006649-5EC4-4CA7-A112-88B08B79AB11}"/>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229" name="テキスト ボックス 228">
          <a:extLst>
            <a:ext uri="{FF2B5EF4-FFF2-40B4-BE49-F238E27FC236}">
              <a16:creationId xmlns:a16="http://schemas.microsoft.com/office/drawing/2014/main" id="{48B5AAE3-47F4-48E2-AFD1-226BA76B7653}"/>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230" name="直線コネクタ 229">
          <a:extLst>
            <a:ext uri="{FF2B5EF4-FFF2-40B4-BE49-F238E27FC236}">
              <a16:creationId xmlns:a16="http://schemas.microsoft.com/office/drawing/2014/main" id="{730DB951-61DF-4E64-879B-CE46221800B1}"/>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231" name="テキスト ボックス 230">
          <a:extLst>
            <a:ext uri="{FF2B5EF4-FFF2-40B4-BE49-F238E27FC236}">
              <a16:creationId xmlns:a16="http://schemas.microsoft.com/office/drawing/2014/main" id="{FE1D0809-8A92-479F-AEFA-B557BC1DB04F}"/>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232" name="直線コネクタ 231">
          <a:extLst>
            <a:ext uri="{FF2B5EF4-FFF2-40B4-BE49-F238E27FC236}">
              <a16:creationId xmlns:a16="http://schemas.microsoft.com/office/drawing/2014/main" id="{79C0C767-BDF1-45B5-B8D0-1D7C2FCC602C}"/>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233" name="テキスト ボックス 232">
          <a:extLst>
            <a:ext uri="{FF2B5EF4-FFF2-40B4-BE49-F238E27FC236}">
              <a16:creationId xmlns:a16="http://schemas.microsoft.com/office/drawing/2014/main" id="{A3AFDB8B-6087-4F13-A733-6EE4D7A5BFBF}"/>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234" name="直線コネクタ 233">
          <a:extLst>
            <a:ext uri="{FF2B5EF4-FFF2-40B4-BE49-F238E27FC236}">
              <a16:creationId xmlns:a16="http://schemas.microsoft.com/office/drawing/2014/main" id="{3E3CF408-CCF5-4645-A988-E00E43DDEB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235" name="テキスト ボックス 234">
          <a:extLst>
            <a:ext uri="{FF2B5EF4-FFF2-40B4-BE49-F238E27FC236}">
              <a16:creationId xmlns:a16="http://schemas.microsoft.com/office/drawing/2014/main" id="{3219B526-7618-4E3E-95D5-FD934A9197F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236" name="有形固定資産減価償却率グラフ枠">
          <a:extLst>
            <a:ext uri="{FF2B5EF4-FFF2-40B4-BE49-F238E27FC236}">
              <a16:creationId xmlns:a16="http://schemas.microsoft.com/office/drawing/2014/main" id="{A04E7945-13BB-4469-B59A-071C473518A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237" name="直線コネクタ 236">
          <a:extLst>
            <a:ext uri="{FF2B5EF4-FFF2-40B4-BE49-F238E27FC236}">
              <a16:creationId xmlns:a16="http://schemas.microsoft.com/office/drawing/2014/main" id="{23EA17FD-498C-4FFA-8D9F-8D3527F84B9D}"/>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238" name="有形固定資産減価償却率最小値テキスト">
          <a:extLst>
            <a:ext uri="{FF2B5EF4-FFF2-40B4-BE49-F238E27FC236}">
              <a16:creationId xmlns:a16="http://schemas.microsoft.com/office/drawing/2014/main" id="{8B7ABB4F-0347-4C96-AF94-05905E04A77C}"/>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239" name="直線コネクタ 238">
          <a:extLst>
            <a:ext uri="{FF2B5EF4-FFF2-40B4-BE49-F238E27FC236}">
              <a16:creationId xmlns:a16="http://schemas.microsoft.com/office/drawing/2014/main" id="{A3B86601-D1D0-475D-B151-60B19580E799}"/>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240" name="有形固定資産減価償却率最大値テキスト">
          <a:extLst>
            <a:ext uri="{FF2B5EF4-FFF2-40B4-BE49-F238E27FC236}">
              <a16:creationId xmlns:a16="http://schemas.microsoft.com/office/drawing/2014/main" id="{0D79524C-AF9D-4353-A820-4012316D086E}"/>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241" name="直線コネクタ 240">
          <a:extLst>
            <a:ext uri="{FF2B5EF4-FFF2-40B4-BE49-F238E27FC236}">
              <a16:creationId xmlns:a16="http://schemas.microsoft.com/office/drawing/2014/main" id="{8617D2B8-8024-48F4-9EE4-54CFA547E40E}"/>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242" name="有形固定資産減価償却率平均値テキスト">
          <a:extLst>
            <a:ext uri="{FF2B5EF4-FFF2-40B4-BE49-F238E27FC236}">
              <a16:creationId xmlns:a16="http://schemas.microsoft.com/office/drawing/2014/main" id="{2189236D-766E-4420-81DC-48262AED496D}"/>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243" name="フローチャート: 判断 242">
          <a:extLst>
            <a:ext uri="{FF2B5EF4-FFF2-40B4-BE49-F238E27FC236}">
              <a16:creationId xmlns:a16="http://schemas.microsoft.com/office/drawing/2014/main" id="{8592C89F-CBD2-41A3-B944-BB98AF24244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244" name="フローチャート: 判断 243">
          <a:extLst>
            <a:ext uri="{FF2B5EF4-FFF2-40B4-BE49-F238E27FC236}">
              <a16:creationId xmlns:a16="http://schemas.microsoft.com/office/drawing/2014/main" id="{AA28C8DF-412F-486D-89CF-6C0A5183299B}"/>
            </a:ext>
          </a:extLst>
        </xdr:cNvPr>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245" name="フローチャート: 判断 244">
          <a:extLst>
            <a:ext uri="{FF2B5EF4-FFF2-40B4-BE49-F238E27FC236}">
              <a16:creationId xmlns:a16="http://schemas.microsoft.com/office/drawing/2014/main" id="{B6C48CB2-D173-43E0-A31F-242AAB755DF1}"/>
            </a:ext>
          </a:extLst>
        </xdr:cNvPr>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246" name="フローチャート: 判断 245">
          <a:extLst>
            <a:ext uri="{FF2B5EF4-FFF2-40B4-BE49-F238E27FC236}">
              <a16:creationId xmlns:a16="http://schemas.microsoft.com/office/drawing/2014/main" id="{8131F32B-78F7-4980-B4D1-39978F8F5BEB}"/>
            </a:ext>
          </a:extLst>
        </xdr:cNvPr>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247" name="フローチャート: 判断 246">
          <a:extLst>
            <a:ext uri="{FF2B5EF4-FFF2-40B4-BE49-F238E27FC236}">
              <a16:creationId xmlns:a16="http://schemas.microsoft.com/office/drawing/2014/main" id="{4EE7AFCE-3D0D-49D1-89EE-8F1D7A725B7F}"/>
            </a:ext>
          </a:extLst>
        </xdr:cNvPr>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248" name="テキスト ボックス 247">
          <a:extLst>
            <a:ext uri="{FF2B5EF4-FFF2-40B4-BE49-F238E27FC236}">
              <a16:creationId xmlns:a16="http://schemas.microsoft.com/office/drawing/2014/main" id="{D2B7ED86-F989-4366-9AB4-BACCD8E1BC6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249" name="テキスト ボックス 248">
          <a:extLst>
            <a:ext uri="{FF2B5EF4-FFF2-40B4-BE49-F238E27FC236}">
              <a16:creationId xmlns:a16="http://schemas.microsoft.com/office/drawing/2014/main" id="{AC703AF1-628C-43F4-8ED0-45C60C7B1AC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250" name="テキスト ボックス 249">
          <a:extLst>
            <a:ext uri="{FF2B5EF4-FFF2-40B4-BE49-F238E27FC236}">
              <a16:creationId xmlns:a16="http://schemas.microsoft.com/office/drawing/2014/main" id="{600D68D7-8AA2-4ADC-9720-1A13ADE1BA2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251" name="テキスト ボックス 250">
          <a:extLst>
            <a:ext uri="{FF2B5EF4-FFF2-40B4-BE49-F238E27FC236}">
              <a16:creationId xmlns:a16="http://schemas.microsoft.com/office/drawing/2014/main" id="{43A16178-2D02-47B9-A576-283ECDF99C5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252" name="テキスト ボックス 251">
          <a:extLst>
            <a:ext uri="{FF2B5EF4-FFF2-40B4-BE49-F238E27FC236}">
              <a16:creationId xmlns:a16="http://schemas.microsoft.com/office/drawing/2014/main" id="{31901F9E-5A33-4E9C-A416-A886127B51F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166370</xdr:rowOff>
    </xdr:from>
    <xdr:to>
      <xdr:col>23</xdr:col>
      <xdr:colOff>136525</xdr:colOff>
      <xdr:row>33</xdr:row>
      <xdr:rowOff>96520</xdr:rowOff>
    </xdr:to>
    <xdr:sp macro="" textlink="">
      <xdr:nvSpPr>
        <xdr:cNvPr id="253" name="楕円 252">
          <a:extLst>
            <a:ext uri="{FF2B5EF4-FFF2-40B4-BE49-F238E27FC236}">
              <a16:creationId xmlns:a16="http://schemas.microsoft.com/office/drawing/2014/main" id="{4CFB1264-9A14-43D2-AB4A-2193B229F7D7}"/>
            </a:ext>
          </a:extLst>
        </xdr:cNvPr>
        <xdr:cNvSpPr/>
      </xdr:nvSpPr>
      <xdr:spPr>
        <a:xfrm>
          <a:off x="4711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144797</xdr:rowOff>
    </xdr:from>
    <xdr:ext cx="405111" cy="259045"/>
    <xdr:sp macro="" textlink="">
      <xdr:nvSpPr>
        <xdr:cNvPr id="254" name="有形固定資産減価償却率該当値テキスト">
          <a:extLst>
            <a:ext uri="{FF2B5EF4-FFF2-40B4-BE49-F238E27FC236}">
              <a16:creationId xmlns:a16="http://schemas.microsoft.com/office/drawing/2014/main" id="{1CF8A8DA-F4FB-44B8-95EF-C3472006CBB5}"/>
            </a:ext>
          </a:extLst>
        </xdr:cNvPr>
        <xdr:cNvSpPr txBox="1"/>
      </xdr:nvSpPr>
      <xdr:spPr>
        <a:xfrm>
          <a:off x="4813300"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17939</xdr:rowOff>
    </xdr:from>
    <xdr:to>
      <xdr:col>19</xdr:col>
      <xdr:colOff>187325</xdr:colOff>
      <xdr:row>32</xdr:row>
      <xdr:rowOff>119539</xdr:rowOff>
    </xdr:to>
    <xdr:sp macro="" textlink="">
      <xdr:nvSpPr>
        <xdr:cNvPr id="255" name="楕円 254">
          <a:extLst>
            <a:ext uri="{FF2B5EF4-FFF2-40B4-BE49-F238E27FC236}">
              <a16:creationId xmlns:a16="http://schemas.microsoft.com/office/drawing/2014/main" id="{4064ED4E-7ADB-4E01-A15F-5C66788B4FC3}"/>
            </a:ext>
          </a:extLst>
        </xdr:cNvPr>
        <xdr:cNvSpPr/>
      </xdr:nvSpPr>
      <xdr:spPr>
        <a:xfrm>
          <a:off x="4000500" y="627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68739</xdr:rowOff>
    </xdr:from>
    <xdr:to>
      <xdr:col>23</xdr:col>
      <xdr:colOff>85725</xdr:colOff>
      <xdr:row>33</xdr:row>
      <xdr:rowOff>45720</xdr:rowOff>
    </xdr:to>
    <xdr:cxnSp macro="">
      <xdr:nvCxnSpPr>
        <xdr:cNvPr id="256" name="直線コネクタ 255">
          <a:extLst>
            <a:ext uri="{FF2B5EF4-FFF2-40B4-BE49-F238E27FC236}">
              <a16:creationId xmlns:a16="http://schemas.microsoft.com/office/drawing/2014/main" id="{E28EECD2-21F3-46DB-8BEA-9E5D96CC99A1}"/>
            </a:ext>
          </a:extLst>
        </xdr:cNvPr>
        <xdr:cNvCxnSpPr/>
      </xdr:nvCxnSpPr>
      <xdr:spPr>
        <a:xfrm>
          <a:off x="4051300" y="6326664"/>
          <a:ext cx="711200" cy="14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146209</xdr:rowOff>
    </xdr:from>
    <xdr:to>
      <xdr:col>15</xdr:col>
      <xdr:colOff>187325</xdr:colOff>
      <xdr:row>32</xdr:row>
      <xdr:rowOff>76359</xdr:rowOff>
    </xdr:to>
    <xdr:sp macro="" textlink="">
      <xdr:nvSpPr>
        <xdr:cNvPr id="257" name="楕円 256">
          <a:extLst>
            <a:ext uri="{FF2B5EF4-FFF2-40B4-BE49-F238E27FC236}">
              <a16:creationId xmlns:a16="http://schemas.microsoft.com/office/drawing/2014/main" id="{D06BD428-05AC-4DAA-BD0A-5D0964891E7C}"/>
            </a:ext>
          </a:extLst>
        </xdr:cNvPr>
        <xdr:cNvSpPr/>
      </xdr:nvSpPr>
      <xdr:spPr>
        <a:xfrm>
          <a:off x="3238500" y="62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25559</xdr:rowOff>
    </xdr:from>
    <xdr:to>
      <xdr:col>19</xdr:col>
      <xdr:colOff>136525</xdr:colOff>
      <xdr:row>32</xdr:row>
      <xdr:rowOff>68739</xdr:rowOff>
    </xdr:to>
    <xdr:cxnSp macro="">
      <xdr:nvCxnSpPr>
        <xdr:cNvPr id="258" name="直線コネクタ 257">
          <a:extLst>
            <a:ext uri="{FF2B5EF4-FFF2-40B4-BE49-F238E27FC236}">
              <a16:creationId xmlns:a16="http://schemas.microsoft.com/office/drawing/2014/main" id="{61978C18-3405-42E1-B0C1-DA570BEDAE57}"/>
            </a:ext>
          </a:extLst>
        </xdr:cNvPr>
        <xdr:cNvCxnSpPr/>
      </xdr:nvCxnSpPr>
      <xdr:spPr>
        <a:xfrm>
          <a:off x="3289300" y="628348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127317</xdr:rowOff>
    </xdr:from>
    <xdr:to>
      <xdr:col>11</xdr:col>
      <xdr:colOff>187325</xdr:colOff>
      <xdr:row>32</xdr:row>
      <xdr:rowOff>57467</xdr:rowOff>
    </xdr:to>
    <xdr:sp macro="" textlink="">
      <xdr:nvSpPr>
        <xdr:cNvPr id="259" name="楕円 258">
          <a:extLst>
            <a:ext uri="{FF2B5EF4-FFF2-40B4-BE49-F238E27FC236}">
              <a16:creationId xmlns:a16="http://schemas.microsoft.com/office/drawing/2014/main" id="{60B33A47-DAE1-411B-943F-A9887B457C7C}"/>
            </a:ext>
          </a:extLst>
        </xdr:cNvPr>
        <xdr:cNvSpPr/>
      </xdr:nvSpPr>
      <xdr:spPr>
        <a:xfrm>
          <a:off x="2476500" y="62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6667</xdr:rowOff>
    </xdr:from>
    <xdr:to>
      <xdr:col>15</xdr:col>
      <xdr:colOff>136525</xdr:colOff>
      <xdr:row>32</xdr:row>
      <xdr:rowOff>25559</xdr:rowOff>
    </xdr:to>
    <xdr:cxnSp macro="">
      <xdr:nvCxnSpPr>
        <xdr:cNvPr id="260" name="直線コネクタ 259">
          <a:extLst>
            <a:ext uri="{FF2B5EF4-FFF2-40B4-BE49-F238E27FC236}">
              <a16:creationId xmlns:a16="http://schemas.microsoft.com/office/drawing/2014/main" id="{F3FEFE72-F6E3-4F05-BCA3-603552AB40F1}"/>
            </a:ext>
          </a:extLst>
        </xdr:cNvPr>
        <xdr:cNvCxnSpPr/>
      </xdr:nvCxnSpPr>
      <xdr:spPr>
        <a:xfrm>
          <a:off x="2527300" y="6264592"/>
          <a:ext cx="762000" cy="1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97013</xdr:rowOff>
    </xdr:from>
    <xdr:ext cx="405111" cy="259045"/>
    <xdr:sp macro="" textlink="">
      <xdr:nvSpPr>
        <xdr:cNvPr id="261" name="n_1aveValue有形固定資産減価償却率">
          <a:extLst>
            <a:ext uri="{FF2B5EF4-FFF2-40B4-BE49-F238E27FC236}">
              <a16:creationId xmlns:a16="http://schemas.microsoft.com/office/drawing/2014/main" id="{6F259601-985B-4509-9725-A95FE395199E}"/>
            </a:ext>
          </a:extLst>
        </xdr:cNvPr>
        <xdr:cNvSpPr txBox="1"/>
      </xdr:nvSpPr>
      <xdr:spPr>
        <a:xfrm>
          <a:off x="3836044" y="584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53833</xdr:rowOff>
    </xdr:from>
    <xdr:ext cx="405111" cy="259045"/>
    <xdr:sp macro="" textlink="">
      <xdr:nvSpPr>
        <xdr:cNvPr id="262" name="n_2aveValue有形固定資産減価償却率">
          <a:extLst>
            <a:ext uri="{FF2B5EF4-FFF2-40B4-BE49-F238E27FC236}">
              <a16:creationId xmlns:a16="http://schemas.microsoft.com/office/drawing/2014/main" id="{D2D045EA-7272-4200-B07F-C70E82F52DEC}"/>
            </a:ext>
          </a:extLst>
        </xdr:cNvPr>
        <xdr:cNvSpPr txBox="1"/>
      </xdr:nvSpPr>
      <xdr:spPr>
        <a:xfrm>
          <a:off x="3086744" y="5797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16051</xdr:rowOff>
    </xdr:from>
    <xdr:ext cx="405111" cy="259045"/>
    <xdr:sp macro="" textlink="">
      <xdr:nvSpPr>
        <xdr:cNvPr id="263" name="n_3aveValue有形固定資産減価償却率">
          <a:extLst>
            <a:ext uri="{FF2B5EF4-FFF2-40B4-BE49-F238E27FC236}">
              <a16:creationId xmlns:a16="http://schemas.microsoft.com/office/drawing/2014/main" id="{164F05C2-B805-48B8-86EF-B79FB1828FA2}"/>
            </a:ext>
          </a:extLst>
        </xdr:cNvPr>
        <xdr:cNvSpPr txBox="1"/>
      </xdr:nvSpPr>
      <xdr:spPr>
        <a:xfrm>
          <a:off x="2324744" y="575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168610</xdr:rowOff>
    </xdr:from>
    <xdr:ext cx="405111" cy="259045"/>
    <xdr:sp macro="" textlink="">
      <xdr:nvSpPr>
        <xdr:cNvPr id="264" name="n_4aveValue有形固定資産減価償却率">
          <a:extLst>
            <a:ext uri="{FF2B5EF4-FFF2-40B4-BE49-F238E27FC236}">
              <a16:creationId xmlns:a16="http://schemas.microsoft.com/office/drawing/2014/main" id="{DD74A6CC-D54E-44B3-9235-7C4361B08A67}"/>
            </a:ext>
          </a:extLst>
        </xdr:cNvPr>
        <xdr:cNvSpPr txBox="1"/>
      </xdr:nvSpPr>
      <xdr:spPr>
        <a:xfrm>
          <a:off x="1562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110666</xdr:rowOff>
    </xdr:from>
    <xdr:ext cx="405111" cy="259045"/>
    <xdr:sp macro="" textlink="">
      <xdr:nvSpPr>
        <xdr:cNvPr id="265" name="n_1mainValue有形固定資産減価償却率">
          <a:extLst>
            <a:ext uri="{FF2B5EF4-FFF2-40B4-BE49-F238E27FC236}">
              <a16:creationId xmlns:a16="http://schemas.microsoft.com/office/drawing/2014/main" id="{ED8C9292-8F02-424D-BA03-E704CDE1D22C}"/>
            </a:ext>
          </a:extLst>
        </xdr:cNvPr>
        <xdr:cNvSpPr txBox="1"/>
      </xdr:nvSpPr>
      <xdr:spPr>
        <a:xfrm>
          <a:off x="3836044" y="636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67486</xdr:rowOff>
    </xdr:from>
    <xdr:ext cx="405111" cy="259045"/>
    <xdr:sp macro="" textlink="">
      <xdr:nvSpPr>
        <xdr:cNvPr id="266" name="n_2mainValue有形固定資産減価償却率">
          <a:extLst>
            <a:ext uri="{FF2B5EF4-FFF2-40B4-BE49-F238E27FC236}">
              <a16:creationId xmlns:a16="http://schemas.microsoft.com/office/drawing/2014/main" id="{25CD711A-5DE8-4F64-8A54-69686AD712EA}"/>
            </a:ext>
          </a:extLst>
        </xdr:cNvPr>
        <xdr:cNvSpPr txBox="1"/>
      </xdr:nvSpPr>
      <xdr:spPr>
        <a:xfrm>
          <a:off x="3086744" y="6325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48594</xdr:rowOff>
    </xdr:from>
    <xdr:ext cx="405111" cy="259045"/>
    <xdr:sp macro="" textlink="">
      <xdr:nvSpPr>
        <xdr:cNvPr id="267" name="n_3mainValue有形固定資産減価償却率">
          <a:extLst>
            <a:ext uri="{FF2B5EF4-FFF2-40B4-BE49-F238E27FC236}">
              <a16:creationId xmlns:a16="http://schemas.microsoft.com/office/drawing/2014/main" id="{F78B41F1-C842-46D8-AC2F-B654DAF760D0}"/>
            </a:ext>
          </a:extLst>
        </xdr:cNvPr>
        <xdr:cNvSpPr txBox="1"/>
      </xdr:nvSpPr>
      <xdr:spPr>
        <a:xfrm>
          <a:off x="2324744" y="630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268" name="正方形/長方形 267">
          <a:extLst>
            <a:ext uri="{FF2B5EF4-FFF2-40B4-BE49-F238E27FC236}">
              <a16:creationId xmlns:a16="http://schemas.microsoft.com/office/drawing/2014/main" id="{1ACBE32E-B1A8-4D43-A4BB-B2757B56B25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269" name="正方形/長方形 268">
          <a:extLst>
            <a:ext uri="{FF2B5EF4-FFF2-40B4-BE49-F238E27FC236}">
              <a16:creationId xmlns:a16="http://schemas.microsoft.com/office/drawing/2014/main" id="{D0ECF830-E16C-421D-98AB-4F6672205E2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270" name="正方形/長方形 269">
          <a:extLst>
            <a:ext uri="{FF2B5EF4-FFF2-40B4-BE49-F238E27FC236}">
              <a16:creationId xmlns:a16="http://schemas.microsoft.com/office/drawing/2014/main" id="{9CCC80A5-AC45-4827-81B1-64861FE810C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271" name="正方形/長方形 270">
          <a:extLst>
            <a:ext uri="{FF2B5EF4-FFF2-40B4-BE49-F238E27FC236}">
              <a16:creationId xmlns:a16="http://schemas.microsoft.com/office/drawing/2014/main" id="{206952A5-BBA4-46A2-AC70-F9D8F0EECEF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272" name="正方形/長方形 271">
          <a:extLst>
            <a:ext uri="{FF2B5EF4-FFF2-40B4-BE49-F238E27FC236}">
              <a16:creationId xmlns:a16="http://schemas.microsoft.com/office/drawing/2014/main" id="{FE16A2D7-7F23-4A5C-917A-CF3DB80A5E4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273" name="正方形/長方形 272">
          <a:extLst>
            <a:ext uri="{FF2B5EF4-FFF2-40B4-BE49-F238E27FC236}">
              <a16:creationId xmlns:a16="http://schemas.microsoft.com/office/drawing/2014/main" id="{E8FDB554-EA1D-4A39-8168-6FFE5E2CEF6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274" name="正方形/長方形 273">
          <a:extLst>
            <a:ext uri="{FF2B5EF4-FFF2-40B4-BE49-F238E27FC236}">
              <a16:creationId xmlns:a16="http://schemas.microsoft.com/office/drawing/2014/main" id="{D2CC1891-3ABD-4EDE-BF28-DC3ECD12F54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275" name="正方形/長方形 274">
          <a:extLst>
            <a:ext uri="{FF2B5EF4-FFF2-40B4-BE49-F238E27FC236}">
              <a16:creationId xmlns:a16="http://schemas.microsoft.com/office/drawing/2014/main" id="{AF0CBBC3-6017-4AD1-A38F-9C07017A905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276" name="正方形/長方形 275">
          <a:extLst>
            <a:ext uri="{FF2B5EF4-FFF2-40B4-BE49-F238E27FC236}">
              <a16:creationId xmlns:a16="http://schemas.microsoft.com/office/drawing/2014/main" id="{3B8B5C23-BC77-4ADA-A1DE-72B2A60348E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277" name="正方形/長方形 276">
          <a:extLst>
            <a:ext uri="{FF2B5EF4-FFF2-40B4-BE49-F238E27FC236}">
              <a16:creationId xmlns:a16="http://schemas.microsoft.com/office/drawing/2014/main" id="{8BBF190D-9334-40AD-BA0B-53F2F631BB5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278" name="正方形/長方形 277">
          <a:extLst>
            <a:ext uri="{FF2B5EF4-FFF2-40B4-BE49-F238E27FC236}">
              <a16:creationId xmlns:a16="http://schemas.microsoft.com/office/drawing/2014/main" id="{03C0B1AE-E6F0-4D7A-9802-07605BCCF9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279" name="正方形/長方形 278">
          <a:extLst>
            <a:ext uri="{FF2B5EF4-FFF2-40B4-BE49-F238E27FC236}">
              <a16:creationId xmlns:a16="http://schemas.microsoft.com/office/drawing/2014/main" id="{7EAD92F9-81AC-4962-A175-F17634D873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280" name="テキスト ボックス 279">
          <a:extLst>
            <a:ext uri="{FF2B5EF4-FFF2-40B4-BE49-F238E27FC236}">
              <a16:creationId xmlns:a16="http://schemas.microsoft.com/office/drawing/2014/main" id="{7B2E49D7-28D0-4D65-8AFA-89874C52588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債務償還比率は類似団体平均より劣位にあるが、今年度は対前年比で</a:t>
          </a:r>
          <a:r>
            <a:rPr kumimoji="1" lang="en-US" altLang="ja-JP" sz="1100">
              <a:solidFill>
                <a:schemeClr val="dk1"/>
              </a:solidFill>
              <a:effectLst/>
              <a:latin typeface="+mn-lt"/>
              <a:ea typeface="+mn-ea"/>
              <a:cs typeface="+mn-cs"/>
            </a:rPr>
            <a:t>93.9</a:t>
          </a:r>
          <a:r>
            <a:rPr kumimoji="1" lang="ja-JP" altLang="ja-JP" sz="1100">
              <a:solidFill>
                <a:schemeClr val="dk1"/>
              </a:solidFill>
              <a:effectLst/>
              <a:latin typeface="+mn-lt"/>
              <a:ea typeface="+mn-ea"/>
              <a:cs typeface="+mn-cs"/>
            </a:rPr>
            <a:t>ポイント減少した。これは、新発債の抑制などが要因となっている。今後も新発債の抑制</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を計画的に実施し、財政の健全化を図っていく。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281" name="テキスト ボックス 280">
          <a:extLst>
            <a:ext uri="{FF2B5EF4-FFF2-40B4-BE49-F238E27FC236}">
              <a16:creationId xmlns:a16="http://schemas.microsoft.com/office/drawing/2014/main" id="{D1DEEA5E-1EB6-4799-A88F-114AA9DC17A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282" name="直線コネクタ 281">
          <a:extLst>
            <a:ext uri="{FF2B5EF4-FFF2-40B4-BE49-F238E27FC236}">
              <a16:creationId xmlns:a16="http://schemas.microsoft.com/office/drawing/2014/main" id="{4D186509-5874-42BC-A14F-2E1EA1A6B6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283" name="テキスト ボックス 282">
          <a:extLst>
            <a:ext uri="{FF2B5EF4-FFF2-40B4-BE49-F238E27FC236}">
              <a16:creationId xmlns:a16="http://schemas.microsoft.com/office/drawing/2014/main" id="{76B16FB1-0981-411E-9F7B-8A7A9EC402D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284" name="直線コネクタ 283">
          <a:extLst>
            <a:ext uri="{FF2B5EF4-FFF2-40B4-BE49-F238E27FC236}">
              <a16:creationId xmlns:a16="http://schemas.microsoft.com/office/drawing/2014/main" id="{D436EF67-B9DC-4AD1-90B9-4B27D47638B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285" name="テキスト ボックス 284">
          <a:extLst>
            <a:ext uri="{FF2B5EF4-FFF2-40B4-BE49-F238E27FC236}">
              <a16:creationId xmlns:a16="http://schemas.microsoft.com/office/drawing/2014/main" id="{9BCD894D-F853-41E6-BC6B-FF64C16D6DA4}"/>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286" name="直線コネクタ 285">
          <a:extLst>
            <a:ext uri="{FF2B5EF4-FFF2-40B4-BE49-F238E27FC236}">
              <a16:creationId xmlns:a16="http://schemas.microsoft.com/office/drawing/2014/main" id="{BB79D5CE-4726-43F2-A107-2EEACB2DFEF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287" name="テキスト ボックス 286">
          <a:extLst>
            <a:ext uri="{FF2B5EF4-FFF2-40B4-BE49-F238E27FC236}">
              <a16:creationId xmlns:a16="http://schemas.microsoft.com/office/drawing/2014/main" id="{9F2D3902-F129-4BCE-864F-5F7E0238C25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288" name="直線コネクタ 287">
          <a:extLst>
            <a:ext uri="{FF2B5EF4-FFF2-40B4-BE49-F238E27FC236}">
              <a16:creationId xmlns:a16="http://schemas.microsoft.com/office/drawing/2014/main" id="{D35152AC-6868-42F7-B116-93B6D8EA702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289" name="テキスト ボックス 288">
          <a:extLst>
            <a:ext uri="{FF2B5EF4-FFF2-40B4-BE49-F238E27FC236}">
              <a16:creationId xmlns:a16="http://schemas.microsoft.com/office/drawing/2014/main" id="{8D21E3DA-F5BA-473C-AB31-AE9B0122EB6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290" name="直線コネクタ 289">
          <a:extLst>
            <a:ext uri="{FF2B5EF4-FFF2-40B4-BE49-F238E27FC236}">
              <a16:creationId xmlns:a16="http://schemas.microsoft.com/office/drawing/2014/main" id="{B42633B2-5A75-476B-BD0A-80BA74BF1A8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291" name="テキスト ボックス 290">
          <a:extLst>
            <a:ext uri="{FF2B5EF4-FFF2-40B4-BE49-F238E27FC236}">
              <a16:creationId xmlns:a16="http://schemas.microsoft.com/office/drawing/2014/main" id="{C9B1D3CB-86DA-43BF-B974-1A22674B343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292" name="直線コネクタ 291">
          <a:extLst>
            <a:ext uri="{FF2B5EF4-FFF2-40B4-BE49-F238E27FC236}">
              <a16:creationId xmlns:a16="http://schemas.microsoft.com/office/drawing/2014/main" id="{9A189D40-BC80-4696-9027-8EAC5405F7D3}"/>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293" name="テキスト ボックス 292">
          <a:extLst>
            <a:ext uri="{FF2B5EF4-FFF2-40B4-BE49-F238E27FC236}">
              <a16:creationId xmlns:a16="http://schemas.microsoft.com/office/drawing/2014/main" id="{06C7D728-744C-4D03-B57B-FE825F66FA65}"/>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294" name="直線コネクタ 293">
          <a:extLst>
            <a:ext uri="{FF2B5EF4-FFF2-40B4-BE49-F238E27FC236}">
              <a16:creationId xmlns:a16="http://schemas.microsoft.com/office/drawing/2014/main" id="{F4FEA582-7477-4E6C-8FE7-5931E7E055BC}"/>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295" name="テキスト ボックス 294">
          <a:extLst>
            <a:ext uri="{FF2B5EF4-FFF2-40B4-BE49-F238E27FC236}">
              <a16:creationId xmlns:a16="http://schemas.microsoft.com/office/drawing/2014/main" id="{DEF5B301-E82C-412C-B8D6-0F19770DBE0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296" name="直線コネクタ 295">
          <a:extLst>
            <a:ext uri="{FF2B5EF4-FFF2-40B4-BE49-F238E27FC236}">
              <a16:creationId xmlns:a16="http://schemas.microsoft.com/office/drawing/2014/main" id="{6E675173-9824-49A9-8E58-197184A14A8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297" name="債務償還比率グラフ枠">
          <a:extLst>
            <a:ext uri="{FF2B5EF4-FFF2-40B4-BE49-F238E27FC236}">
              <a16:creationId xmlns:a16="http://schemas.microsoft.com/office/drawing/2014/main" id="{24CF7519-43CD-436A-BED6-6367D44F04A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298" name="直線コネクタ 297">
          <a:extLst>
            <a:ext uri="{FF2B5EF4-FFF2-40B4-BE49-F238E27FC236}">
              <a16:creationId xmlns:a16="http://schemas.microsoft.com/office/drawing/2014/main" id="{F2591EA6-E91D-4C91-9595-60D96D6F6E72}"/>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299" name="債務償還比率最小値テキスト">
          <a:extLst>
            <a:ext uri="{FF2B5EF4-FFF2-40B4-BE49-F238E27FC236}">
              <a16:creationId xmlns:a16="http://schemas.microsoft.com/office/drawing/2014/main" id="{5620799F-76FC-4DBF-BF2D-79D60EC0C846}"/>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300" name="直線コネクタ 299">
          <a:extLst>
            <a:ext uri="{FF2B5EF4-FFF2-40B4-BE49-F238E27FC236}">
              <a16:creationId xmlns:a16="http://schemas.microsoft.com/office/drawing/2014/main" id="{E5473DBD-9F65-4D1D-BA3D-CF74A3828AAF}"/>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301" name="債務償還比率最大値テキスト">
          <a:extLst>
            <a:ext uri="{FF2B5EF4-FFF2-40B4-BE49-F238E27FC236}">
              <a16:creationId xmlns:a16="http://schemas.microsoft.com/office/drawing/2014/main" id="{F2BD190E-846D-47CD-8513-CBEE31C7D28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302" name="直線コネクタ 301">
          <a:extLst>
            <a:ext uri="{FF2B5EF4-FFF2-40B4-BE49-F238E27FC236}">
              <a16:creationId xmlns:a16="http://schemas.microsoft.com/office/drawing/2014/main" id="{27CED88E-872A-4139-B2EA-EB246D0E098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303" name="債務償還比率平均値テキスト">
          <a:extLst>
            <a:ext uri="{FF2B5EF4-FFF2-40B4-BE49-F238E27FC236}">
              <a16:creationId xmlns:a16="http://schemas.microsoft.com/office/drawing/2014/main" id="{C61FE857-DB4C-4262-B9AE-26382C201E4E}"/>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304" name="フローチャート: 判断 303">
          <a:extLst>
            <a:ext uri="{FF2B5EF4-FFF2-40B4-BE49-F238E27FC236}">
              <a16:creationId xmlns:a16="http://schemas.microsoft.com/office/drawing/2014/main" id="{FADB4E83-81EB-446A-901D-B65DE5204617}"/>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305" name="フローチャート: 判断 304">
          <a:extLst>
            <a:ext uri="{FF2B5EF4-FFF2-40B4-BE49-F238E27FC236}">
              <a16:creationId xmlns:a16="http://schemas.microsoft.com/office/drawing/2014/main" id="{47529A24-D4EE-4090-B6FD-BE06953F156F}"/>
            </a:ext>
          </a:extLst>
        </xdr:cNvPr>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306" name="フローチャート: 判断 305">
          <a:extLst>
            <a:ext uri="{FF2B5EF4-FFF2-40B4-BE49-F238E27FC236}">
              <a16:creationId xmlns:a16="http://schemas.microsoft.com/office/drawing/2014/main" id="{5160B807-6CC7-4325-9ECC-EF6AF2F6474B}"/>
            </a:ext>
          </a:extLst>
        </xdr:cNvPr>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307" name="フローチャート: 判断 306">
          <a:extLst>
            <a:ext uri="{FF2B5EF4-FFF2-40B4-BE49-F238E27FC236}">
              <a16:creationId xmlns:a16="http://schemas.microsoft.com/office/drawing/2014/main" id="{643B153D-25D8-44EE-8353-65F4F0DE93C6}"/>
            </a:ext>
          </a:extLst>
        </xdr:cNvPr>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308" name="フローチャート: 判断 307">
          <a:extLst>
            <a:ext uri="{FF2B5EF4-FFF2-40B4-BE49-F238E27FC236}">
              <a16:creationId xmlns:a16="http://schemas.microsoft.com/office/drawing/2014/main" id="{879FB555-0AA9-423F-B289-C0260C6916EA}"/>
            </a:ext>
          </a:extLst>
        </xdr:cNvPr>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309" name="テキスト ボックス 308">
          <a:extLst>
            <a:ext uri="{FF2B5EF4-FFF2-40B4-BE49-F238E27FC236}">
              <a16:creationId xmlns:a16="http://schemas.microsoft.com/office/drawing/2014/main" id="{BC927AB4-475B-489A-A05F-1BFDA7B4ADD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310" name="テキスト ボックス 309">
          <a:extLst>
            <a:ext uri="{FF2B5EF4-FFF2-40B4-BE49-F238E27FC236}">
              <a16:creationId xmlns:a16="http://schemas.microsoft.com/office/drawing/2014/main" id="{772AF096-DEBB-4CA0-936E-7000AF2245F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311" name="テキスト ボックス 310">
          <a:extLst>
            <a:ext uri="{FF2B5EF4-FFF2-40B4-BE49-F238E27FC236}">
              <a16:creationId xmlns:a16="http://schemas.microsoft.com/office/drawing/2014/main" id="{1FFA312F-3E73-457F-A1AB-95A7F2F91A7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312" name="テキスト ボックス 311">
          <a:extLst>
            <a:ext uri="{FF2B5EF4-FFF2-40B4-BE49-F238E27FC236}">
              <a16:creationId xmlns:a16="http://schemas.microsoft.com/office/drawing/2014/main" id="{80E7C93E-FE8B-4683-A3BF-58118AB8F7C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313" name="テキスト ボックス 312">
          <a:extLst>
            <a:ext uri="{FF2B5EF4-FFF2-40B4-BE49-F238E27FC236}">
              <a16:creationId xmlns:a16="http://schemas.microsoft.com/office/drawing/2014/main" id="{5174AD87-9058-4EE5-8C4A-E6AA411CD6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108812</xdr:rowOff>
    </xdr:from>
    <xdr:to>
      <xdr:col>76</xdr:col>
      <xdr:colOff>73025</xdr:colOff>
      <xdr:row>32</xdr:row>
      <xdr:rowOff>38962</xdr:rowOff>
    </xdr:to>
    <xdr:sp macro="" textlink="">
      <xdr:nvSpPr>
        <xdr:cNvPr id="314" name="楕円 313">
          <a:extLst>
            <a:ext uri="{FF2B5EF4-FFF2-40B4-BE49-F238E27FC236}">
              <a16:creationId xmlns:a16="http://schemas.microsoft.com/office/drawing/2014/main" id="{B2B3CC53-1047-4E41-92FC-826A7FDB46F7}"/>
            </a:ext>
          </a:extLst>
        </xdr:cNvPr>
        <xdr:cNvSpPr/>
      </xdr:nvSpPr>
      <xdr:spPr>
        <a:xfrm>
          <a:off x="14744700" y="61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87239</xdr:rowOff>
    </xdr:from>
    <xdr:ext cx="469744" cy="259045"/>
    <xdr:sp macro="" textlink="">
      <xdr:nvSpPr>
        <xdr:cNvPr id="315" name="債務償還比率該当値テキスト">
          <a:extLst>
            <a:ext uri="{FF2B5EF4-FFF2-40B4-BE49-F238E27FC236}">
              <a16:creationId xmlns:a16="http://schemas.microsoft.com/office/drawing/2014/main" id="{00D23693-933D-4D96-BDEB-05F5B46E9896}"/>
            </a:ext>
          </a:extLst>
        </xdr:cNvPr>
        <xdr:cNvSpPr txBox="1"/>
      </xdr:nvSpPr>
      <xdr:spPr>
        <a:xfrm>
          <a:off x="14846300" y="617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82169</xdr:rowOff>
    </xdr:from>
    <xdr:to>
      <xdr:col>72</xdr:col>
      <xdr:colOff>123825</xdr:colOff>
      <xdr:row>33</xdr:row>
      <xdr:rowOff>12319</xdr:rowOff>
    </xdr:to>
    <xdr:sp macro="" textlink="">
      <xdr:nvSpPr>
        <xdr:cNvPr id="316" name="楕円 315">
          <a:extLst>
            <a:ext uri="{FF2B5EF4-FFF2-40B4-BE49-F238E27FC236}">
              <a16:creationId xmlns:a16="http://schemas.microsoft.com/office/drawing/2014/main" id="{8E83E42C-2576-4130-8022-1152FB4F5FE4}"/>
            </a:ext>
          </a:extLst>
        </xdr:cNvPr>
        <xdr:cNvSpPr/>
      </xdr:nvSpPr>
      <xdr:spPr>
        <a:xfrm>
          <a:off x="14033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159612</xdr:rowOff>
    </xdr:from>
    <xdr:to>
      <xdr:col>76</xdr:col>
      <xdr:colOff>22225</xdr:colOff>
      <xdr:row>32</xdr:row>
      <xdr:rowOff>132969</xdr:rowOff>
    </xdr:to>
    <xdr:cxnSp macro="">
      <xdr:nvCxnSpPr>
        <xdr:cNvPr id="317" name="直線コネクタ 316">
          <a:extLst>
            <a:ext uri="{FF2B5EF4-FFF2-40B4-BE49-F238E27FC236}">
              <a16:creationId xmlns:a16="http://schemas.microsoft.com/office/drawing/2014/main" id="{31339D23-872B-498B-9488-DCDE483CA734}"/>
            </a:ext>
          </a:extLst>
        </xdr:cNvPr>
        <xdr:cNvCxnSpPr/>
      </xdr:nvCxnSpPr>
      <xdr:spPr>
        <a:xfrm flipV="1">
          <a:off x="14084300" y="6246087"/>
          <a:ext cx="711200" cy="1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123190</xdr:rowOff>
    </xdr:from>
    <xdr:to>
      <xdr:col>68</xdr:col>
      <xdr:colOff>123825</xdr:colOff>
      <xdr:row>33</xdr:row>
      <xdr:rowOff>53340</xdr:rowOff>
    </xdr:to>
    <xdr:sp macro="" textlink="">
      <xdr:nvSpPr>
        <xdr:cNvPr id="318" name="楕円 317">
          <a:extLst>
            <a:ext uri="{FF2B5EF4-FFF2-40B4-BE49-F238E27FC236}">
              <a16:creationId xmlns:a16="http://schemas.microsoft.com/office/drawing/2014/main" id="{B6C34335-D9BA-4448-B097-B2DAFF12602E}"/>
            </a:ext>
          </a:extLst>
        </xdr:cNvPr>
        <xdr:cNvSpPr/>
      </xdr:nvSpPr>
      <xdr:spPr>
        <a:xfrm>
          <a:off x="132715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132969</xdr:rowOff>
    </xdr:from>
    <xdr:to>
      <xdr:col>72</xdr:col>
      <xdr:colOff>73025</xdr:colOff>
      <xdr:row>33</xdr:row>
      <xdr:rowOff>2540</xdr:rowOff>
    </xdr:to>
    <xdr:cxnSp macro="">
      <xdr:nvCxnSpPr>
        <xdr:cNvPr id="319" name="直線コネクタ 318">
          <a:extLst>
            <a:ext uri="{FF2B5EF4-FFF2-40B4-BE49-F238E27FC236}">
              <a16:creationId xmlns:a16="http://schemas.microsoft.com/office/drawing/2014/main" id="{A8B83135-E8C8-45DD-9122-C5DA97CCCBCB}"/>
            </a:ext>
          </a:extLst>
        </xdr:cNvPr>
        <xdr:cNvCxnSpPr/>
      </xdr:nvCxnSpPr>
      <xdr:spPr>
        <a:xfrm flipV="1">
          <a:off x="13322300" y="639089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39025</xdr:rowOff>
    </xdr:from>
    <xdr:to>
      <xdr:col>64</xdr:col>
      <xdr:colOff>123825</xdr:colOff>
      <xdr:row>33</xdr:row>
      <xdr:rowOff>140626</xdr:rowOff>
    </xdr:to>
    <xdr:sp macro="" textlink="">
      <xdr:nvSpPr>
        <xdr:cNvPr id="320" name="楕円 319">
          <a:extLst>
            <a:ext uri="{FF2B5EF4-FFF2-40B4-BE49-F238E27FC236}">
              <a16:creationId xmlns:a16="http://schemas.microsoft.com/office/drawing/2014/main" id="{EFB14D6A-4831-4106-9804-50F1E3BE03D5}"/>
            </a:ext>
          </a:extLst>
        </xdr:cNvPr>
        <xdr:cNvSpPr/>
      </xdr:nvSpPr>
      <xdr:spPr>
        <a:xfrm>
          <a:off x="12509500" y="64684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2540</xdr:rowOff>
    </xdr:from>
    <xdr:to>
      <xdr:col>68</xdr:col>
      <xdr:colOff>73025</xdr:colOff>
      <xdr:row>33</xdr:row>
      <xdr:rowOff>89826</xdr:rowOff>
    </xdr:to>
    <xdr:cxnSp macro="">
      <xdr:nvCxnSpPr>
        <xdr:cNvPr id="321" name="直線コネクタ 320">
          <a:extLst>
            <a:ext uri="{FF2B5EF4-FFF2-40B4-BE49-F238E27FC236}">
              <a16:creationId xmlns:a16="http://schemas.microsoft.com/office/drawing/2014/main" id="{4373DB61-1CD5-43E9-BFE0-E9E5825EE0A4}"/>
            </a:ext>
          </a:extLst>
        </xdr:cNvPr>
        <xdr:cNvCxnSpPr/>
      </xdr:nvCxnSpPr>
      <xdr:spPr>
        <a:xfrm flipV="1">
          <a:off x="12560300" y="6431915"/>
          <a:ext cx="762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170842</xdr:rowOff>
    </xdr:from>
    <xdr:to>
      <xdr:col>60</xdr:col>
      <xdr:colOff>123825</xdr:colOff>
      <xdr:row>33</xdr:row>
      <xdr:rowOff>100992</xdr:rowOff>
    </xdr:to>
    <xdr:sp macro="" textlink="">
      <xdr:nvSpPr>
        <xdr:cNvPr id="322" name="楕円 321">
          <a:extLst>
            <a:ext uri="{FF2B5EF4-FFF2-40B4-BE49-F238E27FC236}">
              <a16:creationId xmlns:a16="http://schemas.microsoft.com/office/drawing/2014/main" id="{D4185A89-B6B6-474A-BDD1-0786DBD851C9}"/>
            </a:ext>
          </a:extLst>
        </xdr:cNvPr>
        <xdr:cNvSpPr/>
      </xdr:nvSpPr>
      <xdr:spPr>
        <a:xfrm>
          <a:off x="11747500" y="642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50192</xdr:rowOff>
    </xdr:from>
    <xdr:to>
      <xdr:col>64</xdr:col>
      <xdr:colOff>73025</xdr:colOff>
      <xdr:row>33</xdr:row>
      <xdr:rowOff>89826</xdr:rowOff>
    </xdr:to>
    <xdr:cxnSp macro="">
      <xdr:nvCxnSpPr>
        <xdr:cNvPr id="323" name="直線コネクタ 322">
          <a:extLst>
            <a:ext uri="{FF2B5EF4-FFF2-40B4-BE49-F238E27FC236}">
              <a16:creationId xmlns:a16="http://schemas.microsoft.com/office/drawing/2014/main" id="{753A67D2-DD56-40EB-B5CA-0369448E9969}"/>
            </a:ext>
          </a:extLst>
        </xdr:cNvPr>
        <xdr:cNvCxnSpPr/>
      </xdr:nvCxnSpPr>
      <xdr:spPr>
        <a:xfrm>
          <a:off x="11798300" y="6479567"/>
          <a:ext cx="762000" cy="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324" name="n_1aveValue債務償還比率">
          <a:extLst>
            <a:ext uri="{FF2B5EF4-FFF2-40B4-BE49-F238E27FC236}">
              <a16:creationId xmlns:a16="http://schemas.microsoft.com/office/drawing/2014/main" id="{2A66FB78-267B-4A7D-8D4E-76B052590A8A}"/>
            </a:ext>
          </a:extLst>
        </xdr:cNvPr>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325" name="n_2aveValue債務償還比率">
          <a:extLst>
            <a:ext uri="{FF2B5EF4-FFF2-40B4-BE49-F238E27FC236}">
              <a16:creationId xmlns:a16="http://schemas.microsoft.com/office/drawing/2014/main" id="{6A36F5F9-8118-462A-9168-D0BCD976B98A}"/>
            </a:ext>
          </a:extLst>
        </xdr:cNvPr>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326" name="n_3aveValue債務償還比率">
          <a:extLst>
            <a:ext uri="{FF2B5EF4-FFF2-40B4-BE49-F238E27FC236}">
              <a16:creationId xmlns:a16="http://schemas.microsoft.com/office/drawing/2014/main" id="{0504D735-F984-4AC5-8A95-35D511E68F35}"/>
            </a:ext>
          </a:extLst>
        </xdr:cNvPr>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327" name="n_4aveValue債務償還比率">
          <a:extLst>
            <a:ext uri="{FF2B5EF4-FFF2-40B4-BE49-F238E27FC236}">
              <a16:creationId xmlns:a16="http://schemas.microsoft.com/office/drawing/2014/main" id="{F16EBBA1-8936-4AB3-BFE7-A898E4FD8C7B}"/>
            </a:ext>
          </a:extLst>
        </xdr:cNvPr>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3446</xdr:rowOff>
    </xdr:from>
    <xdr:ext cx="469744" cy="259045"/>
    <xdr:sp macro="" textlink="">
      <xdr:nvSpPr>
        <xdr:cNvPr id="328" name="n_1mainValue債務償還比率">
          <a:extLst>
            <a:ext uri="{FF2B5EF4-FFF2-40B4-BE49-F238E27FC236}">
              <a16:creationId xmlns:a16="http://schemas.microsoft.com/office/drawing/2014/main" id="{D3B03B0C-C706-4035-BB16-547DC1B50049}"/>
            </a:ext>
          </a:extLst>
        </xdr:cNvPr>
        <xdr:cNvSpPr txBox="1"/>
      </xdr:nvSpPr>
      <xdr:spPr>
        <a:xfrm>
          <a:off x="13836727"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44467</xdr:rowOff>
    </xdr:from>
    <xdr:ext cx="469744" cy="259045"/>
    <xdr:sp macro="" textlink="">
      <xdr:nvSpPr>
        <xdr:cNvPr id="329" name="n_2mainValue債務償還比率">
          <a:extLst>
            <a:ext uri="{FF2B5EF4-FFF2-40B4-BE49-F238E27FC236}">
              <a16:creationId xmlns:a16="http://schemas.microsoft.com/office/drawing/2014/main" id="{1670CFE8-147C-4DE9-A166-EAC1BEC69CEE}"/>
            </a:ext>
          </a:extLst>
        </xdr:cNvPr>
        <xdr:cNvSpPr txBox="1"/>
      </xdr:nvSpPr>
      <xdr:spPr>
        <a:xfrm>
          <a:off x="130874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131753</xdr:rowOff>
    </xdr:from>
    <xdr:ext cx="469744" cy="259045"/>
    <xdr:sp macro="" textlink="">
      <xdr:nvSpPr>
        <xdr:cNvPr id="330" name="n_3mainValue債務償還比率">
          <a:extLst>
            <a:ext uri="{FF2B5EF4-FFF2-40B4-BE49-F238E27FC236}">
              <a16:creationId xmlns:a16="http://schemas.microsoft.com/office/drawing/2014/main" id="{49BC1F21-8324-4E11-A447-19E3CC1D91FD}"/>
            </a:ext>
          </a:extLst>
        </xdr:cNvPr>
        <xdr:cNvSpPr txBox="1"/>
      </xdr:nvSpPr>
      <xdr:spPr>
        <a:xfrm>
          <a:off x="12325427" y="656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92119</xdr:rowOff>
    </xdr:from>
    <xdr:ext cx="469744" cy="259045"/>
    <xdr:sp macro="" textlink="">
      <xdr:nvSpPr>
        <xdr:cNvPr id="331" name="n_4mainValue債務償還比率">
          <a:extLst>
            <a:ext uri="{FF2B5EF4-FFF2-40B4-BE49-F238E27FC236}">
              <a16:creationId xmlns:a16="http://schemas.microsoft.com/office/drawing/2014/main" id="{04735C17-C256-434C-BBC1-56F78C9E5678}"/>
            </a:ext>
          </a:extLst>
        </xdr:cNvPr>
        <xdr:cNvSpPr txBox="1"/>
      </xdr:nvSpPr>
      <xdr:spPr>
        <a:xfrm>
          <a:off x="11563427" y="652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332" name="正方形/長方形 331">
          <a:extLst>
            <a:ext uri="{FF2B5EF4-FFF2-40B4-BE49-F238E27FC236}">
              <a16:creationId xmlns:a16="http://schemas.microsoft.com/office/drawing/2014/main" id="{08FE53D4-1D9C-461B-9F69-55D26391434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333" name="正方形/長方形 332">
          <a:extLst>
            <a:ext uri="{FF2B5EF4-FFF2-40B4-BE49-F238E27FC236}">
              <a16:creationId xmlns:a16="http://schemas.microsoft.com/office/drawing/2014/main" id="{D59F4C9B-6629-494F-A703-9FEA87B295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334" name="テキスト ボックス 333">
          <a:extLst>
            <a:ext uri="{FF2B5EF4-FFF2-40B4-BE49-F238E27FC236}">
              <a16:creationId xmlns:a16="http://schemas.microsoft.com/office/drawing/2014/main" id="{F4FFD03D-B305-4555-8B6F-CABE9A7065D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335" name="テキスト ボックス 334">
          <a:extLst>
            <a:ext uri="{FF2B5EF4-FFF2-40B4-BE49-F238E27FC236}">
              <a16:creationId xmlns:a16="http://schemas.microsoft.com/office/drawing/2014/main" id="{0C4EBF92-7CC7-4E0F-98F4-772385A60C8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336" name="テキスト ボックス 335">
          <a:extLst>
            <a:ext uri="{FF2B5EF4-FFF2-40B4-BE49-F238E27FC236}">
              <a16:creationId xmlns:a16="http://schemas.microsoft.com/office/drawing/2014/main" id="{B0C086D2-5838-4B82-A198-F009F2C23CB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337" name="テキスト ボックス 336">
          <a:extLst>
            <a:ext uri="{FF2B5EF4-FFF2-40B4-BE49-F238E27FC236}">
              <a16:creationId xmlns:a16="http://schemas.microsoft.com/office/drawing/2014/main" id="{83B2674A-6F77-46AB-817B-BC912E81171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D548DA-AD4F-432C-BB8F-90DF306DA89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4CCBE0-D6CE-42F9-94C1-EC735AA6B1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58E9E3-45A5-497C-ACA4-A8E8E73D4C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EBCE934-DB90-4EBE-B280-9CD2D84C316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B9DA5D-4C58-4384-9C31-F7A44C6D5C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B6AB32-E66F-41BF-B3F8-50E8EB02D94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1EEF9F-C284-4EE8-A97E-8695F9C1250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CF430A0-0915-4418-8C77-F5FB696A799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BE1700-4A0B-4932-B5F7-8A5FE15F8E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23400D-3A1F-49AA-A540-F4A5011434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36B96EB-28B2-42DD-9DE0-82CFFDD836A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163AC1-89E3-4481-9C42-83578CC9E8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08A5919-A7A7-4621-A1A6-395FF24C0F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8C3096-5C99-4756-93A8-D2CF823457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5F9C749-4288-4FE3-B45E-B6B2D195304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A8A7844-FC63-4798-B205-C54CE4138E4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E6DEE01-72F8-4469-ADAC-60B566E01EC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5F5836-A693-43DA-BABF-267A6F52CF1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814DB9-FB0B-43E4-92BC-3978FAE6BF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1738FF-02DE-40A6-A976-F3F8C7CBF8B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DEACB67-9795-42F9-889C-E614CCEA75D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3254AA-8793-4B34-A8E5-F6580A3A2EF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E6AEFE-4E1C-4F77-A182-7FFD440C7D8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279D5D2-6EB2-48D4-8C24-7102824EC2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B373D18-8F69-4B9D-8AA7-C2735E1CF77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FF40C65-AC55-4376-AD17-95AD1948D3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107C9B1-A4CC-43B2-91CB-4337756A41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D23055E-040F-4358-A992-186AF36E58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952BF6-E8B1-4B9B-8A14-94F89578A5A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BA7811F-36C1-4D4B-9F13-3EF21FF310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EC09F8-794A-4FE5-BC02-BB9E6D38CDF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C951FCC-8637-47F1-9200-AC102D013E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9D90E62-7263-4EAF-8654-F786375E579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3771876-77F0-4E1F-96EF-E626DD9F1FC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BEA7B39-6FC7-4CA6-8592-9077D7FA4BD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F4B2E1-ECE9-4035-988A-73C7983B1DC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637A42-82E4-4477-94C4-1C25111AE6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648092B-3A7B-4727-A0BB-51A58FD554A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B9F9B4-596A-479C-9257-2A52136EF8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A61541F-110C-435B-9D0D-F650366A3C3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40EC8F-E2F6-4EFC-9137-FAE9F4DBDA7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1971B7D-F230-4E67-9845-FB993079FFE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7738C43-95D7-4D15-AAC5-84735BDDC2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FD28AD-4336-48C7-8FFF-DCEA6FF8436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CF9F39-7C67-40AF-BE4F-F9CB0BDFD1F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58C242C-AFA4-40CF-97A1-72D8339A624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66FD8D8-8BE7-44AC-A946-5B991F90423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7D4DEDB-2A62-4423-A7FF-127F55B817F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39B81AC-4D92-4556-96B3-3D785ACB90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3ED59BC-D290-4E06-9281-E064E09ADD0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FFC6FAB-5C95-4C6B-8E75-D7C2495146E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CD6A63-8297-4346-BC42-17624E7824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BABA764-30D9-4AFA-AFC7-464EB71FD23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AC28D50-0344-4F4F-90AD-2459B18BC00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CDC3376-48E1-4154-9171-E5492DBE3BC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86368F0-5E99-4981-A6EA-3373B21114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EB91D061-27B3-4AD4-B920-F40896C1F618}"/>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941A59F7-5733-4C0A-86B6-3CDFE6135F45}"/>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45EBE4FE-F4D4-49F3-AD4F-3C72CC0296A3}"/>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2BA23EFC-AF08-42DD-8ED1-8597163BC438}"/>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1A7924B-AA53-43FA-A904-B43DE431B5C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DCF80C37-3627-433A-A29D-B30FE2AB42EE}"/>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7C1AC9E4-B844-49CE-935A-785CAABD3BBA}"/>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a:extLst>
            <a:ext uri="{FF2B5EF4-FFF2-40B4-BE49-F238E27FC236}">
              <a16:creationId xmlns:a16="http://schemas.microsoft.com/office/drawing/2014/main" id="{E768A826-6DC4-41FD-B51F-3F1D91716AE3}"/>
            </a:ext>
          </a:extLst>
        </xdr:cNvPr>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a:extLst>
            <a:ext uri="{FF2B5EF4-FFF2-40B4-BE49-F238E27FC236}">
              <a16:creationId xmlns:a16="http://schemas.microsoft.com/office/drawing/2014/main" id="{34CAB0E5-1BF7-4690-AA6F-32C233858DFD}"/>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a:extLst>
            <a:ext uri="{FF2B5EF4-FFF2-40B4-BE49-F238E27FC236}">
              <a16:creationId xmlns:a16="http://schemas.microsoft.com/office/drawing/2014/main" id="{32FB8C31-BFDA-499D-9976-891CD9A14B2D}"/>
            </a:ext>
          </a:extLst>
        </xdr:cNvPr>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a:extLst>
            <a:ext uri="{FF2B5EF4-FFF2-40B4-BE49-F238E27FC236}">
              <a16:creationId xmlns:a16="http://schemas.microsoft.com/office/drawing/2014/main" id="{136B2337-E36C-4CEF-A0A8-B56C78129147}"/>
            </a:ext>
          </a:extLst>
        </xdr:cNvPr>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836A05-AE02-437B-9CFD-2612DBB95F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FE2371-20F8-4585-9A80-48554E50FA6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3780F1D-75E7-4FC7-935F-5EEECAAE075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E24FA3-FC03-4ADB-80F0-6ABA61F9BA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F7B1B3-50DA-4EF8-96A3-4E2DA2B14ED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170724</xdr:rowOff>
    </xdr:from>
    <xdr:to>
      <xdr:col>24</xdr:col>
      <xdr:colOff>114300</xdr:colOff>
      <xdr:row>39</xdr:row>
      <xdr:rowOff>100874</xdr:rowOff>
    </xdr:to>
    <xdr:sp macro="" textlink="">
      <xdr:nvSpPr>
        <xdr:cNvPr id="74" name="楕円 73">
          <a:extLst>
            <a:ext uri="{FF2B5EF4-FFF2-40B4-BE49-F238E27FC236}">
              <a16:creationId xmlns:a16="http://schemas.microsoft.com/office/drawing/2014/main" id="{25BA955F-1544-4A9A-A901-2084162E8489}"/>
            </a:ext>
          </a:extLst>
        </xdr:cNvPr>
        <xdr:cNvSpPr/>
      </xdr:nvSpPr>
      <xdr:spPr>
        <a:xfrm>
          <a:off x="45847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22151</xdr:rowOff>
    </xdr:from>
    <xdr:ext cx="405111" cy="259045"/>
    <xdr:sp macro="" textlink="">
      <xdr:nvSpPr>
        <xdr:cNvPr id="75" name="【道路】&#10;有形固定資産減価償却率該当値テキスト">
          <a:extLst>
            <a:ext uri="{FF2B5EF4-FFF2-40B4-BE49-F238E27FC236}">
              <a16:creationId xmlns:a16="http://schemas.microsoft.com/office/drawing/2014/main" id="{28B08305-4F1A-4A6B-AA2F-17F228E65520}"/>
            </a:ext>
          </a:extLst>
        </xdr:cNvPr>
        <xdr:cNvSpPr txBox="1"/>
      </xdr:nvSpPr>
      <xdr:spPr>
        <a:xfrm>
          <a:off x="4673600" y="653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138067</xdr:rowOff>
    </xdr:from>
    <xdr:to>
      <xdr:col>20</xdr:col>
      <xdr:colOff>38100</xdr:colOff>
      <xdr:row>39</xdr:row>
      <xdr:rowOff>68217</xdr:rowOff>
    </xdr:to>
    <xdr:sp macro="" textlink="">
      <xdr:nvSpPr>
        <xdr:cNvPr id="76" name="楕円 75">
          <a:extLst>
            <a:ext uri="{FF2B5EF4-FFF2-40B4-BE49-F238E27FC236}">
              <a16:creationId xmlns:a16="http://schemas.microsoft.com/office/drawing/2014/main" id="{113E4150-C033-4899-9CA5-9A1B44C934CA}"/>
            </a:ext>
          </a:extLst>
        </xdr:cNvPr>
        <xdr:cNvSpPr/>
      </xdr:nvSpPr>
      <xdr:spPr>
        <a:xfrm>
          <a:off x="3746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17417</xdr:rowOff>
    </xdr:from>
    <xdr:to>
      <xdr:col>24</xdr:col>
      <xdr:colOff>63500</xdr:colOff>
      <xdr:row>39</xdr:row>
      <xdr:rowOff>50074</xdr:rowOff>
    </xdr:to>
    <xdr:cxnSp macro="">
      <xdr:nvCxnSpPr>
        <xdr:cNvPr id="77" name="直線コネクタ 76">
          <a:extLst>
            <a:ext uri="{FF2B5EF4-FFF2-40B4-BE49-F238E27FC236}">
              <a16:creationId xmlns:a16="http://schemas.microsoft.com/office/drawing/2014/main" id="{0FD9C9D9-E995-42EE-A070-9DDBA5B8D302}"/>
            </a:ext>
          </a:extLst>
        </xdr:cNvPr>
        <xdr:cNvCxnSpPr/>
      </xdr:nvCxnSpPr>
      <xdr:spPr>
        <a:xfrm>
          <a:off x="3797300" y="670396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8" name="楕円 77">
          <a:extLst>
            <a:ext uri="{FF2B5EF4-FFF2-40B4-BE49-F238E27FC236}">
              <a16:creationId xmlns:a16="http://schemas.microsoft.com/office/drawing/2014/main" id="{863B737C-78AE-4C6C-8C38-D3981739FCA6}"/>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17417</xdr:rowOff>
    </xdr:to>
    <xdr:cxnSp macro="">
      <xdr:nvCxnSpPr>
        <xdr:cNvPr id="79" name="直線コネクタ 78">
          <a:extLst>
            <a:ext uri="{FF2B5EF4-FFF2-40B4-BE49-F238E27FC236}">
              <a16:creationId xmlns:a16="http://schemas.microsoft.com/office/drawing/2014/main" id="{90E896A2-EA74-4FBE-B2A0-599EEF9C0452}"/>
            </a:ext>
          </a:extLst>
        </xdr:cNvPr>
        <xdr:cNvCxnSpPr/>
      </xdr:nvCxnSpPr>
      <xdr:spPr>
        <a:xfrm>
          <a:off x="2908300" y="668274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85816</xdr:rowOff>
    </xdr:from>
    <xdr:to>
      <xdr:col>10</xdr:col>
      <xdr:colOff>165100</xdr:colOff>
      <xdr:row>39</xdr:row>
      <xdr:rowOff>15966</xdr:rowOff>
    </xdr:to>
    <xdr:sp macro="" textlink="">
      <xdr:nvSpPr>
        <xdr:cNvPr id="80" name="楕円 79">
          <a:extLst>
            <a:ext uri="{FF2B5EF4-FFF2-40B4-BE49-F238E27FC236}">
              <a16:creationId xmlns:a16="http://schemas.microsoft.com/office/drawing/2014/main" id="{8C41F734-DA53-4661-8FA7-94829E2DCDA0}"/>
            </a:ext>
          </a:extLst>
        </xdr:cNvPr>
        <xdr:cNvSpPr/>
      </xdr:nvSpPr>
      <xdr:spPr>
        <a:xfrm>
          <a:off x="1968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136616</xdr:rowOff>
    </xdr:from>
    <xdr:to>
      <xdr:col>15</xdr:col>
      <xdr:colOff>50800</xdr:colOff>
      <xdr:row>38</xdr:row>
      <xdr:rowOff>167640</xdr:rowOff>
    </xdr:to>
    <xdr:cxnSp macro="">
      <xdr:nvCxnSpPr>
        <xdr:cNvPr id="81" name="直線コネクタ 80">
          <a:extLst>
            <a:ext uri="{FF2B5EF4-FFF2-40B4-BE49-F238E27FC236}">
              <a16:creationId xmlns:a16="http://schemas.microsoft.com/office/drawing/2014/main" id="{31C62C8A-DF56-458B-B06B-D511D8322BED}"/>
            </a:ext>
          </a:extLst>
        </xdr:cNvPr>
        <xdr:cNvCxnSpPr/>
      </xdr:nvCxnSpPr>
      <xdr:spPr>
        <a:xfrm>
          <a:off x="2019300" y="66517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2" name="n_1aveValue【道路】&#10;有形固定資産減価償却率">
          <a:extLst>
            <a:ext uri="{FF2B5EF4-FFF2-40B4-BE49-F238E27FC236}">
              <a16:creationId xmlns:a16="http://schemas.microsoft.com/office/drawing/2014/main" id="{6BFA2016-CA83-42F6-BFC6-8A2841CAF376}"/>
            </a:ext>
          </a:extLst>
        </xdr:cNvPr>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3" name="n_2aveValue【道路】&#10;有形固定資産減価償却率">
          <a:extLst>
            <a:ext uri="{FF2B5EF4-FFF2-40B4-BE49-F238E27FC236}">
              <a16:creationId xmlns:a16="http://schemas.microsoft.com/office/drawing/2014/main" id="{F6B34CD6-EB95-486A-A585-C270DBD39153}"/>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84" name="n_3aveValue【道路】&#10;有形固定資産減価償却率">
          <a:extLst>
            <a:ext uri="{FF2B5EF4-FFF2-40B4-BE49-F238E27FC236}">
              <a16:creationId xmlns:a16="http://schemas.microsoft.com/office/drawing/2014/main" id="{182778B6-C20E-4452-BC2C-395152D4D38E}"/>
            </a:ext>
          </a:extLst>
        </xdr:cNvPr>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5" name="n_4aveValue【道路】&#10;有形固定資産減価償却率">
          <a:extLst>
            <a:ext uri="{FF2B5EF4-FFF2-40B4-BE49-F238E27FC236}">
              <a16:creationId xmlns:a16="http://schemas.microsoft.com/office/drawing/2014/main" id="{1B37AA7C-0BE9-4DA2-81CF-DF99D593578B}"/>
            </a:ext>
          </a:extLst>
        </xdr:cNvPr>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84744</xdr:rowOff>
    </xdr:from>
    <xdr:ext cx="405111" cy="259045"/>
    <xdr:sp macro="" textlink="">
      <xdr:nvSpPr>
        <xdr:cNvPr id="86" name="n_1mainValue【道路】&#10;有形固定資産減価償却率">
          <a:extLst>
            <a:ext uri="{FF2B5EF4-FFF2-40B4-BE49-F238E27FC236}">
              <a16:creationId xmlns:a16="http://schemas.microsoft.com/office/drawing/2014/main" id="{64AC325E-F042-478A-AC43-F7FDB5BC895F}"/>
            </a:ext>
          </a:extLst>
        </xdr:cNvPr>
        <xdr:cNvSpPr txBox="1"/>
      </xdr:nvSpPr>
      <xdr:spPr>
        <a:xfrm>
          <a:off x="3582044" y="6428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7" name="n_2mainValue【道路】&#10;有形固定資産減価償却率">
          <a:extLst>
            <a:ext uri="{FF2B5EF4-FFF2-40B4-BE49-F238E27FC236}">
              <a16:creationId xmlns:a16="http://schemas.microsoft.com/office/drawing/2014/main" id="{B4C26CAC-DA5E-425C-B62F-CD142DD54280}"/>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32493</xdr:rowOff>
    </xdr:from>
    <xdr:ext cx="405111" cy="259045"/>
    <xdr:sp macro="" textlink="">
      <xdr:nvSpPr>
        <xdr:cNvPr id="88" name="n_3mainValue【道路】&#10;有形固定資産減価償却率">
          <a:extLst>
            <a:ext uri="{FF2B5EF4-FFF2-40B4-BE49-F238E27FC236}">
              <a16:creationId xmlns:a16="http://schemas.microsoft.com/office/drawing/2014/main" id="{CA807275-687B-423A-96EF-4206883F7A03}"/>
            </a:ext>
          </a:extLst>
        </xdr:cNvPr>
        <xdr:cNvSpPr txBox="1"/>
      </xdr:nvSpPr>
      <xdr:spPr>
        <a:xfrm>
          <a:off x="1816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C34D0DE1-CD6B-45E5-B8DA-A7D8B459D45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003B449-9B9A-4EE8-9924-0EDB75E6217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8112085B-30B2-4CF8-A9D6-BA035095D42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72AEA0A1-E2E9-42CB-9637-402D2296DD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AA3531E-C603-4C12-86C1-729ECF1F7D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E3C877C-A4CB-4E23-A068-5A8864EDFAA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41B52AF1-E405-4A9A-9AEF-98F9D36226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1277678-47C3-49F2-B690-8FBAA02608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0DC2D52-A1F9-464D-977A-8457CC4CECA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AD79475-9479-4B8E-94EC-7A27134C543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AE08659-EFE9-4C6E-8B77-C3008B947B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371CE40-78D3-45D5-9437-D8699D93532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5401438-FF42-426A-8B7D-6069422228B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913D11FA-650B-4144-B1EF-62F1E6D6066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7E9A646-896C-44B0-8A8E-031B00F99A8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C529FBA2-2D06-4B98-8D2F-E44BF4E59D86}"/>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247B3BFF-8153-4780-A8BA-D31C792F725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E8AF2D5C-AD47-4999-B8E7-52C605904483}"/>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5525AE3-EF16-459D-869C-DBFECD0BF12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25FA493A-A68D-48AA-A9D5-3B18A8F4AE3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BA972549-06CE-4189-B12E-128CDA024A5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AD1BED62-0BED-4293-8EA5-764DAA4022D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6DCAAE23-B842-4078-95F2-FB9B539A900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2" name="直線コネクタ 111">
          <a:extLst>
            <a:ext uri="{FF2B5EF4-FFF2-40B4-BE49-F238E27FC236}">
              <a16:creationId xmlns:a16="http://schemas.microsoft.com/office/drawing/2014/main" id="{4A911FC3-1CD8-46C7-AFF6-A250AE28E097}"/>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3" name="【道路】&#10;一人当たり延長最小値テキスト">
          <a:extLst>
            <a:ext uri="{FF2B5EF4-FFF2-40B4-BE49-F238E27FC236}">
              <a16:creationId xmlns:a16="http://schemas.microsoft.com/office/drawing/2014/main" id="{3BD7A5A4-012C-4E84-99B8-CE54B8DB2381}"/>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4" name="直線コネクタ 113">
          <a:extLst>
            <a:ext uri="{FF2B5EF4-FFF2-40B4-BE49-F238E27FC236}">
              <a16:creationId xmlns:a16="http://schemas.microsoft.com/office/drawing/2014/main" id="{4130FDC0-3D52-4C0C-BE7E-748669BD673E}"/>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5" name="【道路】&#10;一人当たり延長最大値テキスト">
          <a:extLst>
            <a:ext uri="{FF2B5EF4-FFF2-40B4-BE49-F238E27FC236}">
              <a16:creationId xmlns:a16="http://schemas.microsoft.com/office/drawing/2014/main" id="{0339A315-3F44-4033-BEC4-2A53F4A5C704}"/>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6" name="直線コネクタ 115">
          <a:extLst>
            <a:ext uri="{FF2B5EF4-FFF2-40B4-BE49-F238E27FC236}">
              <a16:creationId xmlns:a16="http://schemas.microsoft.com/office/drawing/2014/main" id="{FD51D97A-3AB1-4010-94C5-1F517D6FFA24}"/>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12743</xdr:rowOff>
    </xdr:from>
    <xdr:ext cx="469744" cy="259045"/>
    <xdr:sp macro="" textlink="">
      <xdr:nvSpPr>
        <xdr:cNvPr id="117" name="【道路】&#10;一人当たり延長平均値テキスト">
          <a:extLst>
            <a:ext uri="{FF2B5EF4-FFF2-40B4-BE49-F238E27FC236}">
              <a16:creationId xmlns:a16="http://schemas.microsoft.com/office/drawing/2014/main" id="{51162D3B-9312-4D9F-8F68-2275DD89F969}"/>
            </a:ext>
          </a:extLst>
        </xdr:cNvPr>
        <xdr:cNvSpPr txBox="1"/>
      </xdr:nvSpPr>
      <xdr:spPr>
        <a:xfrm>
          <a:off x="10515600" y="6870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18" name="フローチャート: 判断 117">
          <a:extLst>
            <a:ext uri="{FF2B5EF4-FFF2-40B4-BE49-F238E27FC236}">
              <a16:creationId xmlns:a16="http://schemas.microsoft.com/office/drawing/2014/main" id="{CC6BE578-36A5-4CB9-BCAB-DDD6B55F1B1A}"/>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19" name="フローチャート: 判断 118">
          <a:extLst>
            <a:ext uri="{FF2B5EF4-FFF2-40B4-BE49-F238E27FC236}">
              <a16:creationId xmlns:a16="http://schemas.microsoft.com/office/drawing/2014/main" id="{48281793-40C0-43E5-9C8D-9D516752EE82}"/>
            </a:ext>
          </a:extLst>
        </xdr:cNvPr>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0" name="フローチャート: 判断 119">
          <a:extLst>
            <a:ext uri="{FF2B5EF4-FFF2-40B4-BE49-F238E27FC236}">
              <a16:creationId xmlns:a16="http://schemas.microsoft.com/office/drawing/2014/main" id="{D3D2A2A3-D34D-4105-BD64-24CF94E0B5EE}"/>
            </a:ext>
          </a:extLst>
        </xdr:cNvPr>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1" name="フローチャート: 判断 120">
          <a:extLst>
            <a:ext uri="{FF2B5EF4-FFF2-40B4-BE49-F238E27FC236}">
              <a16:creationId xmlns:a16="http://schemas.microsoft.com/office/drawing/2014/main" id="{2971D5F0-32B1-4EEF-A442-7295D84A627E}"/>
            </a:ext>
          </a:extLst>
        </xdr:cNvPr>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2" name="フローチャート: 判断 121">
          <a:extLst>
            <a:ext uri="{FF2B5EF4-FFF2-40B4-BE49-F238E27FC236}">
              <a16:creationId xmlns:a16="http://schemas.microsoft.com/office/drawing/2014/main" id="{CE9DA4A0-FA62-421D-9ADF-AFF51B576EAF}"/>
            </a:ext>
          </a:extLst>
        </xdr:cNvPr>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E1F346E-A812-4CFA-B3CC-077BC8C37F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B3D8ECC-C773-4ADF-9531-4BEB5A5F35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051C7AD-9119-4B67-91CB-E78FCB90B50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811E59B-95C4-4546-AC8B-73EFDF6BF8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2D71836-F570-4E79-96F7-ECF9BDA23E0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48832</xdr:rowOff>
    </xdr:from>
    <xdr:to>
      <xdr:col>55</xdr:col>
      <xdr:colOff>50800</xdr:colOff>
      <xdr:row>34</xdr:row>
      <xdr:rowOff>150432</xdr:rowOff>
    </xdr:to>
    <xdr:sp macro="" textlink="">
      <xdr:nvSpPr>
        <xdr:cNvPr id="128" name="楕円 127">
          <a:extLst>
            <a:ext uri="{FF2B5EF4-FFF2-40B4-BE49-F238E27FC236}">
              <a16:creationId xmlns:a16="http://schemas.microsoft.com/office/drawing/2014/main" id="{7446870B-11F3-40EF-834F-06C862E2DD5C}"/>
            </a:ext>
          </a:extLst>
        </xdr:cNvPr>
        <xdr:cNvSpPr/>
      </xdr:nvSpPr>
      <xdr:spPr>
        <a:xfrm>
          <a:off x="10426700" y="58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1859</xdr:rowOff>
    </xdr:from>
    <xdr:ext cx="534377" cy="259045"/>
    <xdr:sp macro="" textlink="">
      <xdr:nvSpPr>
        <xdr:cNvPr id="129" name="【道路】&#10;一人当たり延長該当値テキスト">
          <a:extLst>
            <a:ext uri="{FF2B5EF4-FFF2-40B4-BE49-F238E27FC236}">
              <a16:creationId xmlns:a16="http://schemas.microsoft.com/office/drawing/2014/main" id="{89FAC505-0BB4-44E1-A25B-3ED98C95BFCE}"/>
            </a:ext>
          </a:extLst>
        </xdr:cNvPr>
        <xdr:cNvSpPr txBox="1"/>
      </xdr:nvSpPr>
      <xdr:spPr>
        <a:xfrm>
          <a:off x="10515600" y="58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72644</xdr:rowOff>
    </xdr:from>
    <xdr:to>
      <xdr:col>50</xdr:col>
      <xdr:colOff>165100</xdr:colOff>
      <xdr:row>35</xdr:row>
      <xdr:rowOff>2794</xdr:rowOff>
    </xdr:to>
    <xdr:sp macro="" textlink="">
      <xdr:nvSpPr>
        <xdr:cNvPr id="130" name="楕円 129">
          <a:extLst>
            <a:ext uri="{FF2B5EF4-FFF2-40B4-BE49-F238E27FC236}">
              <a16:creationId xmlns:a16="http://schemas.microsoft.com/office/drawing/2014/main" id="{8ECA4D30-7D5F-4D7C-BF3B-EB9E0F5BF5A8}"/>
            </a:ext>
          </a:extLst>
        </xdr:cNvPr>
        <xdr:cNvSpPr/>
      </xdr:nvSpPr>
      <xdr:spPr>
        <a:xfrm>
          <a:off x="9588500" y="59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99632</xdr:rowOff>
    </xdr:from>
    <xdr:to>
      <xdr:col>55</xdr:col>
      <xdr:colOff>0</xdr:colOff>
      <xdr:row>34</xdr:row>
      <xdr:rowOff>123444</xdr:rowOff>
    </xdr:to>
    <xdr:cxnSp macro="">
      <xdr:nvCxnSpPr>
        <xdr:cNvPr id="131" name="直線コネクタ 130">
          <a:extLst>
            <a:ext uri="{FF2B5EF4-FFF2-40B4-BE49-F238E27FC236}">
              <a16:creationId xmlns:a16="http://schemas.microsoft.com/office/drawing/2014/main" id="{40C8CDDA-6CDD-46EA-A225-66312FFE5920}"/>
            </a:ext>
          </a:extLst>
        </xdr:cNvPr>
        <xdr:cNvCxnSpPr/>
      </xdr:nvCxnSpPr>
      <xdr:spPr>
        <a:xfrm flipV="1">
          <a:off x="9639300" y="5928932"/>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95695</xdr:rowOff>
    </xdr:from>
    <xdr:to>
      <xdr:col>46</xdr:col>
      <xdr:colOff>38100</xdr:colOff>
      <xdr:row>35</xdr:row>
      <xdr:rowOff>25845</xdr:rowOff>
    </xdr:to>
    <xdr:sp macro="" textlink="">
      <xdr:nvSpPr>
        <xdr:cNvPr id="132" name="楕円 131">
          <a:extLst>
            <a:ext uri="{FF2B5EF4-FFF2-40B4-BE49-F238E27FC236}">
              <a16:creationId xmlns:a16="http://schemas.microsoft.com/office/drawing/2014/main" id="{A710F0CB-9AD0-4B1C-A1F1-3D77E55DE751}"/>
            </a:ext>
          </a:extLst>
        </xdr:cNvPr>
        <xdr:cNvSpPr/>
      </xdr:nvSpPr>
      <xdr:spPr>
        <a:xfrm>
          <a:off x="8699500" y="592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123444</xdr:rowOff>
    </xdr:from>
    <xdr:to>
      <xdr:col>50</xdr:col>
      <xdr:colOff>114300</xdr:colOff>
      <xdr:row>34</xdr:row>
      <xdr:rowOff>146495</xdr:rowOff>
    </xdr:to>
    <xdr:cxnSp macro="">
      <xdr:nvCxnSpPr>
        <xdr:cNvPr id="133" name="直線コネクタ 132">
          <a:extLst>
            <a:ext uri="{FF2B5EF4-FFF2-40B4-BE49-F238E27FC236}">
              <a16:creationId xmlns:a16="http://schemas.microsoft.com/office/drawing/2014/main" id="{39543AF0-BD22-4906-A19B-52DDDAFEBCA1}"/>
            </a:ext>
          </a:extLst>
        </xdr:cNvPr>
        <xdr:cNvCxnSpPr/>
      </xdr:nvCxnSpPr>
      <xdr:spPr>
        <a:xfrm flipV="1">
          <a:off x="8750300" y="5952744"/>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113640</xdr:rowOff>
    </xdr:from>
    <xdr:to>
      <xdr:col>41</xdr:col>
      <xdr:colOff>101600</xdr:colOff>
      <xdr:row>35</xdr:row>
      <xdr:rowOff>43790</xdr:rowOff>
    </xdr:to>
    <xdr:sp macro="" textlink="">
      <xdr:nvSpPr>
        <xdr:cNvPr id="134" name="楕円 133">
          <a:extLst>
            <a:ext uri="{FF2B5EF4-FFF2-40B4-BE49-F238E27FC236}">
              <a16:creationId xmlns:a16="http://schemas.microsoft.com/office/drawing/2014/main" id="{39FEC37F-ABB9-4FC1-AE8A-53A254A79B84}"/>
            </a:ext>
          </a:extLst>
        </xdr:cNvPr>
        <xdr:cNvSpPr/>
      </xdr:nvSpPr>
      <xdr:spPr>
        <a:xfrm>
          <a:off x="7810500" y="59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146495</xdr:rowOff>
    </xdr:from>
    <xdr:to>
      <xdr:col>45</xdr:col>
      <xdr:colOff>177800</xdr:colOff>
      <xdr:row>34</xdr:row>
      <xdr:rowOff>164440</xdr:rowOff>
    </xdr:to>
    <xdr:cxnSp macro="">
      <xdr:nvCxnSpPr>
        <xdr:cNvPr id="135" name="直線コネクタ 134">
          <a:extLst>
            <a:ext uri="{FF2B5EF4-FFF2-40B4-BE49-F238E27FC236}">
              <a16:creationId xmlns:a16="http://schemas.microsoft.com/office/drawing/2014/main" id="{B57FE4B1-B401-4FFE-83D2-60A0A87E672F}"/>
            </a:ext>
          </a:extLst>
        </xdr:cNvPr>
        <xdr:cNvCxnSpPr/>
      </xdr:nvCxnSpPr>
      <xdr:spPr>
        <a:xfrm flipV="1">
          <a:off x="7861300" y="5975795"/>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142663</xdr:rowOff>
    </xdr:from>
    <xdr:ext cx="469744" cy="259045"/>
    <xdr:sp macro="" textlink="">
      <xdr:nvSpPr>
        <xdr:cNvPr id="136" name="n_1aveValue【道路】&#10;一人当たり延長">
          <a:extLst>
            <a:ext uri="{FF2B5EF4-FFF2-40B4-BE49-F238E27FC236}">
              <a16:creationId xmlns:a16="http://schemas.microsoft.com/office/drawing/2014/main" id="{0F33624B-EB64-43E5-BA0A-9447E69E2032}"/>
            </a:ext>
          </a:extLst>
        </xdr:cNvPr>
        <xdr:cNvSpPr txBox="1"/>
      </xdr:nvSpPr>
      <xdr:spPr>
        <a:xfrm>
          <a:off x="9391727" y="700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142626</xdr:rowOff>
    </xdr:from>
    <xdr:ext cx="469744" cy="259045"/>
    <xdr:sp macro="" textlink="">
      <xdr:nvSpPr>
        <xdr:cNvPr id="137" name="n_2aveValue【道路】&#10;一人当たり延長">
          <a:extLst>
            <a:ext uri="{FF2B5EF4-FFF2-40B4-BE49-F238E27FC236}">
              <a16:creationId xmlns:a16="http://schemas.microsoft.com/office/drawing/2014/main" id="{97ACB6F1-85A9-416A-A46A-C02858B0E4E3}"/>
            </a:ext>
          </a:extLst>
        </xdr:cNvPr>
        <xdr:cNvSpPr txBox="1"/>
      </xdr:nvSpPr>
      <xdr:spPr>
        <a:xfrm>
          <a:off x="8515427" y="7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148226</xdr:rowOff>
    </xdr:from>
    <xdr:ext cx="469744" cy="259045"/>
    <xdr:sp macro="" textlink="">
      <xdr:nvSpPr>
        <xdr:cNvPr id="138" name="n_3aveValue【道路】&#10;一人当たり延長">
          <a:extLst>
            <a:ext uri="{FF2B5EF4-FFF2-40B4-BE49-F238E27FC236}">
              <a16:creationId xmlns:a16="http://schemas.microsoft.com/office/drawing/2014/main" id="{A6A7DB95-BFA1-44F3-A7FE-9046209F13AD}"/>
            </a:ext>
          </a:extLst>
        </xdr:cNvPr>
        <xdr:cNvSpPr txBox="1"/>
      </xdr:nvSpPr>
      <xdr:spPr>
        <a:xfrm>
          <a:off x="7626427" y="70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39" name="n_4aveValue【道路】&#10;一人当たり延長">
          <a:extLst>
            <a:ext uri="{FF2B5EF4-FFF2-40B4-BE49-F238E27FC236}">
              <a16:creationId xmlns:a16="http://schemas.microsoft.com/office/drawing/2014/main" id="{15AF6719-D792-4877-8604-B2D6DCA928B5}"/>
            </a:ext>
          </a:extLst>
        </xdr:cNvPr>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19321</xdr:rowOff>
    </xdr:from>
    <xdr:ext cx="534377" cy="259045"/>
    <xdr:sp macro="" textlink="">
      <xdr:nvSpPr>
        <xdr:cNvPr id="140" name="n_1mainValue【道路】&#10;一人当たり延長">
          <a:extLst>
            <a:ext uri="{FF2B5EF4-FFF2-40B4-BE49-F238E27FC236}">
              <a16:creationId xmlns:a16="http://schemas.microsoft.com/office/drawing/2014/main" id="{B970270E-66E2-41DD-BE7C-74DFD3558025}"/>
            </a:ext>
          </a:extLst>
        </xdr:cNvPr>
        <xdr:cNvSpPr txBox="1"/>
      </xdr:nvSpPr>
      <xdr:spPr>
        <a:xfrm>
          <a:off x="9359411" y="56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42372</xdr:rowOff>
    </xdr:from>
    <xdr:ext cx="534377" cy="259045"/>
    <xdr:sp macro="" textlink="">
      <xdr:nvSpPr>
        <xdr:cNvPr id="141" name="n_2mainValue【道路】&#10;一人当たり延長">
          <a:extLst>
            <a:ext uri="{FF2B5EF4-FFF2-40B4-BE49-F238E27FC236}">
              <a16:creationId xmlns:a16="http://schemas.microsoft.com/office/drawing/2014/main" id="{78287468-B0EF-425D-84DB-B298A2512AE7}"/>
            </a:ext>
          </a:extLst>
        </xdr:cNvPr>
        <xdr:cNvSpPr txBox="1"/>
      </xdr:nvSpPr>
      <xdr:spPr>
        <a:xfrm>
          <a:off x="8483111" y="57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60317</xdr:rowOff>
    </xdr:from>
    <xdr:ext cx="534377" cy="259045"/>
    <xdr:sp macro="" textlink="">
      <xdr:nvSpPr>
        <xdr:cNvPr id="142" name="n_3mainValue【道路】&#10;一人当たり延長">
          <a:extLst>
            <a:ext uri="{FF2B5EF4-FFF2-40B4-BE49-F238E27FC236}">
              <a16:creationId xmlns:a16="http://schemas.microsoft.com/office/drawing/2014/main" id="{6779B1DE-94D8-41B0-9D05-8F6798A27D9A}"/>
            </a:ext>
          </a:extLst>
        </xdr:cNvPr>
        <xdr:cNvSpPr txBox="1"/>
      </xdr:nvSpPr>
      <xdr:spPr>
        <a:xfrm>
          <a:off x="7594111" y="571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DBDC28A2-0C8E-4258-8FD2-D694844E95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D89F07F-8FD7-4F77-874F-C6530E0028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550B9787-4AC1-4963-8FD6-304B7CF38F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59933934-2A9C-4646-B575-68670206BE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B11B0263-18FC-4203-A6F4-ECBDD41DF1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9B9791B-2275-486B-B553-E9A6354C11E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DB18538D-4E1D-4E49-AA0B-245B7389289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2CBAFEF7-7D1B-494A-82F9-752CDAE57E0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1099CD0F-2788-433D-924D-0B2C478E2D9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3EAF234E-C4AB-4532-8579-1ADBE2A446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DF7B912-97EA-4604-B749-6DEF5A1580B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63C91A49-92B8-4C21-B216-0E6CF84480A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84377BCB-A7E5-4C11-B038-E54BE05252A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17F1E7EB-539F-474B-B45C-CE025D2D72B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A2E9C93-314A-431D-960B-3FA3E7D6D8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FA872E8C-98ED-4249-B7F3-B04339DAD2A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F07BDC54-4034-45FC-8328-FC8668262DC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E409B72-C42A-42FC-90FA-8D760C5262C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4CFE05DE-4083-4FED-865B-7F5A7475F4D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E361F349-16CB-49B1-A53E-524DC0ECC19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8E4BD9AA-7CD0-438D-8114-76C028DDEE2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F72E223E-F5FC-4BB5-AF36-8F5F8F9FA7D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37EA9842-A7BC-4B70-A50E-804D39D712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AE7C42A-3EA5-4FAF-9E23-798FDF2CB27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509DAAE2-F7B5-480E-9096-A354D800D68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68" name="直線コネクタ 167">
          <a:extLst>
            <a:ext uri="{FF2B5EF4-FFF2-40B4-BE49-F238E27FC236}">
              <a16:creationId xmlns:a16="http://schemas.microsoft.com/office/drawing/2014/main" id="{7792CC84-F5BB-4370-9175-FDAC801855D1}"/>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62BA3326-F27F-4350-8DD8-DB313ED2CB66}"/>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0" name="直線コネクタ 169">
          <a:extLst>
            <a:ext uri="{FF2B5EF4-FFF2-40B4-BE49-F238E27FC236}">
              <a16:creationId xmlns:a16="http://schemas.microsoft.com/office/drawing/2014/main" id="{FA0890F1-BD89-4F07-9FD2-C1B6186A812E}"/>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EB8D6606-3C8C-48E6-936A-5B4E518CF48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2" name="直線コネクタ 171">
          <a:extLst>
            <a:ext uri="{FF2B5EF4-FFF2-40B4-BE49-F238E27FC236}">
              <a16:creationId xmlns:a16="http://schemas.microsoft.com/office/drawing/2014/main" id="{6A33A5A5-ECBB-4D70-BFBE-E40FD8867A13}"/>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C52223A7-5366-40DE-A417-B06873F8C7D5}"/>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4" name="フローチャート: 判断 173">
          <a:extLst>
            <a:ext uri="{FF2B5EF4-FFF2-40B4-BE49-F238E27FC236}">
              <a16:creationId xmlns:a16="http://schemas.microsoft.com/office/drawing/2014/main" id="{38A3A468-FAB9-411B-BE5B-36B24A06BB1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A9DB4520-EFCF-4F72-B0A3-83FE67B1888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6" name="フローチャート: 判断 175">
          <a:extLst>
            <a:ext uri="{FF2B5EF4-FFF2-40B4-BE49-F238E27FC236}">
              <a16:creationId xmlns:a16="http://schemas.microsoft.com/office/drawing/2014/main" id="{741FFC34-2B1B-48C6-AA93-7FC7A5CBEB15}"/>
            </a:ext>
          </a:extLst>
        </xdr:cNvPr>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77" name="フローチャート: 判断 176">
          <a:extLst>
            <a:ext uri="{FF2B5EF4-FFF2-40B4-BE49-F238E27FC236}">
              <a16:creationId xmlns:a16="http://schemas.microsoft.com/office/drawing/2014/main" id="{2256B9F4-84FB-4CE0-9907-45903D376A6B}"/>
            </a:ext>
          </a:extLst>
        </xdr:cNvPr>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78" name="フローチャート: 判断 177">
          <a:extLst>
            <a:ext uri="{FF2B5EF4-FFF2-40B4-BE49-F238E27FC236}">
              <a16:creationId xmlns:a16="http://schemas.microsoft.com/office/drawing/2014/main" id="{8914E4E0-F0E2-4F50-8529-02EBCD62EF65}"/>
            </a:ext>
          </a:extLst>
        </xdr:cNvPr>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89AE998-4992-482A-B423-2B5566C44B2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EEABF2A-1718-4B09-9E36-D9A1E88EED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743464B-CA71-4D4C-9D65-40E330589B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CF391FA2-3ED4-4558-88E2-C0F5ED31CF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3255377-BDBA-423D-B031-B380BE7503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130447</xdr:rowOff>
    </xdr:from>
    <xdr:to>
      <xdr:col>24</xdr:col>
      <xdr:colOff>114300</xdr:colOff>
      <xdr:row>61</xdr:row>
      <xdr:rowOff>60597</xdr:rowOff>
    </xdr:to>
    <xdr:sp macro="" textlink="">
      <xdr:nvSpPr>
        <xdr:cNvPr id="184" name="楕円 183">
          <a:extLst>
            <a:ext uri="{FF2B5EF4-FFF2-40B4-BE49-F238E27FC236}">
              <a16:creationId xmlns:a16="http://schemas.microsoft.com/office/drawing/2014/main" id="{8A66A11F-041E-402F-B156-A3500A582F3B}"/>
            </a:ext>
          </a:extLst>
        </xdr:cNvPr>
        <xdr:cNvSpPr/>
      </xdr:nvSpPr>
      <xdr:spPr>
        <a:xfrm>
          <a:off x="4584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153324</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3B7FD196-6DAE-49E6-9A58-5FA01130EAD2}"/>
            </a:ext>
          </a:extLst>
        </xdr:cNvPr>
        <xdr:cNvSpPr txBox="1"/>
      </xdr:nvSpPr>
      <xdr:spPr>
        <a:xfrm>
          <a:off x="4673600" y="102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107587</xdr:rowOff>
    </xdr:from>
    <xdr:to>
      <xdr:col>20</xdr:col>
      <xdr:colOff>38100</xdr:colOff>
      <xdr:row>61</xdr:row>
      <xdr:rowOff>37737</xdr:rowOff>
    </xdr:to>
    <xdr:sp macro="" textlink="">
      <xdr:nvSpPr>
        <xdr:cNvPr id="186" name="楕円 185">
          <a:extLst>
            <a:ext uri="{FF2B5EF4-FFF2-40B4-BE49-F238E27FC236}">
              <a16:creationId xmlns:a16="http://schemas.microsoft.com/office/drawing/2014/main" id="{9D87FD85-5B20-472D-B5F9-FAEDB09207C5}"/>
            </a:ext>
          </a:extLst>
        </xdr:cNvPr>
        <xdr:cNvSpPr/>
      </xdr:nvSpPr>
      <xdr:spPr>
        <a:xfrm>
          <a:off x="37465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9797</xdr:rowOff>
    </xdr:to>
    <xdr:cxnSp macro="">
      <xdr:nvCxnSpPr>
        <xdr:cNvPr id="187" name="直線コネクタ 186">
          <a:extLst>
            <a:ext uri="{FF2B5EF4-FFF2-40B4-BE49-F238E27FC236}">
              <a16:creationId xmlns:a16="http://schemas.microsoft.com/office/drawing/2014/main" id="{529B60A5-2DC7-46A5-AA8C-2CB8FBE11756}"/>
            </a:ext>
          </a:extLst>
        </xdr:cNvPr>
        <xdr:cNvCxnSpPr/>
      </xdr:nvCxnSpPr>
      <xdr:spPr>
        <a:xfrm>
          <a:off x="3797300" y="104453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88" name="楕円 187">
          <a:extLst>
            <a:ext uri="{FF2B5EF4-FFF2-40B4-BE49-F238E27FC236}">
              <a16:creationId xmlns:a16="http://schemas.microsoft.com/office/drawing/2014/main" id="{67D52046-F1CC-44D2-AEBB-A7F36E458B60}"/>
            </a:ext>
          </a:extLst>
        </xdr:cNvPr>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158387</xdr:rowOff>
    </xdr:to>
    <xdr:cxnSp macro="">
      <xdr:nvCxnSpPr>
        <xdr:cNvPr id="189" name="直線コネクタ 188">
          <a:extLst>
            <a:ext uri="{FF2B5EF4-FFF2-40B4-BE49-F238E27FC236}">
              <a16:creationId xmlns:a16="http://schemas.microsoft.com/office/drawing/2014/main" id="{365BB5B1-DA88-4AC1-93D6-237AB61D72C5}"/>
            </a:ext>
          </a:extLst>
        </xdr:cNvPr>
        <xdr:cNvCxnSpPr/>
      </xdr:nvCxnSpPr>
      <xdr:spPr>
        <a:xfrm>
          <a:off x="2908300" y="104208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90" name="楕円 189">
          <a:extLst>
            <a:ext uri="{FF2B5EF4-FFF2-40B4-BE49-F238E27FC236}">
              <a16:creationId xmlns:a16="http://schemas.microsoft.com/office/drawing/2014/main" id="{1896DEAF-B85D-4293-B5FE-0124530026A0}"/>
            </a:ext>
          </a:extLst>
        </xdr:cNvPr>
        <xdr:cNvSpPr/>
      </xdr:nvSpPr>
      <xdr:spPr>
        <a:xfrm>
          <a:off x="1968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115933</xdr:rowOff>
    </xdr:from>
    <xdr:to>
      <xdr:col>15</xdr:col>
      <xdr:colOff>50800</xdr:colOff>
      <xdr:row>60</xdr:row>
      <xdr:rowOff>133894</xdr:rowOff>
    </xdr:to>
    <xdr:cxnSp macro="">
      <xdr:nvCxnSpPr>
        <xdr:cNvPr id="191" name="直線コネクタ 190">
          <a:extLst>
            <a:ext uri="{FF2B5EF4-FFF2-40B4-BE49-F238E27FC236}">
              <a16:creationId xmlns:a16="http://schemas.microsoft.com/office/drawing/2014/main" id="{C26C8339-F064-40AA-A19E-6DAB654A23B4}"/>
            </a:ext>
          </a:extLst>
        </xdr:cNvPr>
        <xdr:cNvCxnSpPr/>
      </xdr:nvCxnSpPr>
      <xdr:spPr>
        <a:xfrm>
          <a:off x="2019300" y="104029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A6ED9FF7-5894-4D66-ADD6-B2A96F0D32D2}"/>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35C7912E-866B-49EB-A450-B11044F42C6C}"/>
            </a:ext>
          </a:extLst>
        </xdr:cNvPr>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8544</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A98694-3E75-4A9A-AD38-5945F429FCF1}"/>
            </a:ext>
          </a:extLst>
        </xdr:cNvPr>
        <xdr:cNvSpPr txBox="1"/>
      </xdr:nvSpPr>
      <xdr:spPr>
        <a:xfrm>
          <a:off x="1816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153868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40F5133-AFF3-4127-89C1-D814BC947F74}"/>
            </a:ext>
          </a:extLst>
        </xdr:cNvPr>
        <xdr:cNvSpPr txBox="1"/>
      </xdr:nvSpPr>
      <xdr:spPr>
        <a:xfrm>
          <a:off x="927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54264</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BF6C0191-DC28-4559-A2A0-9607BF30030F}"/>
            </a:ext>
          </a:extLst>
        </xdr:cNvPr>
        <xdr:cNvSpPr txBox="1"/>
      </xdr:nvSpPr>
      <xdr:spPr>
        <a:xfrm>
          <a:off x="35820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29771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DF2C1BF1-4391-46F7-A747-3C1B4D75F3B0}"/>
            </a:ext>
          </a:extLst>
        </xdr:cNvPr>
        <xdr:cNvSpPr txBox="1"/>
      </xdr:nvSpPr>
      <xdr:spPr>
        <a:xfrm>
          <a:off x="2705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8990A466-D6B0-4CC2-BE20-D6CD769F7BA1}"/>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FB0F7C55-9002-4DC6-B02A-A33EB81E829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3DDCD1D3-1C8E-4D0C-A761-64C2827A38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E69AABD-6C1B-4515-9C5A-B00E9007F1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4CD79F5-3DFB-4D60-9389-B6475CB8BD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3041B736-30A1-4D4D-B4D8-921540F5190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F2AF2EAE-D6B7-4BE8-A26A-27DBE9A8885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F829343F-7C63-44BD-9035-6F8336C370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2D697D4F-BFD2-4D99-95C4-40BB72FA3E5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CE3DBFF8-9FB0-49F1-8424-9578EE4E11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48200F11-DB74-4AEA-9E89-D60446FCD9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CD002DE3-90AF-4167-9761-CDDAC67CB55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3190D549-7E45-4C6E-9B0A-C7BC4FF7CEF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D67CB316-D11E-41CE-B114-486F6B8D27B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B605F7DB-0F83-4242-8B1B-94D63D6F8BA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219C670-4B29-4BE9-911C-09C525F1BC3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714F99F7-D31E-4D7F-B95A-E428175303D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E3E6BBFC-452A-40FD-9767-21D4B27800E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EC666C8F-DB41-405F-A334-DA39D9D7DD1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90FD6430-429C-45F5-8081-4550BB97C08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EB26FBA8-5E47-4830-A4BF-209A2D07E50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3B3749BA-3E20-45CA-A39F-73AAADC36B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61440F7A-8CC1-43EB-8EE5-F50345147A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A52F3F47-E2E5-4504-B6B4-266E1825EE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22" name="直線コネクタ 221">
          <a:extLst>
            <a:ext uri="{FF2B5EF4-FFF2-40B4-BE49-F238E27FC236}">
              <a16:creationId xmlns:a16="http://schemas.microsoft.com/office/drawing/2014/main" id="{DC936099-0CBD-4DB3-B540-61E12C03A826}"/>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EEEC3A7B-77D0-4CB0-B8D2-D796131D24A8}"/>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24" name="直線コネクタ 223">
          <a:extLst>
            <a:ext uri="{FF2B5EF4-FFF2-40B4-BE49-F238E27FC236}">
              <a16:creationId xmlns:a16="http://schemas.microsoft.com/office/drawing/2014/main" id="{B2877EE1-2017-43F7-898E-A3B1D4685814}"/>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902C0792-3911-45F6-9715-F3AE7CE26E59}"/>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26" name="直線コネクタ 225">
          <a:extLst>
            <a:ext uri="{FF2B5EF4-FFF2-40B4-BE49-F238E27FC236}">
              <a16:creationId xmlns:a16="http://schemas.microsoft.com/office/drawing/2014/main" id="{36176FDC-D310-4696-AF5A-12C5DB14CE32}"/>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D5A797FD-2180-4E07-A4A4-8E45409321D6}"/>
            </a:ext>
          </a:extLst>
        </xdr:cNvPr>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28" name="フローチャート: 判断 227">
          <a:extLst>
            <a:ext uri="{FF2B5EF4-FFF2-40B4-BE49-F238E27FC236}">
              <a16:creationId xmlns:a16="http://schemas.microsoft.com/office/drawing/2014/main" id="{627A14DD-E3C4-4ADF-BB23-C28260CC49AB}"/>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29" name="フローチャート: 判断 228">
          <a:extLst>
            <a:ext uri="{FF2B5EF4-FFF2-40B4-BE49-F238E27FC236}">
              <a16:creationId xmlns:a16="http://schemas.microsoft.com/office/drawing/2014/main" id="{86678C46-BDDE-4013-AF53-BC9987B31694}"/>
            </a:ext>
          </a:extLst>
        </xdr:cNvPr>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0" name="フローチャート: 判断 229">
          <a:extLst>
            <a:ext uri="{FF2B5EF4-FFF2-40B4-BE49-F238E27FC236}">
              <a16:creationId xmlns:a16="http://schemas.microsoft.com/office/drawing/2014/main" id="{B426429F-DC92-46A4-9B43-395DD7F3850D}"/>
            </a:ext>
          </a:extLst>
        </xdr:cNvPr>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31" name="フローチャート: 判断 230">
          <a:extLst>
            <a:ext uri="{FF2B5EF4-FFF2-40B4-BE49-F238E27FC236}">
              <a16:creationId xmlns:a16="http://schemas.microsoft.com/office/drawing/2014/main" id="{A5FAA71E-FD9D-4A7B-8F72-07BA49371262}"/>
            </a:ext>
          </a:extLst>
        </xdr:cNvPr>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32" name="フローチャート: 判断 231">
          <a:extLst>
            <a:ext uri="{FF2B5EF4-FFF2-40B4-BE49-F238E27FC236}">
              <a16:creationId xmlns:a16="http://schemas.microsoft.com/office/drawing/2014/main" id="{90DF12C1-46AB-4188-8FD9-5580E5944EC2}"/>
            </a:ext>
          </a:extLst>
        </xdr:cNvPr>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33CCB102-22AD-48CA-BE18-C0D6E88504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171E099-B643-4EB9-AA47-E563AC26003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5E538647-7C74-4F81-88E4-79BB15EF26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CEA6B4DE-4412-44C1-91B5-57BE343E44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460B6CE-5544-45F6-8DE4-DB3C3BF1C8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59066</xdr:rowOff>
    </xdr:from>
    <xdr:to>
      <xdr:col>55</xdr:col>
      <xdr:colOff>50800</xdr:colOff>
      <xdr:row>62</xdr:row>
      <xdr:rowOff>160666</xdr:rowOff>
    </xdr:to>
    <xdr:sp macro="" textlink="">
      <xdr:nvSpPr>
        <xdr:cNvPr id="238" name="楕円 237">
          <a:extLst>
            <a:ext uri="{FF2B5EF4-FFF2-40B4-BE49-F238E27FC236}">
              <a16:creationId xmlns:a16="http://schemas.microsoft.com/office/drawing/2014/main" id="{BC90CF88-468D-4729-BA62-C1EA408F3FE5}"/>
            </a:ext>
          </a:extLst>
        </xdr:cNvPr>
        <xdr:cNvSpPr/>
      </xdr:nvSpPr>
      <xdr:spPr>
        <a:xfrm>
          <a:off x="10426700" y="106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81943</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0D584D2D-B6A9-4BE3-AC7C-6E31D691B0C3}"/>
            </a:ext>
          </a:extLst>
        </xdr:cNvPr>
        <xdr:cNvSpPr txBox="1"/>
      </xdr:nvSpPr>
      <xdr:spPr>
        <a:xfrm>
          <a:off x="10515600" y="105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66178</xdr:rowOff>
    </xdr:from>
    <xdr:to>
      <xdr:col>50</xdr:col>
      <xdr:colOff>165100</xdr:colOff>
      <xdr:row>62</xdr:row>
      <xdr:rowOff>167778</xdr:rowOff>
    </xdr:to>
    <xdr:sp macro="" textlink="">
      <xdr:nvSpPr>
        <xdr:cNvPr id="240" name="楕円 239">
          <a:extLst>
            <a:ext uri="{FF2B5EF4-FFF2-40B4-BE49-F238E27FC236}">
              <a16:creationId xmlns:a16="http://schemas.microsoft.com/office/drawing/2014/main" id="{127B2DA6-7A45-430D-B73F-D30BBA187686}"/>
            </a:ext>
          </a:extLst>
        </xdr:cNvPr>
        <xdr:cNvSpPr/>
      </xdr:nvSpPr>
      <xdr:spPr>
        <a:xfrm>
          <a:off x="9588500" y="1069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109866</xdr:rowOff>
    </xdr:from>
    <xdr:to>
      <xdr:col>55</xdr:col>
      <xdr:colOff>0</xdr:colOff>
      <xdr:row>62</xdr:row>
      <xdr:rowOff>116978</xdr:rowOff>
    </xdr:to>
    <xdr:cxnSp macro="">
      <xdr:nvCxnSpPr>
        <xdr:cNvPr id="241" name="直線コネクタ 240">
          <a:extLst>
            <a:ext uri="{FF2B5EF4-FFF2-40B4-BE49-F238E27FC236}">
              <a16:creationId xmlns:a16="http://schemas.microsoft.com/office/drawing/2014/main" id="{CA963731-AFD8-42FC-9282-BF6512EFB505}"/>
            </a:ext>
          </a:extLst>
        </xdr:cNvPr>
        <xdr:cNvCxnSpPr/>
      </xdr:nvCxnSpPr>
      <xdr:spPr>
        <a:xfrm flipV="1">
          <a:off x="9639300" y="10739766"/>
          <a:ext cx="838200" cy="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72466</xdr:rowOff>
    </xdr:from>
    <xdr:to>
      <xdr:col>46</xdr:col>
      <xdr:colOff>38100</xdr:colOff>
      <xdr:row>63</xdr:row>
      <xdr:rowOff>2616</xdr:rowOff>
    </xdr:to>
    <xdr:sp macro="" textlink="">
      <xdr:nvSpPr>
        <xdr:cNvPr id="242" name="楕円 241">
          <a:extLst>
            <a:ext uri="{FF2B5EF4-FFF2-40B4-BE49-F238E27FC236}">
              <a16:creationId xmlns:a16="http://schemas.microsoft.com/office/drawing/2014/main" id="{03ED999B-D05E-4C20-81A5-FEBA82F576EA}"/>
            </a:ext>
          </a:extLst>
        </xdr:cNvPr>
        <xdr:cNvSpPr/>
      </xdr:nvSpPr>
      <xdr:spPr>
        <a:xfrm>
          <a:off x="8699500" y="107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116978</xdr:rowOff>
    </xdr:from>
    <xdr:to>
      <xdr:col>50</xdr:col>
      <xdr:colOff>114300</xdr:colOff>
      <xdr:row>62</xdr:row>
      <xdr:rowOff>123266</xdr:rowOff>
    </xdr:to>
    <xdr:cxnSp macro="">
      <xdr:nvCxnSpPr>
        <xdr:cNvPr id="243" name="直線コネクタ 242">
          <a:extLst>
            <a:ext uri="{FF2B5EF4-FFF2-40B4-BE49-F238E27FC236}">
              <a16:creationId xmlns:a16="http://schemas.microsoft.com/office/drawing/2014/main" id="{B0073F35-8900-4145-A119-C3D7D417A1A6}"/>
            </a:ext>
          </a:extLst>
        </xdr:cNvPr>
        <xdr:cNvCxnSpPr/>
      </xdr:nvCxnSpPr>
      <xdr:spPr>
        <a:xfrm flipV="1">
          <a:off x="8750300" y="10746878"/>
          <a:ext cx="889000" cy="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79700</xdr:rowOff>
    </xdr:from>
    <xdr:to>
      <xdr:col>41</xdr:col>
      <xdr:colOff>101600</xdr:colOff>
      <xdr:row>63</xdr:row>
      <xdr:rowOff>9850</xdr:rowOff>
    </xdr:to>
    <xdr:sp macro="" textlink="">
      <xdr:nvSpPr>
        <xdr:cNvPr id="244" name="楕円 243">
          <a:extLst>
            <a:ext uri="{FF2B5EF4-FFF2-40B4-BE49-F238E27FC236}">
              <a16:creationId xmlns:a16="http://schemas.microsoft.com/office/drawing/2014/main" id="{6B956933-BFA2-482D-9D2C-C66D6CFDA2F4}"/>
            </a:ext>
          </a:extLst>
        </xdr:cNvPr>
        <xdr:cNvSpPr/>
      </xdr:nvSpPr>
      <xdr:spPr>
        <a:xfrm>
          <a:off x="7810500" y="107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123266</xdr:rowOff>
    </xdr:from>
    <xdr:to>
      <xdr:col>45</xdr:col>
      <xdr:colOff>177800</xdr:colOff>
      <xdr:row>62</xdr:row>
      <xdr:rowOff>130500</xdr:rowOff>
    </xdr:to>
    <xdr:cxnSp macro="">
      <xdr:nvCxnSpPr>
        <xdr:cNvPr id="245" name="直線コネクタ 244">
          <a:extLst>
            <a:ext uri="{FF2B5EF4-FFF2-40B4-BE49-F238E27FC236}">
              <a16:creationId xmlns:a16="http://schemas.microsoft.com/office/drawing/2014/main" id="{B83BF419-53E8-4E29-B670-84D51C898AD8}"/>
            </a:ext>
          </a:extLst>
        </xdr:cNvPr>
        <xdr:cNvCxnSpPr/>
      </xdr:nvCxnSpPr>
      <xdr:spPr>
        <a:xfrm flipV="1">
          <a:off x="7861300" y="10753166"/>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150606</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140E42CD-4BA2-4CD0-9CB4-AA43E8B11581}"/>
            </a:ext>
          </a:extLst>
        </xdr:cNvPr>
        <xdr:cNvSpPr txBox="1"/>
      </xdr:nvSpPr>
      <xdr:spPr>
        <a:xfrm>
          <a:off x="9327095" y="109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154002</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CFAA309B-E2A8-4D46-B592-7A4425612F1C}"/>
            </a:ext>
          </a:extLst>
        </xdr:cNvPr>
        <xdr:cNvSpPr txBox="1"/>
      </xdr:nvSpPr>
      <xdr:spPr>
        <a:xfrm>
          <a:off x="8450795" y="109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154011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D7ECBDBC-568C-46AD-9668-2CA4269C2706}"/>
            </a:ext>
          </a:extLst>
        </xdr:cNvPr>
        <xdr:cNvSpPr txBox="1"/>
      </xdr:nvSpPr>
      <xdr:spPr>
        <a:xfrm>
          <a:off x="7561795" y="1095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2DEAA9CE-9C80-4AAE-A007-49430A081B03}"/>
            </a:ext>
          </a:extLst>
        </xdr:cNvPr>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12855</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64E879B1-44CD-4039-A5DA-3B123AC53F83}"/>
            </a:ext>
          </a:extLst>
        </xdr:cNvPr>
        <xdr:cNvSpPr txBox="1"/>
      </xdr:nvSpPr>
      <xdr:spPr>
        <a:xfrm>
          <a:off x="9327095" y="10471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19143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DF98D305-332B-47F6-AE64-7FC59FD3FC21}"/>
            </a:ext>
          </a:extLst>
        </xdr:cNvPr>
        <xdr:cNvSpPr txBox="1"/>
      </xdr:nvSpPr>
      <xdr:spPr>
        <a:xfrm>
          <a:off x="8450795" y="1047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26377</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DDEE3729-A471-4769-B740-E6098FFE055C}"/>
            </a:ext>
          </a:extLst>
        </xdr:cNvPr>
        <xdr:cNvSpPr txBox="1"/>
      </xdr:nvSpPr>
      <xdr:spPr>
        <a:xfrm>
          <a:off x="7561795" y="1048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3EA8DFED-5721-4CB4-9EA6-88631DA418C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82F7318-0A32-4640-B337-98BEC75A69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2ECA66E1-62EB-47C5-8631-B1547665B42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E66BB9B7-E5F6-40A1-977D-49BE580212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F3742DD3-B281-4798-958B-E07FBF8E81E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7DFD296D-9C46-4D33-99FC-64AEF00634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71C24A05-6EE1-40DA-A7AF-46D801B0AF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28BAEB63-02B7-46B3-ABE9-D8F1F41A0B1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6EF36BB4-392F-48EF-A1A6-65CFB874AF3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3BAA2241-FFC1-4AD9-A775-C53B807D9B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3CA9C394-5B0F-4F5D-957E-4D326521CB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a:extLst>
            <a:ext uri="{FF2B5EF4-FFF2-40B4-BE49-F238E27FC236}">
              <a16:creationId xmlns:a16="http://schemas.microsoft.com/office/drawing/2014/main" id="{DDE86325-62A2-4C93-ADAC-D75DDB39711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a:extLst>
            <a:ext uri="{FF2B5EF4-FFF2-40B4-BE49-F238E27FC236}">
              <a16:creationId xmlns:a16="http://schemas.microsoft.com/office/drawing/2014/main" id="{179577CC-725E-4150-8CD8-349EA1D8F05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a:extLst>
            <a:ext uri="{FF2B5EF4-FFF2-40B4-BE49-F238E27FC236}">
              <a16:creationId xmlns:a16="http://schemas.microsoft.com/office/drawing/2014/main" id="{AA65EC95-4C1B-4EC2-BE8F-A0A474D270C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a:extLst>
            <a:ext uri="{FF2B5EF4-FFF2-40B4-BE49-F238E27FC236}">
              <a16:creationId xmlns:a16="http://schemas.microsoft.com/office/drawing/2014/main" id="{2E9EC808-9E34-46F4-B687-B14240CAE45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a:extLst>
            <a:ext uri="{FF2B5EF4-FFF2-40B4-BE49-F238E27FC236}">
              <a16:creationId xmlns:a16="http://schemas.microsoft.com/office/drawing/2014/main" id="{DDDEB673-7DD0-44CC-AC5E-54852391E2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a:extLst>
            <a:ext uri="{FF2B5EF4-FFF2-40B4-BE49-F238E27FC236}">
              <a16:creationId xmlns:a16="http://schemas.microsoft.com/office/drawing/2014/main" id="{D78FABA2-6860-4707-9E92-8DBEBEBD1B4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a:extLst>
            <a:ext uri="{FF2B5EF4-FFF2-40B4-BE49-F238E27FC236}">
              <a16:creationId xmlns:a16="http://schemas.microsoft.com/office/drawing/2014/main" id="{9C46F498-8B11-4395-845C-055E10F1D15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a:extLst>
            <a:ext uri="{FF2B5EF4-FFF2-40B4-BE49-F238E27FC236}">
              <a16:creationId xmlns:a16="http://schemas.microsoft.com/office/drawing/2014/main" id="{C5732778-B72F-456A-9869-76FD03CFB76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a:extLst>
            <a:ext uri="{FF2B5EF4-FFF2-40B4-BE49-F238E27FC236}">
              <a16:creationId xmlns:a16="http://schemas.microsoft.com/office/drawing/2014/main" id="{0A123BA9-60C4-4851-91B8-7AA10847959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a:extLst>
            <a:ext uri="{FF2B5EF4-FFF2-40B4-BE49-F238E27FC236}">
              <a16:creationId xmlns:a16="http://schemas.microsoft.com/office/drawing/2014/main" id="{38D96C62-8F50-4655-89AC-0FAB47558FD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a:extLst>
            <a:ext uri="{FF2B5EF4-FFF2-40B4-BE49-F238E27FC236}">
              <a16:creationId xmlns:a16="http://schemas.microsoft.com/office/drawing/2014/main" id="{DF62D14D-4841-4C96-A5AC-A275171C631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a:extLst>
            <a:ext uri="{FF2B5EF4-FFF2-40B4-BE49-F238E27FC236}">
              <a16:creationId xmlns:a16="http://schemas.microsoft.com/office/drawing/2014/main" id="{218377F1-16EC-41BA-B866-52E3F5B617F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a:extLst>
            <a:ext uri="{FF2B5EF4-FFF2-40B4-BE49-F238E27FC236}">
              <a16:creationId xmlns:a16="http://schemas.microsoft.com/office/drawing/2014/main" id="{EC738EBA-288B-4234-8C23-D7A2BF00A86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a:extLst>
            <a:ext uri="{FF2B5EF4-FFF2-40B4-BE49-F238E27FC236}">
              <a16:creationId xmlns:a16="http://schemas.microsoft.com/office/drawing/2014/main" id="{F216B3A6-EFF5-4C6B-B795-F9003042BC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78" name="直線コネクタ 277">
          <a:extLst>
            <a:ext uri="{FF2B5EF4-FFF2-40B4-BE49-F238E27FC236}">
              <a16:creationId xmlns:a16="http://schemas.microsoft.com/office/drawing/2014/main" id="{0EE91B84-185C-4E72-85B1-52CC1D0F6536}"/>
            </a:ext>
          </a:extLst>
        </xdr:cNvPr>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a:extLst>
            <a:ext uri="{FF2B5EF4-FFF2-40B4-BE49-F238E27FC236}">
              <a16:creationId xmlns:a16="http://schemas.microsoft.com/office/drawing/2014/main" id="{CB152823-D94F-49A9-A30E-4E33A6BDA7D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a:extLst>
            <a:ext uri="{FF2B5EF4-FFF2-40B4-BE49-F238E27FC236}">
              <a16:creationId xmlns:a16="http://schemas.microsoft.com/office/drawing/2014/main" id="{F54CBDED-0D5E-4A90-A9B6-21BF90FDA78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81" name="【公営住宅】&#10;有形固定資産減価償却率最大値テキスト">
          <a:extLst>
            <a:ext uri="{FF2B5EF4-FFF2-40B4-BE49-F238E27FC236}">
              <a16:creationId xmlns:a16="http://schemas.microsoft.com/office/drawing/2014/main" id="{23FABCE2-809E-4BB8-BD2A-888B29A8D5ED}"/>
            </a:ext>
          </a:extLst>
        </xdr:cNvPr>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82" name="直線コネクタ 281">
          <a:extLst>
            <a:ext uri="{FF2B5EF4-FFF2-40B4-BE49-F238E27FC236}">
              <a16:creationId xmlns:a16="http://schemas.microsoft.com/office/drawing/2014/main" id="{23ED3717-E8BA-48EB-B8F3-C6FE3BE4D115}"/>
            </a:ext>
          </a:extLst>
        </xdr:cNvPr>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80390</xdr:rowOff>
    </xdr:from>
    <xdr:ext cx="405111" cy="259045"/>
    <xdr:sp macro="" textlink="">
      <xdr:nvSpPr>
        <xdr:cNvPr id="283" name="【公営住宅】&#10;有形固定資産減価償却率平均値テキスト">
          <a:extLst>
            <a:ext uri="{FF2B5EF4-FFF2-40B4-BE49-F238E27FC236}">
              <a16:creationId xmlns:a16="http://schemas.microsoft.com/office/drawing/2014/main" id="{B4F7B2D7-EED8-4F46-88E0-CCD61A48DF1B}"/>
            </a:ext>
          </a:extLst>
        </xdr:cNvPr>
        <xdr:cNvSpPr txBox="1"/>
      </xdr:nvSpPr>
      <xdr:spPr>
        <a:xfrm>
          <a:off x="4673600" y="1413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84" name="フローチャート: 判断 283">
          <a:extLst>
            <a:ext uri="{FF2B5EF4-FFF2-40B4-BE49-F238E27FC236}">
              <a16:creationId xmlns:a16="http://schemas.microsoft.com/office/drawing/2014/main" id="{7EFAE0AE-6C80-4718-8975-1B68C4F2024D}"/>
            </a:ext>
          </a:extLst>
        </xdr:cNvPr>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85" name="フローチャート: 判断 284">
          <a:extLst>
            <a:ext uri="{FF2B5EF4-FFF2-40B4-BE49-F238E27FC236}">
              <a16:creationId xmlns:a16="http://schemas.microsoft.com/office/drawing/2014/main" id="{4C7F8DC3-280A-43E5-AF38-07BA3A29AFA5}"/>
            </a:ext>
          </a:extLst>
        </xdr:cNvPr>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a:extLst>
            <a:ext uri="{FF2B5EF4-FFF2-40B4-BE49-F238E27FC236}">
              <a16:creationId xmlns:a16="http://schemas.microsoft.com/office/drawing/2014/main" id="{1C7562C5-C30E-4A18-B030-97819F5465C8}"/>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87" name="フローチャート: 判断 286">
          <a:extLst>
            <a:ext uri="{FF2B5EF4-FFF2-40B4-BE49-F238E27FC236}">
              <a16:creationId xmlns:a16="http://schemas.microsoft.com/office/drawing/2014/main" id="{09AEA7CB-FB22-4CE6-98F7-B816A7F9E731}"/>
            </a:ext>
          </a:extLst>
        </xdr:cNvPr>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288" name="フローチャート: 判断 287">
          <a:extLst>
            <a:ext uri="{FF2B5EF4-FFF2-40B4-BE49-F238E27FC236}">
              <a16:creationId xmlns:a16="http://schemas.microsoft.com/office/drawing/2014/main" id="{C1F30170-246E-4C1F-BD5A-768F564434B7}"/>
            </a:ext>
          </a:extLst>
        </xdr:cNvPr>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205B6DE-4A98-4817-9022-5724EBA5AF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52E22F7-8841-40F6-B6AF-BBDB421C6C0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8A8B57B-E030-412A-BB0C-21FCBC71AB7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FF8679D-E9A3-404E-896D-6874BE8CA7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1C07B41-EC10-4B9F-A315-749EE0FA0E1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78739</xdr:rowOff>
    </xdr:from>
    <xdr:to>
      <xdr:col>24</xdr:col>
      <xdr:colOff>114300</xdr:colOff>
      <xdr:row>85</xdr:row>
      <xdr:rowOff>8889</xdr:rowOff>
    </xdr:to>
    <xdr:sp macro="" textlink="">
      <xdr:nvSpPr>
        <xdr:cNvPr id="294" name="楕円 293">
          <a:extLst>
            <a:ext uri="{FF2B5EF4-FFF2-40B4-BE49-F238E27FC236}">
              <a16:creationId xmlns:a16="http://schemas.microsoft.com/office/drawing/2014/main" id="{FCDB0560-5B35-4F97-B033-BD7BBDF1622C}"/>
            </a:ext>
          </a:extLst>
        </xdr:cNvPr>
        <xdr:cNvSpPr/>
      </xdr:nvSpPr>
      <xdr:spPr>
        <a:xfrm>
          <a:off x="4584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57166</xdr:rowOff>
    </xdr:from>
    <xdr:ext cx="405111" cy="259045"/>
    <xdr:sp macro="" textlink="">
      <xdr:nvSpPr>
        <xdr:cNvPr id="295" name="【公営住宅】&#10;有形固定資産減価償却率該当値テキスト">
          <a:extLst>
            <a:ext uri="{FF2B5EF4-FFF2-40B4-BE49-F238E27FC236}">
              <a16:creationId xmlns:a16="http://schemas.microsoft.com/office/drawing/2014/main" id="{6911CEBF-12D5-4867-A5BB-526BE105AB6F}"/>
            </a:ext>
          </a:extLst>
        </xdr:cNvPr>
        <xdr:cNvSpPr txBox="1"/>
      </xdr:nvSpPr>
      <xdr:spPr>
        <a:xfrm>
          <a:off x="4673600"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8527</xdr:rowOff>
    </xdr:from>
    <xdr:to>
      <xdr:col>20</xdr:col>
      <xdr:colOff>38100</xdr:colOff>
      <xdr:row>84</xdr:row>
      <xdr:rowOff>110127</xdr:rowOff>
    </xdr:to>
    <xdr:sp macro="" textlink="">
      <xdr:nvSpPr>
        <xdr:cNvPr id="296" name="楕円 295">
          <a:extLst>
            <a:ext uri="{FF2B5EF4-FFF2-40B4-BE49-F238E27FC236}">
              <a16:creationId xmlns:a16="http://schemas.microsoft.com/office/drawing/2014/main" id="{173E9AD7-9A21-4512-9E6D-81868B252E72}"/>
            </a:ext>
          </a:extLst>
        </xdr:cNvPr>
        <xdr:cNvSpPr/>
      </xdr:nvSpPr>
      <xdr:spPr>
        <a:xfrm>
          <a:off x="3746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59327</xdr:rowOff>
    </xdr:from>
    <xdr:to>
      <xdr:col>24</xdr:col>
      <xdr:colOff>63500</xdr:colOff>
      <xdr:row>84</xdr:row>
      <xdr:rowOff>129539</xdr:rowOff>
    </xdr:to>
    <xdr:cxnSp macro="">
      <xdr:nvCxnSpPr>
        <xdr:cNvPr id="297" name="直線コネクタ 296">
          <a:extLst>
            <a:ext uri="{FF2B5EF4-FFF2-40B4-BE49-F238E27FC236}">
              <a16:creationId xmlns:a16="http://schemas.microsoft.com/office/drawing/2014/main" id="{F398D1BF-A31A-4642-87AB-C03269EFDBB1}"/>
            </a:ext>
          </a:extLst>
        </xdr:cNvPr>
        <xdr:cNvCxnSpPr/>
      </xdr:nvCxnSpPr>
      <xdr:spPr>
        <a:xfrm>
          <a:off x="3797300" y="14461127"/>
          <a:ext cx="8382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98" name="楕円 297">
          <a:extLst>
            <a:ext uri="{FF2B5EF4-FFF2-40B4-BE49-F238E27FC236}">
              <a16:creationId xmlns:a16="http://schemas.microsoft.com/office/drawing/2014/main" id="{5654E300-73A2-483B-9A87-5838E3258D96}"/>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163830</xdr:rowOff>
    </xdr:from>
    <xdr:to>
      <xdr:col>19</xdr:col>
      <xdr:colOff>177800</xdr:colOff>
      <xdr:row>84</xdr:row>
      <xdr:rowOff>59327</xdr:rowOff>
    </xdr:to>
    <xdr:cxnSp macro="">
      <xdr:nvCxnSpPr>
        <xdr:cNvPr id="299" name="直線コネクタ 298">
          <a:extLst>
            <a:ext uri="{FF2B5EF4-FFF2-40B4-BE49-F238E27FC236}">
              <a16:creationId xmlns:a16="http://schemas.microsoft.com/office/drawing/2014/main" id="{3A605FA0-05B2-47C3-814E-A3175560BABB}"/>
            </a:ext>
          </a:extLst>
        </xdr:cNvPr>
        <xdr:cNvCxnSpPr/>
      </xdr:nvCxnSpPr>
      <xdr:spPr>
        <a:xfrm>
          <a:off x="2908300" y="1439418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300" name="楕円 299">
          <a:extLst>
            <a:ext uri="{FF2B5EF4-FFF2-40B4-BE49-F238E27FC236}">
              <a16:creationId xmlns:a16="http://schemas.microsoft.com/office/drawing/2014/main" id="{4AB8F133-399B-45F1-902E-8BEDC75F1395}"/>
            </a:ext>
          </a:extLst>
        </xdr:cNvPr>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163830</xdr:rowOff>
    </xdr:to>
    <xdr:cxnSp macro="">
      <xdr:nvCxnSpPr>
        <xdr:cNvPr id="301" name="直線コネクタ 300">
          <a:extLst>
            <a:ext uri="{FF2B5EF4-FFF2-40B4-BE49-F238E27FC236}">
              <a16:creationId xmlns:a16="http://schemas.microsoft.com/office/drawing/2014/main" id="{BB14BAAF-4BF7-4AE4-83A0-160E058B89E1}"/>
            </a:ext>
          </a:extLst>
        </xdr:cNvPr>
        <xdr:cNvCxnSpPr/>
      </xdr:nvCxnSpPr>
      <xdr:spPr>
        <a:xfrm>
          <a:off x="2019300" y="14325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146248</xdr:rowOff>
    </xdr:from>
    <xdr:ext cx="405111" cy="259045"/>
    <xdr:sp macro="" textlink="">
      <xdr:nvSpPr>
        <xdr:cNvPr id="302" name="n_1aveValue【公営住宅】&#10;有形固定資産減価償却率">
          <a:extLst>
            <a:ext uri="{FF2B5EF4-FFF2-40B4-BE49-F238E27FC236}">
              <a16:creationId xmlns:a16="http://schemas.microsoft.com/office/drawing/2014/main" id="{8B593E89-A6AA-4682-A86E-9E417FB746DA}"/>
            </a:ext>
          </a:extLst>
        </xdr:cNvPr>
        <xdr:cNvSpPr txBox="1"/>
      </xdr:nvSpPr>
      <xdr:spPr>
        <a:xfrm>
          <a:off x="3582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03" name="n_2aveValue【公営住宅】&#10;有形固定資産減価償却率">
          <a:extLst>
            <a:ext uri="{FF2B5EF4-FFF2-40B4-BE49-F238E27FC236}">
              <a16:creationId xmlns:a16="http://schemas.microsoft.com/office/drawing/2014/main" id="{E2CA4C74-0E26-42A6-B52D-8CE51DC8F159}"/>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04" name="n_3aveValue【公営住宅】&#10;有形固定資産減価償却率">
          <a:extLst>
            <a:ext uri="{FF2B5EF4-FFF2-40B4-BE49-F238E27FC236}">
              <a16:creationId xmlns:a16="http://schemas.microsoft.com/office/drawing/2014/main" id="{0859351F-8520-41C9-85F6-797D53B2B39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115225</xdr:rowOff>
    </xdr:from>
    <xdr:ext cx="405111" cy="259045"/>
    <xdr:sp macro="" textlink="">
      <xdr:nvSpPr>
        <xdr:cNvPr id="305" name="n_4aveValue【公営住宅】&#10;有形固定資産減価償却率">
          <a:extLst>
            <a:ext uri="{FF2B5EF4-FFF2-40B4-BE49-F238E27FC236}">
              <a16:creationId xmlns:a16="http://schemas.microsoft.com/office/drawing/2014/main" id="{907BA9EA-0F65-4CEF-80AB-C747BF07A34A}"/>
            </a:ext>
          </a:extLst>
        </xdr:cNvPr>
        <xdr:cNvSpPr txBox="1"/>
      </xdr:nvSpPr>
      <xdr:spPr>
        <a:xfrm>
          <a:off x="927744" y="1400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101254</xdr:rowOff>
    </xdr:from>
    <xdr:ext cx="405111" cy="259045"/>
    <xdr:sp macro="" textlink="">
      <xdr:nvSpPr>
        <xdr:cNvPr id="306" name="n_1mainValue【公営住宅】&#10;有形固定資産減価償却率">
          <a:extLst>
            <a:ext uri="{FF2B5EF4-FFF2-40B4-BE49-F238E27FC236}">
              <a16:creationId xmlns:a16="http://schemas.microsoft.com/office/drawing/2014/main" id="{8B97CD52-AB17-4CF5-9DFD-F87A955E9296}"/>
            </a:ext>
          </a:extLst>
        </xdr:cNvPr>
        <xdr:cNvSpPr txBox="1"/>
      </xdr:nvSpPr>
      <xdr:spPr>
        <a:xfrm>
          <a:off x="3582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307" name="n_2mainValue【公営住宅】&#10;有形固定資産減価償却率">
          <a:extLst>
            <a:ext uri="{FF2B5EF4-FFF2-40B4-BE49-F238E27FC236}">
              <a16:creationId xmlns:a16="http://schemas.microsoft.com/office/drawing/2014/main" id="{76673458-88AA-4D5E-9DE6-B010DEE50EDF}"/>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308" name="n_3mainValue【公営住宅】&#10;有形固定資産減価償却率">
          <a:extLst>
            <a:ext uri="{FF2B5EF4-FFF2-40B4-BE49-F238E27FC236}">
              <a16:creationId xmlns:a16="http://schemas.microsoft.com/office/drawing/2014/main" id="{7E4E16EE-92A3-418E-80F5-24AC73434F4D}"/>
            </a:ext>
          </a:extLst>
        </xdr:cNvPr>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a:extLst>
            <a:ext uri="{FF2B5EF4-FFF2-40B4-BE49-F238E27FC236}">
              <a16:creationId xmlns:a16="http://schemas.microsoft.com/office/drawing/2014/main" id="{E0AD169B-B205-4DB0-9207-1AC672F61CC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a:extLst>
            <a:ext uri="{FF2B5EF4-FFF2-40B4-BE49-F238E27FC236}">
              <a16:creationId xmlns:a16="http://schemas.microsoft.com/office/drawing/2014/main" id="{C7301C0C-D010-49C7-B743-39E6ED860F5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a:extLst>
            <a:ext uri="{FF2B5EF4-FFF2-40B4-BE49-F238E27FC236}">
              <a16:creationId xmlns:a16="http://schemas.microsoft.com/office/drawing/2014/main" id="{9F84600A-9797-4381-86DA-68B68A8730D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a:extLst>
            <a:ext uri="{FF2B5EF4-FFF2-40B4-BE49-F238E27FC236}">
              <a16:creationId xmlns:a16="http://schemas.microsoft.com/office/drawing/2014/main" id="{C66C3575-E95E-4E4C-99FD-CF0C2BE795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a:extLst>
            <a:ext uri="{FF2B5EF4-FFF2-40B4-BE49-F238E27FC236}">
              <a16:creationId xmlns:a16="http://schemas.microsoft.com/office/drawing/2014/main" id="{B71BEE10-F6C3-481C-88FB-82730F0B20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a:extLst>
            <a:ext uri="{FF2B5EF4-FFF2-40B4-BE49-F238E27FC236}">
              <a16:creationId xmlns:a16="http://schemas.microsoft.com/office/drawing/2014/main" id="{5C94A3D4-1924-441F-9EC4-DA1465ED39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a:extLst>
            <a:ext uri="{FF2B5EF4-FFF2-40B4-BE49-F238E27FC236}">
              <a16:creationId xmlns:a16="http://schemas.microsoft.com/office/drawing/2014/main" id="{E84E01EC-2C8B-44CC-9FCA-81FF7AFDB1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a:extLst>
            <a:ext uri="{FF2B5EF4-FFF2-40B4-BE49-F238E27FC236}">
              <a16:creationId xmlns:a16="http://schemas.microsoft.com/office/drawing/2014/main" id="{17A83FE5-EBCA-4916-A488-6429161A48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a:extLst>
            <a:ext uri="{FF2B5EF4-FFF2-40B4-BE49-F238E27FC236}">
              <a16:creationId xmlns:a16="http://schemas.microsoft.com/office/drawing/2014/main" id="{437A0C6F-B87E-4D3B-BE21-1342800D4A2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a:extLst>
            <a:ext uri="{FF2B5EF4-FFF2-40B4-BE49-F238E27FC236}">
              <a16:creationId xmlns:a16="http://schemas.microsoft.com/office/drawing/2014/main" id="{3E824BAC-6966-4F7A-814F-0D5209E23C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a:extLst>
            <a:ext uri="{FF2B5EF4-FFF2-40B4-BE49-F238E27FC236}">
              <a16:creationId xmlns:a16="http://schemas.microsoft.com/office/drawing/2014/main" id="{99F086AC-CFA6-4348-A31C-56EB9E67315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a:extLst>
            <a:ext uri="{FF2B5EF4-FFF2-40B4-BE49-F238E27FC236}">
              <a16:creationId xmlns:a16="http://schemas.microsoft.com/office/drawing/2014/main" id="{CCB0AE61-34C2-4FF5-A923-1ACC5B21605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a:extLst>
            <a:ext uri="{FF2B5EF4-FFF2-40B4-BE49-F238E27FC236}">
              <a16:creationId xmlns:a16="http://schemas.microsoft.com/office/drawing/2014/main" id="{8D14D00C-0410-427C-956E-457DD71C913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a:extLst>
            <a:ext uri="{FF2B5EF4-FFF2-40B4-BE49-F238E27FC236}">
              <a16:creationId xmlns:a16="http://schemas.microsoft.com/office/drawing/2014/main" id="{02B6FCA0-B875-4149-B9D1-D14F618EDF0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8B3A1252-6BD5-44D6-A0AE-237B242F8D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1726DE13-C354-4B95-988D-6491DF94A7B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a:extLst>
            <a:ext uri="{FF2B5EF4-FFF2-40B4-BE49-F238E27FC236}">
              <a16:creationId xmlns:a16="http://schemas.microsoft.com/office/drawing/2014/main" id="{B127F0CE-9E23-4CCA-A36F-D4FBC03BF8C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6" name="テキスト ボックス 325">
          <a:extLst>
            <a:ext uri="{FF2B5EF4-FFF2-40B4-BE49-F238E27FC236}">
              <a16:creationId xmlns:a16="http://schemas.microsoft.com/office/drawing/2014/main" id="{6C624A64-36D0-478F-B1AD-DDC37111A0B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a:extLst>
            <a:ext uri="{FF2B5EF4-FFF2-40B4-BE49-F238E27FC236}">
              <a16:creationId xmlns:a16="http://schemas.microsoft.com/office/drawing/2014/main" id="{429EC786-97CE-4C95-A350-3A17BB65D19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8" name="テキスト ボックス 327">
          <a:extLst>
            <a:ext uri="{FF2B5EF4-FFF2-40B4-BE49-F238E27FC236}">
              <a16:creationId xmlns:a16="http://schemas.microsoft.com/office/drawing/2014/main" id="{03CE5119-CA01-4E54-87B4-F66DC195C8D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a:extLst>
            <a:ext uri="{FF2B5EF4-FFF2-40B4-BE49-F238E27FC236}">
              <a16:creationId xmlns:a16="http://schemas.microsoft.com/office/drawing/2014/main" id="{26A93098-99B1-4ACE-91D9-CFDDE70D131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0" name="テキスト ボックス 329">
          <a:extLst>
            <a:ext uri="{FF2B5EF4-FFF2-40B4-BE49-F238E27FC236}">
              <a16:creationId xmlns:a16="http://schemas.microsoft.com/office/drawing/2014/main" id="{25900015-E7BA-4348-A9FF-A6A1DF13B53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a:extLst>
            <a:ext uri="{FF2B5EF4-FFF2-40B4-BE49-F238E27FC236}">
              <a16:creationId xmlns:a16="http://schemas.microsoft.com/office/drawing/2014/main" id="{75CCA08E-130B-4C27-B054-40610178CE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32" name="直線コネクタ 331">
          <a:extLst>
            <a:ext uri="{FF2B5EF4-FFF2-40B4-BE49-F238E27FC236}">
              <a16:creationId xmlns:a16="http://schemas.microsoft.com/office/drawing/2014/main" id="{D91D5478-2E70-44DA-9A89-9330A12406EF}"/>
            </a:ext>
          </a:extLst>
        </xdr:cNvPr>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33" name="【公営住宅】&#10;一人当たり面積最小値テキスト">
          <a:extLst>
            <a:ext uri="{FF2B5EF4-FFF2-40B4-BE49-F238E27FC236}">
              <a16:creationId xmlns:a16="http://schemas.microsoft.com/office/drawing/2014/main" id="{643EF3A6-E5E3-4719-BAD0-0837F0598AFF}"/>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34" name="直線コネクタ 333">
          <a:extLst>
            <a:ext uri="{FF2B5EF4-FFF2-40B4-BE49-F238E27FC236}">
              <a16:creationId xmlns:a16="http://schemas.microsoft.com/office/drawing/2014/main" id="{4B7187C9-F8F2-42E9-B853-73E8B0D4D52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35" name="【公営住宅】&#10;一人当たり面積最大値テキスト">
          <a:extLst>
            <a:ext uri="{FF2B5EF4-FFF2-40B4-BE49-F238E27FC236}">
              <a16:creationId xmlns:a16="http://schemas.microsoft.com/office/drawing/2014/main" id="{AA443C45-41FD-42DE-A080-572C85154323}"/>
            </a:ext>
          </a:extLst>
        </xdr:cNvPr>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36" name="直線コネクタ 335">
          <a:extLst>
            <a:ext uri="{FF2B5EF4-FFF2-40B4-BE49-F238E27FC236}">
              <a16:creationId xmlns:a16="http://schemas.microsoft.com/office/drawing/2014/main" id="{F1D3E247-2A75-4D58-A9FA-EC4973FEA165}"/>
            </a:ext>
          </a:extLst>
        </xdr:cNvPr>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37" name="【公営住宅】&#10;一人当たり面積平均値テキスト">
          <a:extLst>
            <a:ext uri="{FF2B5EF4-FFF2-40B4-BE49-F238E27FC236}">
              <a16:creationId xmlns:a16="http://schemas.microsoft.com/office/drawing/2014/main" id="{0A563CA0-EAA9-4D22-B0BA-F2EC2EA1B9ED}"/>
            </a:ext>
          </a:extLst>
        </xdr:cNvPr>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38" name="フローチャート: 判断 337">
          <a:extLst>
            <a:ext uri="{FF2B5EF4-FFF2-40B4-BE49-F238E27FC236}">
              <a16:creationId xmlns:a16="http://schemas.microsoft.com/office/drawing/2014/main" id="{C8C5FF07-7F07-4498-813D-028473F2D412}"/>
            </a:ext>
          </a:extLst>
        </xdr:cNvPr>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39" name="フローチャート: 判断 338">
          <a:extLst>
            <a:ext uri="{FF2B5EF4-FFF2-40B4-BE49-F238E27FC236}">
              <a16:creationId xmlns:a16="http://schemas.microsoft.com/office/drawing/2014/main" id="{02F4BA45-F95D-4A5F-8B6F-C2A51AFF66FA}"/>
            </a:ext>
          </a:extLst>
        </xdr:cNvPr>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40" name="フローチャート: 判断 339">
          <a:extLst>
            <a:ext uri="{FF2B5EF4-FFF2-40B4-BE49-F238E27FC236}">
              <a16:creationId xmlns:a16="http://schemas.microsoft.com/office/drawing/2014/main" id="{09E86404-CAC1-42A8-8F13-9A44830F3007}"/>
            </a:ext>
          </a:extLst>
        </xdr:cNvPr>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41" name="フローチャート: 判断 340">
          <a:extLst>
            <a:ext uri="{FF2B5EF4-FFF2-40B4-BE49-F238E27FC236}">
              <a16:creationId xmlns:a16="http://schemas.microsoft.com/office/drawing/2014/main" id="{752F48AA-9FDE-4F12-A441-EE16BC76B5E3}"/>
            </a:ext>
          </a:extLst>
        </xdr:cNvPr>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42" name="フローチャート: 判断 341">
          <a:extLst>
            <a:ext uri="{FF2B5EF4-FFF2-40B4-BE49-F238E27FC236}">
              <a16:creationId xmlns:a16="http://schemas.microsoft.com/office/drawing/2014/main" id="{1E77B2E8-CA03-455B-A135-9A6DD7069BBC}"/>
            </a:ext>
          </a:extLst>
        </xdr:cNvPr>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DC8D139-0BD6-4501-A27A-9ED8BCCDE8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B6D89CC-5CD0-4F6F-82A7-C1425373FB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7105778-6BC2-4098-A4A2-AD5A361B27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9716F03-FCC2-42A7-9C35-B0C4CF5534F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57B0AFCC-BF86-4036-BEAC-6020F873D7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143890</xdr:rowOff>
    </xdr:from>
    <xdr:to>
      <xdr:col>55</xdr:col>
      <xdr:colOff>50800</xdr:colOff>
      <xdr:row>85</xdr:row>
      <xdr:rowOff>74040</xdr:rowOff>
    </xdr:to>
    <xdr:sp macro="" textlink="">
      <xdr:nvSpPr>
        <xdr:cNvPr id="348" name="楕円 347">
          <a:extLst>
            <a:ext uri="{FF2B5EF4-FFF2-40B4-BE49-F238E27FC236}">
              <a16:creationId xmlns:a16="http://schemas.microsoft.com/office/drawing/2014/main" id="{3794B5F5-D231-4DBF-A1BF-74588ADD7249}"/>
            </a:ext>
          </a:extLst>
        </xdr:cNvPr>
        <xdr:cNvSpPr/>
      </xdr:nvSpPr>
      <xdr:spPr>
        <a:xfrm>
          <a:off x="104267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166767</xdr:rowOff>
    </xdr:from>
    <xdr:ext cx="469744" cy="259045"/>
    <xdr:sp macro="" textlink="">
      <xdr:nvSpPr>
        <xdr:cNvPr id="349" name="【公営住宅】&#10;一人当たり面積該当値テキスト">
          <a:extLst>
            <a:ext uri="{FF2B5EF4-FFF2-40B4-BE49-F238E27FC236}">
              <a16:creationId xmlns:a16="http://schemas.microsoft.com/office/drawing/2014/main" id="{5267CC51-FD7B-425B-9900-4C63BF42C345}"/>
            </a:ext>
          </a:extLst>
        </xdr:cNvPr>
        <xdr:cNvSpPr txBox="1"/>
      </xdr:nvSpPr>
      <xdr:spPr>
        <a:xfrm>
          <a:off x="10515600" y="143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148844</xdr:rowOff>
    </xdr:from>
    <xdr:to>
      <xdr:col>50</xdr:col>
      <xdr:colOff>165100</xdr:colOff>
      <xdr:row>85</xdr:row>
      <xdr:rowOff>78994</xdr:rowOff>
    </xdr:to>
    <xdr:sp macro="" textlink="">
      <xdr:nvSpPr>
        <xdr:cNvPr id="350" name="楕円 349">
          <a:extLst>
            <a:ext uri="{FF2B5EF4-FFF2-40B4-BE49-F238E27FC236}">
              <a16:creationId xmlns:a16="http://schemas.microsoft.com/office/drawing/2014/main" id="{83958E1A-45A3-4092-89CF-E827015DF4B0}"/>
            </a:ext>
          </a:extLst>
        </xdr:cNvPr>
        <xdr:cNvSpPr/>
      </xdr:nvSpPr>
      <xdr:spPr>
        <a:xfrm>
          <a:off x="9588500" y="1455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23240</xdr:rowOff>
    </xdr:from>
    <xdr:to>
      <xdr:col>55</xdr:col>
      <xdr:colOff>0</xdr:colOff>
      <xdr:row>85</xdr:row>
      <xdr:rowOff>28194</xdr:rowOff>
    </xdr:to>
    <xdr:cxnSp macro="">
      <xdr:nvCxnSpPr>
        <xdr:cNvPr id="351" name="直線コネクタ 350">
          <a:extLst>
            <a:ext uri="{FF2B5EF4-FFF2-40B4-BE49-F238E27FC236}">
              <a16:creationId xmlns:a16="http://schemas.microsoft.com/office/drawing/2014/main" id="{572134C1-D9DA-4139-94F2-FC4C6E3A7D5F}"/>
            </a:ext>
          </a:extLst>
        </xdr:cNvPr>
        <xdr:cNvCxnSpPr/>
      </xdr:nvCxnSpPr>
      <xdr:spPr>
        <a:xfrm flipV="1">
          <a:off x="9639300" y="14596490"/>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153797</xdr:rowOff>
    </xdr:from>
    <xdr:to>
      <xdr:col>46</xdr:col>
      <xdr:colOff>38100</xdr:colOff>
      <xdr:row>85</xdr:row>
      <xdr:rowOff>83947</xdr:rowOff>
    </xdr:to>
    <xdr:sp macro="" textlink="">
      <xdr:nvSpPr>
        <xdr:cNvPr id="352" name="楕円 351">
          <a:extLst>
            <a:ext uri="{FF2B5EF4-FFF2-40B4-BE49-F238E27FC236}">
              <a16:creationId xmlns:a16="http://schemas.microsoft.com/office/drawing/2014/main" id="{BE3D740B-6036-4AE4-847E-90B015D77E8C}"/>
            </a:ext>
          </a:extLst>
        </xdr:cNvPr>
        <xdr:cNvSpPr/>
      </xdr:nvSpPr>
      <xdr:spPr>
        <a:xfrm>
          <a:off x="8699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28194</xdr:rowOff>
    </xdr:from>
    <xdr:to>
      <xdr:col>50</xdr:col>
      <xdr:colOff>114300</xdr:colOff>
      <xdr:row>85</xdr:row>
      <xdr:rowOff>33147</xdr:rowOff>
    </xdr:to>
    <xdr:cxnSp macro="">
      <xdr:nvCxnSpPr>
        <xdr:cNvPr id="353" name="直線コネクタ 352">
          <a:extLst>
            <a:ext uri="{FF2B5EF4-FFF2-40B4-BE49-F238E27FC236}">
              <a16:creationId xmlns:a16="http://schemas.microsoft.com/office/drawing/2014/main" id="{78033A99-783A-4791-89F9-F7E70043288A}"/>
            </a:ext>
          </a:extLst>
        </xdr:cNvPr>
        <xdr:cNvCxnSpPr/>
      </xdr:nvCxnSpPr>
      <xdr:spPr>
        <a:xfrm flipV="1">
          <a:off x="8750300" y="146014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157607</xdr:rowOff>
    </xdr:from>
    <xdr:to>
      <xdr:col>41</xdr:col>
      <xdr:colOff>101600</xdr:colOff>
      <xdr:row>85</xdr:row>
      <xdr:rowOff>87757</xdr:rowOff>
    </xdr:to>
    <xdr:sp macro="" textlink="">
      <xdr:nvSpPr>
        <xdr:cNvPr id="354" name="楕円 353">
          <a:extLst>
            <a:ext uri="{FF2B5EF4-FFF2-40B4-BE49-F238E27FC236}">
              <a16:creationId xmlns:a16="http://schemas.microsoft.com/office/drawing/2014/main" id="{D115FA98-7997-404C-BEDA-A19F1684CFE7}"/>
            </a:ext>
          </a:extLst>
        </xdr:cNvPr>
        <xdr:cNvSpPr/>
      </xdr:nvSpPr>
      <xdr:spPr>
        <a:xfrm>
          <a:off x="7810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33147</xdr:rowOff>
    </xdr:from>
    <xdr:to>
      <xdr:col>45</xdr:col>
      <xdr:colOff>177800</xdr:colOff>
      <xdr:row>85</xdr:row>
      <xdr:rowOff>36957</xdr:rowOff>
    </xdr:to>
    <xdr:cxnSp macro="">
      <xdr:nvCxnSpPr>
        <xdr:cNvPr id="355" name="直線コネクタ 354">
          <a:extLst>
            <a:ext uri="{FF2B5EF4-FFF2-40B4-BE49-F238E27FC236}">
              <a16:creationId xmlns:a16="http://schemas.microsoft.com/office/drawing/2014/main" id="{2517AB39-9FEA-4B9E-B568-3A9289AB4D95}"/>
            </a:ext>
          </a:extLst>
        </xdr:cNvPr>
        <xdr:cNvCxnSpPr/>
      </xdr:nvCxnSpPr>
      <xdr:spPr>
        <a:xfrm flipV="1">
          <a:off x="7861300" y="146063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56" name="n_1aveValue【公営住宅】&#10;一人当たり面積">
          <a:extLst>
            <a:ext uri="{FF2B5EF4-FFF2-40B4-BE49-F238E27FC236}">
              <a16:creationId xmlns:a16="http://schemas.microsoft.com/office/drawing/2014/main" id="{D6727F20-BC8F-4A4E-A469-849314452D62}"/>
            </a:ext>
          </a:extLst>
        </xdr:cNvPr>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57" name="n_2aveValue【公営住宅】&#10;一人当たり面積">
          <a:extLst>
            <a:ext uri="{FF2B5EF4-FFF2-40B4-BE49-F238E27FC236}">
              <a16:creationId xmlns:a16="http://schemas.microsoft.com/office/drawing/2014/main" id="{F08854C1-A0BC-4489-ACB4-4FF7F0A28359}"/>
            </a:ext>
          </a:extLst>
        </xdr:cNvPr>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58" name="n_3aveValue【公営住宅】&#10;一人当たり面積">
          <a:extLst>
            <a:ext uri="{FF2B5EF4-FFF2-40B4-BE49-F238E27FC236}">
              <a16:creationId xmlns:a16="http://schemas.microsoft.com/office/drawing/2014/main" id="{4F1368B8-2E83-4E74-9421-85400D267A51}"/>
            </a:ext>
          </a:extLst>
        </xdr:cNvPr>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167149</xdr:rowOff>
    </xdr:from>
    <xdr:ext cx="469744" cy="259045"/>
    <xdr:sp macro="" textlink="">
      <xdr:nvSpPr>
        <xdr:cNvPr id="359" name="n_4aveValue【公営住宅】&#10;一人当たり面積">
          <a:extLst>
            <a:ext uri="{FF2B5EF4-FFF2-40B4-BE49-F238E27FC236}">
              <a16:creationId xmlns:a16="http://schemas.microsoft.com/office/drawing/2014/main" id="{814F47BA-8110-4DCF-B341-3D715E2FC786}"/>
            </a:ext>
          </a:extLst>
        </xdr:cNvPr>
        <xdr:cNvSpPr txBox="1"/>
      </xdr:nvSpPr>
      <xdr:spPr>
        <a:xfrm>
          <a:off x="6737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95521</xdr:rowOff>
    </xdr:from>
    <xdr:ext cx="469744" cy="259045"/>
    <xdr:sp macro="" textlink="">
      <xdr:nvSpPr>
        <xdr:cNvPr id="360" name="n_1mainValue【公営住宅】&#10;一人当たり面積">
          <a:extLst>
            <a:ext uri="{FF2B5EF4-FFF2-40B4-BE49-F238E27FC236}">
              <a16:creationId xmlns:a16="http://schemas.microsoft.com/office/drawing/2014/main" id="{5566289A-41A4-47DE-BCC9-8DD78C96EF70}"/>
            </a:ext>
          </a:extLst>
        </xdr:cNvPr>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100474</xdr:rowOff>
    </xdr:from>
    <xdr:ext cx="469744" cy="259045"/>
    <xdr:sp macro="" textlink="">
      <xdr:nvSpPr>
        <xdr:cNvPr id="361" name="n_2mainValue【公営住宅】&#10;一人当たり面積">
          <a:extLst>
            <a:ext uri="{FF2B5EF4-FFF2-40B4-BE49-F238E27FC236}">
              <a16:creationId xmlns:a16="http://schemas.microsoft.com/office/drawing/2014/main" id="{11DCDBA3-9820-4CAB-8AEB-73FE9A894E64}"/>
            </a:ext>
          </a:extLst>
        </xdr:cNvPr>
        <xdr:cNvSpPr txBox="1"/>
      </xdr:nvSpPr>
      <xdr:spPr>
        <a:xfrm>
          <a:off x="8515427" y="1433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104284</xdr:rowOff>
    </xdr:from>
    <xdr:ext cx="469744" cy="259045"/>
    <xdr:sp macro="" textlink="">
      <xdr:nvSpPr>
        <xdr:cNvPr id="362" name="n_3mainValue【公営住宅】&#10;一人当たり面積">
          <a:extLst>
            <a:ext uri="{FF2B5EF4-FFF2-40B4-BE49-F238E27FC236}">
              <a16:creationId xmlns:a16="http://schemas.microsoft.com/office/drawing/2014/main" id="{37AD10D6-B404-4FE3-A1E7-6C9764B27E80}"/>
            </a:ext>
          </a:extLst>
        </xdr:cNvPr>
        <xdr:cNvSpPr txBox="1"/>
      </xdr:nvSpPr>
      <xdr:spPr>
        <a:xfrm>
          <a:off x="7626427" y="14334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a:extLst>
            <a:ext uri="{FF2B5EF4-FFF2-40B4-BE49-F238E27FC236}">
              <a16:creationId xmlns:a16="http://schemas.microsoft.com/office/drawing/2014/main" id="{03ABD668-F5D4-4EB2-B5A4-7B80220542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a:extLst>
            <a:ext uri="{FF2B5EF4-FFF2-40B4-BE49-F238E27FC236}">
              <a16:creationId xmlns:a16="http://schemas.microsoft.com/office/drawing/2014/main" id="{94C36D45-4606-4DB3-A48C-03160168C97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a:extLst>
            <a:ext uri="{FF2B5EF4-FFF2-40B4-BE49-F238E27FC236}">
              <a16:creationId xmlns:a16="http://schemas.microsoft.com/office/drawing/2014/main" id="{A4891B8B-23A9-4D0F-AC8F-001BB959A3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a:extLst>
            <a:ext uri="{FF2B5EF4-FFF2-40B4-BE49-F238E27FC236}">
              <a16:creationId xmlns:a16="http://schemas.microsoft.com/office/drawing/2014/main" id="{2A9B769D-5F58-4E12-9EF8-41C4092CB8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a:extLst>
            <a:ext uri="{FF2B5EF4-FFF2-40B4-BE49-F238E27FC236}">
              <a16:creationId xmlns:a16="http://schemas.microsoft.com/office/drawing/2014/main" id="{F627104D-E47A-4D1C-86B6-83E8F964FF6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a:extLst>
            <a:ext uri="{FF2B5EF4-FFF2-40B4-BE49-F238E27FC236}">
              <a16:creationId xmlns:a16="http://schemas.microsoft.com/office/drawing/2014/main" id="{3C237266-DA8D-4942-93E3-F1C8C4C0DD5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a:extLst>
            <a:ext uri="{FF2B5EF4-FFF2-40B4-BE49-F238E27FC236}">
              <a16:creationId xmlns:a16="http://schemas.microsoft.com/office/drawing/2014/main" id="{E2A816A7-62E6-45D4-A20B-FA4DC5A5BE3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a:extLst>
            <a:ext uri="{FF2B5EF4-FFF2-40B4-BE49-F238E27FC236}">
              <a16:creationId xmlns:a16="http://schemas.microsoft.com/office/drawing/2014/main" id="{76C4A846-3E05-4929-BE60-E3CC5EA40F1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1" name="テキスト ボックス 370">
          <a:extLst>
            <a:ext uri="{FF2B5EF4-FFF2-40B4-BE49-F238E27FC236}">
              <a16:creationId xmlns:a16="http://schemas.microsoft.com/office/drawing/2014/main" id="{B7B91ADF-9E7A-44B9-A43C-FA44EFF537B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2" name="直線コネクタ 371">
          <a:extLst>
            <a:ext uri="{FF2B5EF4-FFF2-40B4-BE49-F238E27FC236}">
              <a16:creationId xmlns:a16="http://schemas.microsoft.com/office/drawing/2014/main" id="{98146ACD-38BB-4DA6-A4E0-3EE4345E359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3" name="テキスト ボックス 372">
          <a:extLst>
            <a:ext uri="{FF2B5EF4-FFF2-40B4-BE49-F238E27FC236}">
              <a16:creationId xmlns:a16="http://schemas.microsoft.com/office/drawing/2014/main" id="{068524DC-765D-4C95-8479-17D9C0E4FDA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4" name="直線コネクタ 373">
          <a:extLst>
            <a:ext uri="{FF2B5EF4-FFF2-40B4-BE49-F238E27FC236}">
              <a16:creationId xmlns:a16="http://schemas.microsoft.com/office/drawing/2014/main" id="{0985A80E-CC85-4072-813E-611608BF1C74}"/>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5" name="テキスト ボックス 374">
          <a:extLst>
            <a:ext uri="{FF2B5EF4-FFF2-40B4-BE49-F238E27FC236}">
              <a16:creationId xmlns:a16="http://schemas.microsoft.com/office/drawing/2014/main" id="{83D172FF-4F02-4412-B920-ED12A1F1814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6" name="直線コネクタ 375">
          <a:extLst>
            <a:ext uri="{FF2B5EF4-FFF2-40B4-BE49-F238E27FC236}">
              <a16:creationId xmlns:a16="http://schemas.microsoft.com/office/drawing/2014/main" id="{77970559-A719-49D2-9A9E-88C175B31BC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7" name="テキスト ボックス 376">
          <a:extLst>
            <a:ext uri="{FF2B5EF4-FFF2-40B4-BE49-F238E27FC236}">
              <a16:creationId xmlns:a16="http://schemas.microsoft.com/office/drawing/2014/main" id="{04F2D911-0D8C-4C0F-AFA8-5D410A98261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8" name="直線コネクタ 377">
          <a:extLst>
            <a:ext uri="{FF2B5EF4-FFF2-40B4-BE49-F238E27FC236}">
              <a16:creationId xmlns:a16="http://schemas.microsoft.com/office/drawing/2014/main" id="{F4150BFB-80D9-4ADA-B336-0972CE05307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9" name="テキスト ボックス 378">
          <a:extLst>
            <a:ext uri="{FF2B5EF4-FFF2-40B4-BE49-F238E27FC236}">
              <a16:creationId xmlns:a16="http://schemas.microsoft.com/office/drawing/2014/main" id="{DBC40CBF-444A-4E00-B7D3-9DE26EAC93E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0" name="直線コネクタ 379">
          <a:extLst>
            <a:ext uri="{FF2B5EF4-FFF2-40B4-BE49-F238E27FC236}">
              <a16:creationId xmlns:a16="http://schemas.microsoft.com/office/drawing/2014/main" id="{E174D56B-D9ED-465E-A497-0213C145B2A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1" name="テキスト ボックス 380">
          <a:extLst>
            <a:ext uri="{FF2B5EF4-FFF2-40B4-BE49-F238E27FC236}">
              <a16:creationId xmlns:a16="http://schemas.microsoft.com/office/drawing/2014/main" id="{0339F5F4-557B-44BF-AF2D-A53A80EB0F9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2" name="直線コネクタ 381">
          <a:extLst>
            <a:ext uri="{FF2B5EF4-FFF2-40B4-BE49-F238E27FC236}">
              <a16:creationId xmlns:a16="http://schemas.microsoft.com/office/drawing/2014/main" id="{19B573D1-86CB-46AF-86AC-12B6130859CB}"/>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3" name="テキスト ボックス 382">
          <a:extLst>
            <a:ext uri="{FF2B5EF4-FFF2-40B4-BE49-F238E27FC236}">
              <a16:creationId xmlns:a16="http://schemas.microsoft.com/office/drawing/2014/main" id="{E83795FA-161D-4F7D-BBFD-049202B5DD6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514EF9B3-67EE-4236-8564-02438FB4196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5" name="テキスト ボックス 384">
          <a:extLst>
            <a:ext uri="{FF2B5EF4-FFF2-40B4-BE49-F238E27FC236}">
              <a16:creationId xmlns:a16="http://schemas.microsoft.com/office/drawing/2014/main" id="{0BAF821D-6E12-4C8E-8C35-008EF5E2FE9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6" name="【港湾・漁港】&#10;有形固定資産減価償却率グラフ枠">
          <a:extLst>
            <a:ext uri="{FF2B5EF4-FFF2-40B4-BE49-F238E27FC236}">
              <a16:creationId xmlns:a16="http://schemas.microsoft.com/office/drawing/2014/main" id="{238D087B-944E-432B-8D2D-0599D2F2F40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108</xdr:row>
      <xdr:rowOff>152400</xdr:rowOff>
    </xdr:to>
    <xdr:cxnSp macro="">
      <xdr:nvCxnSpPr>
        <xdr:cNvPr id="387" name="直線コネクタ 386">
          <a:extLst>
            <a:ext uri="{FF2B5EF4-FFF2-40B4-BE49-F238E27FC236}">
              <a16:creationId xmlns:a16="http://schemas.microsoft.com/office/drawing/2014/main" id="{40985B1A-4BAB-4443-B5CE-1771CE540C5B}"/>
            </a:ext>
          </a:extLst>
        </xdr:cNvPr>
        <xdr:cNvCxnSpPr/>
      </xdr:nvCxnSpPr>
      <xdr:spPr>
        <a:xfrm flipV="1">
          <a:off x="4634865" y="1736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88" name="【港湾・漁港】&#10;有形固定資産減価償却率最小値テキスト">
          <a:extLst>
            <a:ext uri="{FF2B5EF4-FFF2-40B4-BE49-F238E27FC236}">
              <a16:creationId xmlns:a16="http://schemas.microsoft.com/office/drawing/2014/main" id="{798377B0-EB74-4C20-A99C-06F7BC44A98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89" name="直線コネクタ 388">
          <a:extLst>
            <a:ext uri="{FF2B5EF4-FFF2-40B4-BE49-F238E27FC236}">
              <a16:creationId xmlns:a16="http://schemas.microsoft.com/office/drawing/2014/main" id="{518C3A5B-F4D2-41EC-92CC-944744EA9FAC}"/>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90" name="【港湾・漁港】&#10;有形固定資産減価償却率最大値テキスト">
          <a:extLst>
            <a:ext uri="{FF2B5EF4-FFF2-40B4-BE49-F238E27FC236}">
              <a16:creationId xmlns:a16="http://schemas.microsoft.com/office/drawing/2014/main" id="{6E69432A-E6EB-407A-AF92-E2ED16FD3231}"/>
            </a:ext>
          </a:extLst>
        </xdr:cNvPr>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91" name="直線コネクタ 390">
          <a:extLst>
            <a:ext uri="{FF2B5EF4-FFF2-40B4-BE49-F238E27FC236}">
              <a16:creationId xmlns:a16="http://schemas.microsoft.com/office/drawing/2014/main" id="{0DA77744-E3A8-4CD3-B81F-32DBB9077C03}"/>
            </a:ext>
          </a:extLst>
        </xdr:cNvPr>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20972</xdr:rowOff>
    </xdr:from>
    <xdr:ext cx="405111" cy="259045"/>
    <xdr:sp macro="" textlink="">
      <xdr:nvSpPr>
        <xdr:cNvPr id="392" name="【港湾・漁港】&#10;有形固定資産減価償却率平均値テキスト">
          <a:extLst>
            <a:ext uri="{FF2B5EF4-FFF2-40B4-BE49-F238E27FC236}">
              <a16:creationId xmlns:a16="http://schemas.microsoft.com/office/drawing/2014/main" id="{3DE611FD-09C6-46C9-884E-CF57AF923BD7}"/>
            </a:ext>
          </a:extLst>
        </xdr:cNvPr>
        <xdr:cNvSpPr txBox="1"/>
      </xdr:nvSpPr>
      <xdr:spPr>
        <a:xfrm>
          <a:off x="4673600" y="1785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393" name="フローチャート: 判断 392">
          <a:extLst>
            <a:ext uri="{FF2B5EF4-FFF2-40B4-BE49-F238E27FC236}">
              <a16:creationId xmlns:a16="http://schemas.microsoft.com/office/drawing/2014/main" id="{CE461DC3-7175-4270-B8C1-1C5086C52B03}"/>
            </a:ext>
          </a:extLst>
        </xdr:cNvPr>
        <xdr:cNvSpPr/>
      </xdr:nvSpPr>
      <xdr:spPr>
        <a:xfrm>
          <a:off x="45847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94" name="フローチャート: 判断 393">
          <a:extLst>
            <a:ext uri="{FF2B5EF4-FFF2-40B4-BE49-F238E27FC236}">
              <a16:creationId xmlns:a16="http://schemas.microsoft.com/office/drawing/2014/main" id="{A9D3212D-3174-49BC-9A3A-7EA02D336489}"/>
            </a:ext>
          </a:extLst>
        </xdr:cNvPr>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17780</xdr:rowOff>
    </xdr:from>
    <xdr:to>
      <xdr:col>15</xdr:col>
      <xdr:colOff>101600</xdr:colOff>
      <xdr:row>104</xdr:row>
      <xdr:rowOff>119380</xdr:rowOff>
    </xdr:to>
    <xdr:sp macro="" textlink="">
      <xdr:nvSpPr>
        <xdr:cNvPr id="395" name="フローチャート: 判断 394">
          <a:extLst>
            <a:ext uri="{FF2B5EF4-FFF2-40B4-BE49-F238E27FC236}">
              <a16:creationId xmlns:a16="http://schemas.microsoft.com/office/drawing/2014/main" id="{A1CD549C-9A09-4806-BED9-09E4F3DACD68}"/>
            </a:ext>
          </a:extLst>
        </xdr:cNvPr>
        <xdr:cNvSpPr/>
      </xdr:nvSpPr>
      <xdr:spPr>
        <a:xfrm>
          <a:off x="2857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396" name="フローチャート: 判断 395">
          <a:extLst>
            <a:ext uri="{FF2B5EF4-FFF2-40B4-BE49-F238E27FC236}">
              <a16:creationId xmlns:a16="http://schemas.microsoft.com/office/drawing/2014/main" id="{7E705DFF-096C-4839-9070-8D73691806DC}"/>
            </a:ext>
          </a:extLst>
        </xdr:cNvPr>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8255</xdr:rowOff>
    </xdr:from>
    <xdr:to>
      <xdr:col>6</xdr:col>
      <xdr:colOff>38100</xdr:colOff>
      <xdr:row>104</xdr:row>
      <xdr:rowOff>109855</xdr:rowOff>
    </xdr:to>
    <xdr:sp macro="" textlink="">
      <xdr:nvSpPr>
        <xdr:cNvPr id="397" name="フローチャート: 判断 396">
          <a:extLst>
            <a:ext uri="{FF2B5EF4-FFF2-40B4-BE49-F238E27FC236}">
              <a16:creationId xmlns:a16="http://schemas.microsoft.com/office/drawing/2014/main" id="{946AA462-6DEA-4771-B341-FA463CA576B1}"/>
            </a:ext>
          </a:extLst>
        </xdr:cNvPr>
        <xdr:cNvSpPr/>
      </xdr:nvSpPr>
      <xdr:spPr>
        <a:xfrm>
          <a:off x="1079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C3FE93DB-B5E2-409A-BDFC-2EA3617264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B90091F6-AFC2-47BA-A404-D72FF72DCB2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3FA7E0CB-9E30-4DC3-AA13-21E39A1A29B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6559E8C3-C1AB-4370-BD0A-287205F67FB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477C2576-3294-4232-8CB0-AB811081BEA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168275</xdr:rowOff>
    </xdr:from>
    <xdr:to>
      <xdr:col>24</xdr:col>
      <xdr:colOff>114300</xdr:colOff>
      <xdr:row>104</xdr:row>
      <xdr:rowOff>98425</xdr:rowOff>
    </xdr:to>
    <xdr:sp macro="" textlink="">
      <xdr:nvSpPr>
        <xdr:cNvPr id="403" name="楕円 402">
          <a:extLst>
            <a:ext uri="{FF2B5EF4-FFF2-40B4-BE49-F238E27FC236}">
              <a16:creationId xmlns:a16="http://schemas.microsoft.com/office/drawing/2014/main" id="{51CB3B7D-A05A-468F-9C7E-7604EAB51F73}"/>
            </a:ext>
          </a:extLst>
        </xdr:cNvPr>
        <xdr:cNvSpPr/>
      </xdr:nvSpPr>
      <xdr:spPr>
        <a:xfrm>
          <a:off x="4584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19702</xdr:rowOff>
    </xdr:from>
    <xdr:ext cx="405111" cy="259045"/>
    <xdr:sp macro="" textlink="">
      <xdr:nvSpPr>
        <xdr:cNvPr id="404" name="【港湾・漁港】&#10;有形固定資産減価償却率該当値テキスト">
          <a:extLst>
            <a:ext uri="{FF2B5EF4-FFF2-40B4-BE49-F238E27FC236}">
              <a16:creationId xmlns:a16="http://schemas.microsoft.com/office/drawing/2014/main" id="{99238E47-4DCA-4563-987D-E5C6C8097EA4}"/>
            </a:ext>
          </a:extLst>
        </xdr:cNvPr>
        <xdr:cNvSpPr txBox="1"/>
      </xdr:nvSpPr>
      <xdr:spPr>
        <a:xfrm>
          <a:off x="4673600"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133986</xdr:rowOff>
    </xdr:from>
    <xdr:to>
      <xdr:col>20</xdr:col>
      <xdr:colOff>38100</xdr:colOff>
      <xdr:row>104</xdr:row>
      <xdr:rowOff>64136</xdr:rowOff>
    </xdr:to>
    <xdr:sp macro="" textlink="">
      <xdr:nvSpPr>
        <xdr:cNvPr id="405" name="楕円 404">
          <a:extLst>
            <a:ext uri="{FF2B5EF4-FFF2-40B4-BE49-F238E27FC236}">
              <a16:creationId xmlns:a16="http://schemas.microsoft.com/office/drawing/2014/main" id="{68721D91-CB9F-467E-93E6-A79126D58A80}"/>
            </a:ext>
          </a:extLst>
        </xdr:cNvPr>
        <xdr:cNvSpPr/>
      </xdr:nvSpPr>
      <xdr:spPr>
        <a:xfrm>
          <a:off x="3746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13336</xdr:rowOff>
    </xdr:from>
    <xdr:to>
      <xdr:col>24</xdr:col>
      <xdr:colOff>63500</xdr:colOff>
      <xdr:row>104</xdr:row>
      <xdr:rowOff>47625</xdr:rowOff>
    </xdr:to>
    <xdr:cxnSp macro="">
      <xdr:nvCxnSpPr>
        <xdr:cNvPr id="406" name="直線コネクタ 405">
          <a:extLst>
            <a:ext uri="{FF2B5EF4-FFF2-40B4-BE49-F238E27FC236}">
              <a16:creationId xmlns:a16="http://schemas.microsoft.com/office/drawing/2014/main" id="{EBC1DABC-4BA0-4FDF-8687-D1FEE29176FB}"/>
            </a:ext>
          </a:extLst>
        </xdr:cNvPr>
        <xdr:cNvCxnSpPr/>
      </xdr:nvCxnSpPr>
      <xdr:spPr>
        <a:xfrm>
          <a:off x="3797300" y="17844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93980</xdr:rowOff>
    </xdr:from>
    <xdr:to>
      <xdr:col>15</xdr:col>
      <xdr:colOff>101600</xdr:colOff>
      <xdr:row>104</xdr:row>
      <xdr:rowOff>24130</xdr:rowOff>
    </xdr:to>
    <xdr:sp macro="" textlink="">
      <xdr:nvSpPr>
        <xdr:cNvPr id="407" name="楕円 406">
          <a:extLst>
            <a:ext uri="{FF2B5EF4-FFF2-40B4-BE49-F238E27FC236}">
              <a16:creationId xmlns:a16="http://schemas.microsoft.com/office/drawing/2014/main" id="{FDCEEFA6-98F5-47EB-8EE3-9F92B35F5134}"/>
            </a:ext>
          </a:extLst>
        </xdr:cNvPr>
        <xdr:cNvSpPr/>
      </xdr:nvSpPr>
      <xdr:spPr>
        <a:xfrm>
          <a:off x="2857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144780</xdr:rowOff>
    </xdr:from>
    <xdr:to>
      <xdr:col>19</xdr:col>
      <xdr:colOff>177800</xdr:colOff>
      <xdr:row>104</xdr:row>
      <xdr:rowOff>13336</xdr:rowOff>
    </xdr:to>
    <xdr:cxnSp macro="">
      <xdr:nvCxnSpPr>
        <xdr:cNvPr id="408" name="直線コネクタ 407">
          <a:extLst>
            <a:ext uri="{FF2B5EF4-FFF2-40B4-BE49-F238E27FC236}">
              <a16:creationId xmlns:a16="http://schemas.microsoft.com/office/drawing/2014/main" id="{607464EF-C836-48BE-A32D-3DC3958D7F63}"/>
            </a:ext>
          </a:extLst>
        </xdr:cNvPr>
        <xdr:cNvCxnSpPr/>
      </xdr:nvCxnSpPr>
      <xdr:spPr>
        <a:xfrm>
          <a:off x="2908300" y="178041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09" name="楕円 408">
          <a:extLst>
            <a:ext uri="{FF2B5EF4-FFF2-40B4-BE49-F238E27FC236}">
              <a16:creationId xmlns:a16="http://schemas.microsoft.com/office/drawing/2014/main" id="{AF13CA5D-25E0-4FFC-95DD-2CE9DCE321B5}"/>
            </a:ext>
          </a:extLst>
        </xdr:cNvPr>
        <xdr:cNvSpPr/>
      </xdr:nvSpPr>
      <xdr:spPr>
        <a:xfrm>
          <a:off x="196850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112395</xdr:rowOff>
    </xdr:from>
    <xdr:to>
      <xdr:col>15</xdr:col>
      <xdr:colOff>50800</xdr:colOff>
      <xdr:row>103</xdr:row>
      <xdr:rowOff>144780</xdr:rowOff>
    </xdr:to>
    <xdr:cxnSp macro="">
      <xdr:nvCxnSpPr>
        <xdr:cNvPr id="410" name="直線コネクタ 409">
          <a:extLst>
            <a:ext uri="{FF2B5EF4-FFF2-40B4-BE49-F238E27FC236}">
              <a16:creationId xmlns:a16="http://schemas.microsoft.com/office/drawing/2014/main" id="{468BAEA6-8603-411B-8AEC-CF5A94B1818C}"/>
            </a:ext>
          </a:extLst>
        </xdr:cNvPr>
        <xdr:cNvCxnSpPr/>
      </xdr:nvCxnSpPr>
      <xdr:spPr>
        <a:xfrm>
          <a:off x="2019300" y="177717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411" name="n_1aveValue【港湾・漁港】&#10;有形固定資産減価償却率">
          <a:extLst>
            <a:ext uri="{FF2B5EF4-FFF2-40B4-BE49-F238E27FC236}">
              <a16:creationId xmlns:a16="http://schemas.microsoft.com/office/drawing/2014/main" id="{227BD28D-1B13-40F5-84BC-AD17B8A3FC4F}"/>
            </a:ext>
          </a:extLst>
        </xdr:cNvPr>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110507</xdr:rowOff>
    </xdr:from>
    <xdr:ext cx="405111" cy="259045"/>
    <xdr:sp macro="" textlink="">
      <xdr:nvSpPr>
        <xdr:cNvPr id="412" name="n_2aveValue【港湾・漁港】&#10;有形固定資産減価償却率">
          <a:extLst>
            <a:ext uri="{FF2B5EF4-FFF2-40B4-BE49-F238E27FC236}">
              <a16:creationId xmlns:a16="http://schemas.microsoft.com/office/drawing/2014/main" id="{0F2DF637-79AD-4784-B54C-A551C2ABADF6}"/>
            </a:ext>
          </a:extLst>
        </xdr:cNvPr>
        <xdr:cNvSpPr txBox="1"/>
      </xdr:nvSpPr>
      <xdr:spPr>
        <a:xfrm>
          <a:off x="2705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13" name="n_3aveValue【港湾・漁港】&#10;有形固定資産減価償却率">
          <a:extLst>
            <a:ext uri="{FF2B5EF4-FFF2-40B4-BE49-F238E27FC236}">
              <a16:creationId xmlns:a16="http://schemas.microsoft.com/office/drawing/2014/main" id="{E9D71037-B18B-44B3-B911-8CBEEC2D7E38}"/>
            </a:ext>
          </a:extLst>
        </xdr:cNvPr>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126382</xdr:rowOff>
    </xdr:from>
    <xdr:ext cx="405111" cy="259045"/>
    <xdr:sp macro="" textlink="">
      <xdr:nvSpPr>
        <xdr:cNvPr id="414" name="n_4aveValue【港湾・漁港】&#10;有形固定資産減価償却率">
          <a:extLst>
            <a:ext uri="{FF2B5EF4-FFF2-40B4-BE49-F238E27FC236}">
              <a16:creationId xmlns:a16="http://schemas.microsoft.com/office/drawing/2014/main" id="{FD98C43F-F51E-4B0D-AC86-AB9CC9AB4A3D}"/>
            </a:ext>
          </a:extLst>
        </xdr:cNvPr>
        <xdr:cNvSpPr txBox="1"/>
      </xdr:nvSpPr>
      <xdr:spPr>
        <a:xfrm>
          <a:off x="927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80663</xdr:rowOff>
    </xdr:from>
    <xdr:ext cx="405111" cy="259045"/>
    <xdr:sp macro="" textlink="">
      <xdr:nvSpPr>
        <xdr:cNvPr id="415" name="n_1mainValue【港湾・漁港】&#10;有形固定資産減価償却率">
          <a:extLst>
            <a:ext uri="{FF2B5EF4-FFF2-40B4-BE49-F238E27FC236}">
              <a16:creationId xmlns:a16="http://schemas.microsoft.com/office/drawing/2014/main" id="{D48314E4-3222-484E-8DC2-0984D770016F}"/>
            </a:ext>
          </a:extLst>
        </xdr:cNvPr>
        <xdr:cNvSpPr txBox="1"/>
      </xdr:nvSpPr>
      <xdr:spPr>
        <a:xfrm>
          <a:off x="35820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40657</xdr:rowOff>
    </xdr:from>
    <xdr:ext cx="405111" cy="259045"/>
    <xdr:sp macro="" textlink="">
      <xdr:nvSpPr>
        <xdr:cNvPr id="416" name="n_2mainValue【港湾・漁港】&#10;有形固定資産減価償却率">
          <a:extLst>
            <a:ext uri="{FF2B5EF4-FFF2-40B4-BE49-F238E27FC236}">
              <a16:creationId xmlns:a16="http://schemas.microsoft.com/office/drawing/2014/main" id="{0763E32A-F6F9-4D08-A5AF-FDE88A4B58CB}"/>
            </a:ext>
          </a:extLst>
        </xdr:cNvPr>
        <xdr:cNvSpPr txBox="1"/>
      </xdr:nvSpPr>
      <xdr:spPr>
        <a:xfrm>
          <a:off x="2705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17" name="n_3mainValue【港湾・漁港】&#10;有形固定資産減価償却率">
          <a:extLst>
            <a:ext uri="{FF2B5EF4-FFF2-40B4-BE49-F238E27FC236}">
              <a16:creationId xmlns:a16="http://schemas.microsoft.com/office/drawing/2014/main" id="{038AF8AC-D367-4C81-A887-515C57E14B29}"/>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CEE742A6-9CA8-4DBA-8582-08AA3E1E8E7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92DAB13F-0B2F-4BB4-A05A-AB6D5BCEBC2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7B26C8EA-AB6F-4A42-A312-154BEB61A1F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70CD56D2-8FE8-4F89-960E-FFAB17917D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874D051C-834C-4050-87DA-892630D572C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DBB9801-A1D0-4897-9925-B039093BE0B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57769BD3-9B6F-447E-83EC-89059375978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A6C7E10D-1330-4246-98F4-476B3658BE0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F20E0E2C-49BE-42FB-98CB-C1EB3336655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31FD35C2-520B-41BB-A517-A999D21B575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8" name="直線コネクタ 427">
          <a:extLst>
            <a:ext uri="{FF2B5EF4-FFF2-40B4-BE49-F238E27FC236}">
              <a16:creationId xmlns:a16="http://schemas.microsoft.com/office/drawing/2014/main" id="{D80E5AAA-8E87-4383-9507-8F14B2E2A71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9" name="テキスト ボックス 428">
          <a:extLst>
            <a:ext uri="{FF2B5EF4-FFF2-40B4-BE49-F238E27FC236}">
              <a16:creationId xmlns:a16="http://schemas.microsoft.com/office/drawing/2014/main" id="{3D48999D-50C7-43CE-AD96-E0455C4B335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0" name="直線コネクタ 429">
          <a:extLst>
            <a:ext uri="{FF2B5EF4-FFF2-40B4-BE49-F238E27FC236}">
              <a16:creationId xmlns:a16="http://schemas.microsoft.com/office/drawing/2014/main" id="{B2B72E5F-109B-452F-94B7-2D6325A2052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1" name="テキスト ボックス 430">
          <a:extLst>
            <a:ext uri="{FF2B5EF4-FFF2-40B4-BE49-F238E27FC236}">
              <a16:creationId xmlns:a16="http://schemas.microsoft.com/office/drawing/2014/main" id="{768F75B8-2C4F-4ED1-9D65-10771A542934}"/>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2" name="直線コネクタ 431">
          <a:extLst>
            <a:ext uri="{FF2B5EF4-FFF2-40B4-BE49-F238E27FC236}">
              <a16:creationId xmlns:a16="http://schemas.microsoft.com/office/drawing/2014/main" id="{45BAA40E-0486-46A8-B7AB-22EEC250BAD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3" name="テキスト ボックス 432">
          <a:extLst>
            <a:ext uri="{FF2B5EF4-FFF2-40B4-BE49-F238E27FC236}">
              <a16:creationId xmlns:a16="http://schemas.microsoft.com/office/drawing/2014/main" id="{BDF6C353-FAB9-4120-9507-DE3E5FD6688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4" name="直線コネクタ 433">
          <a:extLst>
            <a:ext uri="{FF2B5EF4-FFF2-40B4-BE49-F238E27FC236}">
              <a16:creationId xmlns:a16="http://schemas.microsoft.com/office/drawing/2014/main" id="{0902100D-A010-4B1E-9FA0-44CD59B68AA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5" name="テキスト ボックス 434">
          <a:extLst>
            <a:ext uri="{FF2B5EF4-FFF2-40B4-BE49-F238E27FC236}">
              <a16:creationId xmlns:a16="http://schemas.microsoft.com/office/drawing/2014/main" id="{DCA2C7E9-6D65-45D1-AF69-E00566B2CAC1}"/>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6" name="直線コネクタ 435">
          <a:extLst>
            <a:ext uri="{FF2B5EF4-FFF2-40B4-BE49-F238E27FC236}">
              <a16:creationId xmlns:a16="http://schemas.microsoft.com/office/drawing/2014/main" id="{D05D29CE-D198-4CB0-9069-D9B9C596F67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7" name="テキスト ボックス 436">
          <a:extLst>
            <a:ext uri="{FF2B5EF4-FFF2-40B4-BE49-F238E27FC236}">
              <a16:creationId xmlns:a16="http://schemas.microsoft.com/office/drawing/2014/main" id="{E63CED72-8788-427A-944B-92831BE6D3B3}"/>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a:extLst>
            <a:ext uri="{FF2B5EF4-FFF2-40B4-BE49-F238E27FC236}">
              <a16:creationId xmlns:a16="http://schemas.microsoft.com/office/drawing/2014/main" id="{CB48DEBB-22E1-49EB-AF81-2B85FFC7FE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9" name="テキスト ボックス 438">
          <a:extLst>
            <a:ext uri="{FF2B5EF4-FFF2-40B4-BE49-F238E27FC236}">
              <a16:creationId xmlns:a16="http://schemas.microsoft.com/office/drawing/2014/main" id="{354BA216-6922-44EF-9448-B0C5E6A05223}"/>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a:extLst>
            <a:ext uri="{FF2B5EF4-FFF2-40B4-BE49-F238E27FC236}">
              <a16:creationId xmlns:a16="http://schemas.microsoft.com/office/drawing/2014/main" id="{AE851234-0823-4F58-AC46-C2D5511FBB1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74924</xdr:rowOff>
    </xdr:from>
    <xdr:to>
      <xdr:col>54</xdr:col>
      <xdr:colOff>189865</xdr:colOff>
      <xdr:row>108</xdr:row>
      <xdr:rowOff>152400</xdr:rowOff>
    </xdr:to>
    <xdr:cxnSp macro="">
      <xdr:nvCxnSpPr>
        <xdr:cNvPr id="441" name="直線コネクタ 440">
          <a:extLst>
            <a:ext uri="{FF2B5EF4-FFF2-40B4-BE49-F238E27FC236}">
              <a16:creationId xmlns:a16="http://schemas.microsoft.com/office/drawing/2014/main" id="{8EF08DB7-972B-4A2F-B33F-7903A17B946A}"/>
            </a:ext>
          </a:extLst>
        </xdr:cNvPr>
        <xdr:cNvCxnSpPr/>
      </xdr:nvCxnSpPr>
      <xdr:spPr>
        <a:xfrm flipV="1">
          <a:off x="10476865" y="17048474"/>
          <a:ext cx="0" cy="162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42" name="【港湾・漁港】&#10;一人当たり有形固定資産（償却資産）額最小値テキスト">
          <a:extLst>
            <a:ext uri="{FF2B5EF4-FFF2-40B4-BE49-F238E27FC236}">
              <a16:creationId xmlns:a16="http://schemas.microsoft.com/office/drawing/2014/main" id="{D3A44395-0A54-41E0-AF90-6CB8F07BC068}"/>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43" name="直線コネクタ 442">
          <a:extLst>
            <a:ext uri="{FF2B5EF4-FFF2-40B4-BE49-F238E27FC236}">
              <a16:creationId xmlns:a16="http://schemas.microsoft.com/office/drawing/2014/main" id="{C8E7C277-E964-4087-98C8-CF827072C099}"/>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21601</xdr:rowOff>
    </xdr:from>
    <xdr:ext cx="690189" cy="259045"/>
    <xdr:sp macro="" textlink="">
      <xdr:nvSpPr>
        <xdr:cNvPr id="444" name="【港湾・漁港】&#10;一人当たり有形固定資産（償却資産）額最大値テキスト">
          <a:extLst>
            <a:ext uri="{FF2B5EF4-FFF2-40B4-BE49-F238E27FC236}">
              <a16:creationId xmlns:a16="http://schemas.microsoft.com/office/drawing/2014/main" id="{D927E185-F196-4CAD-8319-3823C2DA6421}"/>
            </a:ext>
          </a:extLst>
        </xdr:cNvPr>
        <xdr:cNvSpPr txBox="1"/>
      </xdr:nvSpPr>
      <xdr:spPr>
        <a:xfrm>
          <a:off x="10515600" y="16823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74924</xdr:rowOff>
    </xdr:from>
    <xdr:to>
      <xdr:col>55</xdr:col>
      <xdr:colOff>88900</xdr:colOff>
      <xdr:row>99</xdr:row>
      <xdr:rowOff>74924</xdr:rowOff>
    </xdr:to>
    <xdr:cxnSp macro="">
      <xdr:nvCxnSpPr>
        <xdr:cNvPr id="445" name="直線コネクタ 444">
          <a:extLst>
            <a:ext uri="{FF2B5EF4-FFF2-40B4-BE49-F238E27FC236}">
              <a16:creationId xmlns:a16="http://schemas.microsoft.com/office/drawing/2014/main" id="{09F8AF85-F343-4C23-9F32-1FF1260422E3}"/>
            </a:ext>
          </a:extLst>
        </xdr:cNvPr>
        <xdr:cNvCxnSpPr/>
      </xdr:nvCxnSpPr>
      <xdr:spPr>
        <a:xfrm>
          <a:off x="10388600" y="1704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170048</xdr:rowOff>
    </xdr:from>
    <xdr:ext cx="599010" cy="259045"/>
    <xdr:sp macro="" textlink="">
      <xdr:nvSpPr>
        <xdr:cNvPr id="446" name="【港湾・漁港】&#10;一人当たり有形固定資産（償却資産）額平均値テキスト">
          <a:extLst>
            <a:ext uri="{FF2B5EF4-FFF2-40B4-BE49-F238E27FC236}">
              <a16:creationId xmlns:a16="http://schemas.microsoft.com/office/drawing/2014/main" id="{4C722721-D4CB-4930-B11D-DB1318165B8D}"/>
            </a:ext>
          </a:extLst>
        </xdr:cNvPr>
        <xdr:cNvSpPr txBox="1"/>
      </xdr:nvSpPr>
      <xdr:spPr>
        <a:xfrm>
          <a:off x="10515600" y="18343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20171</xdr:rowOff>
    </xdr:from>
    <xdr:to>
      <xdr:col>55</xdr:col>
      <xdr:colOff>50800</xdr:colOff>
      <xdr:row>107</xdr:row>
      <xdr:rowOff>121771</xdr:rowOff>
    </xdr:to>
    <xdr:sp macro="" textlink="">
      <xdr:nvSpPr>
        <xdr:cNvPr id="447" name="フローチャート: 判断 446">
          <a:extLst>
            <a:ext uri="{FF2B5EF4-FFF2-40B4-BE49-F238E27FC236}">
              <a16:creationId xmlns:a16="http://schemas.microsoft.com/office/drawing/2014/main" id="{C58CC7B3-4CF1-48CE-A899-3ACCE8D73E8A}"/>
            </a:ext>
          </a:extLst>
        </xdr:cNvPr>
        <xdr:cNvSpPr/>
      </xdr:nvSpPr>
      <xdr:spPr>
        <a:xfrm>
          <a:off x="10426700" y="183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136201</xdr:rowOff>
    </xdr:from>
    <xdr:to>
      <xdr:col>50</xdr:col>
      <xdr:colOff>165100</xdr:colOff>
      <xdr:row>108</xdr:row>
      <xdr:rowOff>66351</xdr:rowOff>
    </xdr:to>
    <xdr:sp macro="" textlink="">
      <xdr:nvSpPr>
        <xdr:cNvPr id="448" name="フローチャート: 判断 447">
          <a:extLst>
            <a:ext uri="{FF2B5EF4-FFF2-40B4-BE49-F238E27FC236}">
              <a16:creationId xmlns:a16="http://schemas.microsoft.com/office/drawing/2014/main" id="{1836F2AB-0664-42EF-8EFE-A3E1318BECC2}"/>
            </a:ext>
          </a:extLst>
        </xdr:cNvPr>
        <xdr:cNvSpPr/>
      </xdr:nvSpPr>
      <xdr:spPr>
        <a:xfrm>
          <a:off x="9588500" y="1848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136517</xdr:rowOff>
    </xdr:from>
    <xdr:to>
      <xdr:col>46</xdr:col>
      <xdr:colOff>38100</xdr:colOff>
      <xdr:row>108</xdr:row>
      <xdr:rowOff>66667</xdr:rowOff>
    </xdr:to>
    <xdr:sp macro="" textlink="">
      <xdr:nvSpPr>
        <xdr:cNvPr id="449" name="フローチャート: 判断 448">
          <a:extLst>
            <a:ext uri="{FF2B5EF4-FFF2-40B4-BE49-F238E27FC236}">
              <a16:creationId xmlns:a16="http://schemas.microsoft.com/office/drawing/2014/main" id="{7492244C-2B35-401F-9FC4-B06829D2DABF}"/>
            </a:ext>
          </a:extLst>
        </xdr:cNvPr>
        <xdr:cNvSpPr/>
      </xdr:nvSpPr>
      <xdr:spPr>
        <a:xfrm>
          <a:off x="8699500" y="184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144431</xdr:rowOff>
    </xdr:from>
    <xdr:to>
      <xdr:col>41</xdr:col>
      <xdr:colOff>101600</xdr:colOff>
      <xdr:row>108</xdr:row>
      <xdr:rowOff>74581</xdr:rowOff>
    </xdr:to>
    <xdr:sp macro="" textlink="">
      <xdr:nvSpPr>
        <xdr:cNvPr id="450" name="フローチャート: 判断 449">
          <a:extLst>
            <a:ext uri="{FF2B5EF4-FFF2-40B4-BE49-F238E27FC236}">
              <a16:creationId xmlns:a16="http://schemas.microsoft.com/office/drawing/2014/main" id="{51E6A785-E11A-4522-86D0-FBCA6CFED917}"/>
            </a:ext>
          </a:extLst>
        </xdr:cNvPr>
        <xdr:cNvSpPr/>
      </xdr:nvSpPr>
      <xdr:spPr>
        <a:xfrm>
          <a:off x="7810500" y="1848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167768</xdr:rowOff>
    </xdr:from>
    <xdr:to>
      <xdr:col>36</xdr:col>
      <xdr:colOff>165100</xdr:colOff>
      <xdr:row>108</xdr:row>
      <xdr:rowOff>97918</xdr:rowOff>
    </xdr:to>
    <xdr:sp macro="" textlink="">
      <xdr:nvSpPr>
        <xdr:cNvPr id="451" name="フローチャート: 判断 450">
          <a:extLst>
            <a:ext uri="{FF2B5EF4-FFF2-40B4-BE49-F238E27FC236}">
              <a16:creationId xmlns:a16="http://schemas.microsoft.com/office/drawing/2014/main" id="{E4517518-836A-4E9C-BEA6-03AF57D0B00F}"/>
            </a:ext>
          </a:extLst>
        </xdr:cNvPr>
        <xdr:cNvSpPr/>
      </xdr:nvSpPr>
      <xdr:spPr>
        <a:xfrm>
          <a:off x="6921500" y="1851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51CDED9F-D27F-401C-9089-EA0BDFFAB3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50C66452-87D8-44EA-8A17-620518F9251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D190A473-EC11-4B5B-BBBC-419C792C1E4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787C1C5F-FA56-4AF7-800F-F6E01405C3B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8824707E-439D-434D-ADFD-0A31C12763B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96757</xdr:rowOff>
    </xdr:from>
    <xdr:to>
      <xdr:col>55</xdr:col>
      <xdr:colOff>50800</xdr:colOff>
      <xdr:row>106</xdr:row>
      <xdr:rowOff>26907</xdr:rowOff>
    </xdr:to>
    <xdr:sp macro="" textlink="">
      <xdr:nvSpPr>
        <xdr:cNvPr id="457" name="楕円 456">
          <a:extLst>
            <a:ext uri="{FF2B5EF4-FFF2-40B4-BE49-F238E27FC236}">
              <a16:creationId xmlns:a16="http://schemas.microsoft.com/office/drawing/2014/main" id="{294BEB21-AC32-45DA-ADDE-E85746564E17}"/>
            </a:ext>
          </a:extLst>
        </xdr:cNvPr>
        <xdr:cNvSpPr/>
      </xdr:nvSpPr>
      <xdr:spPr>
        <a:xfrm>
          <a:off x="10426700" y="180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119634</xdr:rowOff>
    </xdr:from>
    <xdr:ext cx="599010" cy="259045"/>
    <xdr:sp macro="" textlink="">
      <xdr:nvSpPr>
        <xdr:cNvPr id="458" name="【港湾・漁港】&#10;一人当たり有形固定資産（償却資産）額該当値テキスト">
          <a:extLst>
            <a:ext uri="{FF2B5EF4-FFF2-40B4-BE49-F238E27FC236}">
              <a16:creationId xmlns:a16="http://schemas.microsoft.com/office/drawing/2014/main" id="{731E5BAB-B093-43E5-8971-7FFD9A1EBFB7}"/>
            </a:ext>
          </a:extLst>
        </xdr:cNvPr>
        <xdr:cNvSpPr txBox="1"/>
      </xdr:nvSpPr>
      <xdr:spPr>
        <a:xfrm>
          <a:off x="10515600" y="17950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109596</xdr:rowOff>
    </xdr:from>
    <xdr:to>
      <xdr:col>50</xdr:col>
      <xdr:colOff>165100</xdr:colOff>
      <xdr:row>106</xdr:row>
      <xdr:rowOff>39746</xdr:rowOff>
    </xdr:to>
    <xdr:sp macro="" textlink="">
      <xdr:nvSpPr>
        <xdr:cNvPr id="459" name="楕円 458">
          <a:extLst>
            <a:ext uri="{FF2B5EF4-FFF2-40B4-BE49-F238E27FC236}">
              <a16:creationId xmlns:a16="http://schemas.microsoft.com/office/drawing/2014/main" id="{9DBA8213-3F8A-4CB7-97A6-1C346F28BD18}"/>
            </a:ext>
          </a:extLst>
        </xdr:cNvPr>
        <xdr:cNvSpPr/>
      </xdr:nvSpPr>
      <xdr:spPr>
        <a:xfrm>
          <a:off x="9588500" y="1811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147557</xdr:rowOff>
    </xdr:from>
    <xdr:to>
      <xdr:col>55</xdr:col>
      <xdr:colOff>0</xdr:colOff>
      <xdr:row>105</xdr:row>
      <xdr:rowOff>160396</xdr:rowOff>
    </xdr:to>
    <xdr:cxnSp macro="">
      <xdr:nvCxnSpPr>
        <xdr:cNvPr id="460" name="直線コネクタ 459">
          <a:extLst>
            <a:ext uri="{FF2B5EF4-FFF2-40B4-BE49-F238E27FC236}">
              <a16:creationId xmlns:a16="http://schemas.microsoft.com/office/drawing/2014/main" id="{717DE273-47C4-419A-95BA-6AF2D056518C}"/>
            </a:ext>
          </a:extLst>
        </xdr:cNvPr>
        <xdr:cNvCxnSpPr/>
      </xdr:nvCxnSpPr>
      <xdr:spPr>
        <a:xfrm flipV="1">
          <a:off x="9639300" y="18149807"/>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119817</xdr:rowOff>
    </xdr:from>
    <xdr:to>
      <xdr:col>46</xdr:col>
      <xdr:colOff>38100</xdr:colOff>
      <xdr:row>106</xdr:row>
      <xdr:rowOff>49967</xdr:rowOff>
    </xdr:to>
    <xdr:sp macro="" textlink="">
      <xdr:nvSpPr>
        <xdr:cNvPr id="461" name="楕円 460">
          <a:extLst>
            <a:ext uri="{FF2B5EF4-FFF2-40B4-BE49-F238E27FC236}">
              <a16:creationId xmlns:a16="http://schemas.microsoft.com/office/drawing/2014/main" id="{F9D116BF-CD97-4A43-973C-D62218C6F472}"/>
            </a:ext>
          </a:extLst>
        </xdr:cNvPr>
        <xdr:cNvSpPr/>
      </xdr:nvSpPr>
      <xdr:spPr>
        <a:xfrm>
          <a:off x="8699500" y="1812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160396</xdr:rowOff>
    </xdr:from>
    <xdr:to>
      <xdr:col>50</xdr:col>
      <xdr:colOff>114300</xdr:colOff>
      <xdr:row>105</xdr:row>
      <xdr:rowOff>170617</xdr:rowOff>
    </xdr:to>
    <xdr:cxnSp macro="">
      <xdr:nvCxnSpPr>
        <xdr:cNvPr id="462" name="直線コネクタ 461">
          <a:extLst>
            <a:ext uri="{FF2B5EF4-FFF2-40B4-BE49-F238E27FC236}">
              <a16:creationId xmlns:a16="http://schemas.microsoft.com/office/drawing/2014/main" id="{8A690C25-B8B9-4FD5-9D3B-B9A6BDF31A85}"/>
            </a:ext>
          </a:extLst>
        </xdr:cNvPr>
        <xdr:cNvCxnSpPr/>
      </xdr:nvCxnSpPr>
      <xdr:spPr>
        <a:xfrm flipV="1">
          <a:off x="8750300" y="18162646"/>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131501</xdr:rowOff>
    </xdr:from>
    <xdr:to>
      <xdr:col>41</xdr:col>
      <xdr:colOff>101600</xdr:colOff>
      <xdr:row>106</xdr:row>
      <xdr:rowOff>61651</xdr:rowOff>
    </xdr:to>
    <xdr:sp macro="" textlink="">
      <xdr:nvSpPr>
        <xdr:cNvPr id="463" name="楕円 462">
          <a:extLst>
            <a:ext uri="{FF2B5EF4-FFF2-40B4-BE49-F238E27FC236}">
              <a16:creationId xmlns:a16="http://schemas.microsoft.com/office/drawing/2014/main" id="{9B38E2E9-6FCC-49A5-9799-CFBBB2916EFA}"/>
            </a:ext>
          </a:extLst>
        </xdr:cNvPr>
        <xdr:cNvSpPr/>
      </xdr:nvSpPr>
      <xdr:spPr>
        <a:xfrm>
          <a:off x="7810500" y="181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170617</xdr:rowOff>
    </xdr:from>
    <xdr:to>
      <xdr:col>45</xdr:col>
      <xdr:colOff>177800</xdr:colOff>
      <xdr:row>106</xdr:row>
      <xdr:rowOff>10851</xdr:rowOff>
    </xdr:to>
    <xdr:cxnSp macro="">
      <xdr:nvCxnSpPr>
        <xdr:cNvPr id="464" name="直線コネクタ 463">
          <a:extLst>
            <a:ext uri="{FF2B5EF4-FFF2-40B4-BE49-F238E27FC236}">
              <a16:creationId xmlns:a16="http://schemas.microsoft.com/office/drawing/2014/main" id="{02D51316-AF23-49FF-87EE-CF6FA64AEE9D}"/>
            </a:ext>
          </a:extLst>
        </xdr:cNvPr>
        <xdr:cNvCxnSpPr/>
      </xdr:nvCxnSpPr>
      <xdr:spPr>
        <a:xfrm flipV="1">
          <a:off x="7861300" y="18172867"/>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57478</xdr:rowOff>
    </xdr:from>
    <xdr:ext cx="599010" cy="259045"/>
    <xdr:sp macro="" textlink="">
      <xdr:nvSpPr>
        <xdr:cNvPr id="465" name="n_1aveValue【港湾・漁港】&#10;一人当たり有形固定資産（償却資産）額">
          <a:extLst>
            <a:ext uri="{FF2B5EF4-FFF2-40B4-BE49-F238E27FC236}">
              <a16:creationId xmlns:a16="http://schemas.microsoft.com/office/drawing/2014/main" id="{8AE11453-4BCC-468F-843A-E449A8596A5E}"/>
            </a:ext>
          </a:extLst>
        </xdr:cNvPr>
        <xdr:cNvSpPr txBox="1"/>
      </xdr:nvSpPr>
      <xdr:spPr>
        <a:xfrm>
          <a:off x="9327095" y="1857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57794</xdr:rowOff>
    </xdr:from>
    <xdr:ext cx="599010" cy="259045"/>
    <xdr:sp macro="" textlink="">
      <xdr:nvSpPr>
        <xdr:cNvPr id="466" name="n_2aveValue【港湾・漁港】&#10;一人当たり有形固定資産（償却資産）額">
          <a:extLst>
            <a:ext uri="{FF2B5EF4-FFF2-40B4-BE49-F238E27FC236}">
              <a16:creationId xmlns:a16="http://schemas.microsoft.com/office/drawing/2014/main" id="{2DBCA11E-1A12-4BC7-8C2A-B5E6B714F14B}"/>
            </a:ext>
          </a:extLst>
        </xdr:cNvPr>
        <xdr:cNvSpPr txBox="1"/>
      </xdr:nvSpPr>
      <xdr:spPr>
        <a:xfrm>
          <a:off x="8450795" y="1857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65708</xdr:rowOff>
    </xdr:from>
    <xdr:ext cx="599010" cy="259045"/>
    <xdr:sp macro="" textlink="">
      <xdr:nvSpPr>
        <xdr:cNvPr id="467" name="n_3aveValue【港湾・漁港】&#10;一人当たり有形固定資産（償却資産）額">
          <a:extLst>
            <a:ext uri="{FF2B5EF4-FFF2-40B4-BE49-F238E27FC236}">
              <a16:creationId xmlns:a16="http://schemas.microsoft.com/office/drawing/2014/main" id="{A87B857A-B3A2-46BD-8F2E-5FDD77C30A5C}"/>
            </a:ext>
          </a:extLst>
        </xdr:cNvPr>
        <xdr:cNvSpPr txBox="1"/>
      </xdr:nvSpPr>
      <xdr:spPr>
        <a:xfrm>
          <a:off x="7561795" y="1858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114445</xdr:rowOff>
    </xdr:from>
    <xdr:ext cx="534377" cy="259045"/>
    <xdr:sp macro="" textlink="">
      <xdr:nvSpPr>
        <xdr:cNvPr id="468" name="n_4aveValue【港湾・漁港】&#10;一人当たり有形固定資産（償却資産）額">
          <a:extLst>
            <a:ext uri="{FF2B5EF4-FFF2-40B4-BE49-F238E27FC236}">
              <a16:creationId xmlns:a16="http://schemas.microsoft.com/office/drawing/2014/main" id="{EEE64AE2-55E5-47C6-AEBB-7DCB877EC529}"/>
            </a:ext>
          </a:extLst>
        </xdr:cNvPr>
        <xdr:cNvSpPr txBox="1"/>
      </xdr:nvSpPr>
      <xdr:spPr>
        <a:xfrm>
          <a:off x="6705111" y="1828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56273</xdr:rowOff>
    </xdr:from>
    <xdr:ext cx="599010" cy="259045"/>
    <xdr:sp macro="" textlink="">
      <xdr:nvSpPr>
        <xdr:cNvPr id="469" name="n_1mainValue【港湾・漁港】&#10;一人当たり有形固定資産（償却資産）額">
          <a:extLst>
            <a:ext uri="{FF2B5EF4-FFF2-40B4-BE49-F238E27FC236}">
              <a16:creationId xmlns:a16="http://schemas.microsoft.com/office/drawing/2014/main" id="{0A79E348-B707-4F4E-8DBC-BDBA187E6C06}"/>
            </a:ext>
          </a:extLst>
        </xdr:cNvPr>
        <xdr:cNvSpPr txBox="1"/>
      </xdr:nvSpPr>
      <xdr:spPr>
        <a:xfrm>
          <a:off x="9327095" y="17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66494</xdr:rowOff>
    </xdr:from>
    <xdr:ext cx="599010" cy="259045"/>
    <xdr:sp macro="" textlink="">
      <xdr:nvSpPr>
        <xdr:cNvPr id="470" name="n_2mainValue【港湾・漁港】&#10;一人当たり有形固定資産（償却資産）額">
          <a:extLst>
            <a:ext uri="{FF2B5EF4-FFF2-40B4-BE49-F238E27FC236}">
              <a16:creationId xmlns:a16="http://schemas.microsoft.com/office/drawing/2014/main" id="{0D6B5A41-BDD3-40A6-A5ED-177E320E1805}"/>
            </a:ext>
          </a:extLst>
        </xdr:cNvPr>
        <xdr:cNvSpPr txBox="1"/>
      </xdr:nvSpPr>
      <xdr:spPr>
        <a:xfrm>
          <a:off x="8450795" y="1789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78178</xdr:rowOff>
    </xdr:from>
    <xdr:ext cx="599010" cy="259045"/>
    <xdr:sp macro="" textlink="">
      <xdr:nvSpPr>
        <xdr:cNvPr id="471" name="n_3mainValue【港湾・漁港】&#10;一人当たり有形固定資産（償却資産）額">
          <a:extLst>
            <a:ext uri="{FF2B5EF4-FFF2-40B4-BE49-F238E27FC236}">
              <a16:creationId xmlns:a16="http://schemas.microsoft.com/office/drawing/2014/main" id="{EC3C7089-38CC-4EB7-A3BE-FA9F5595C537}"/>
            </a:ext>
          </a:extLst>
        </xdr:cNvPr>
        <xdr:cNvSpPr txBox="1"/>
      </xdr:nvSpPr>
      <xdr:spPr>
        <a:xfrm>
          <a:off x="7561795" y="1790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a:extLst>
            <a:ext uri="{FF2B5EF4-FFF2-40B4-BE49-F238E27FC236}">
              <a16:creationId xmlns:a16="http://schemas.microsoft.com/office/drawing/2014/main" id="{AA47AABD-B054-4501-9BEC-1DD84FA96C8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a:extLst>
            <a:ext uri="{FF2B5EF4-FFF2-40B4-BE49-F238E27FC236}">
              <a16:creationId xmlns:a16="http://schemas.microsoft.com/office/drawing/2014/main" id="{03EEFD65-BE94-43C6-A2E6-BBD3A78B76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a:extLst>
            <a:ext uri="{FF2B5EF4-FFF2-40B4-BE49-F238E27FC236}">
              <a16:creationId xmlns:a16="http://schemas.microsoft.com/office/drawing/2014/main" id="{C81DCBEC-4BBB-4B72-834D-254E650CFC2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a:extLst>
            <a:ext uri="{FF2B5EF4-FFF2-40B4-BE49-F238E27FC236}">
              <a16:creationId xmlns:a16="http://schemas.microsoft.com/office/drawing/2014/main" id="{57BD9474-CD35-46C7-B9C2-FC198A851B2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a:extLst>
            <a:ext uri="{FF2B5EF4-FFF2-40B4-BE49-F238E27FC236}">
              <a16:creationId xmlns:a16="http://schemas.microsoft.com/office/drawing/2014/main" id="{C9FAF511-22D5-4C3C-9449-AD807B5D469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a:extLst>
            <a:ext uri="{FF2B5EF4-FFF2-40B4-BE49-F238E27FC236}">
              <a16:creationId xmlns:a16="http://schemas.microsoft.com/office/drawing/2014/main" id="{641B1941-4EC7-428A-9E7E-808ADD4C7D9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a:extLst>
            <a:ext uri="{FF2B5EF4-FFF2-40B4-BE49-F238E27FC236}">
              <a16:creationId xmlns:a16="http://schemas.microsoft.com/office/drawing/2014/main" id="{510991D5-96AE-48AB-BCEF-B5B8E57F31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a:extLst>
            <a:ext uri="{FF2B5EF4-FFF2-40B4-BE49-F238E27FC236}">
              <a16:creationId xmlns:a16="http://schemas.microsoft.com/office/drawing/2014/main" id="{5CA2239F-6789-4D58-AB1A-F8390B759D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a:extLst>
            <a:ext uri="{FF2B5EF4-FFF2-40B4-BE49-F238E27FC236}">
              <a16:creationId xmlns:a16="http://schemas.microsoft.com/office/drawing/2014/main" id="{24BAE85D-9671-4F7D-BB8C-8179BAA422C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a:extLst>
            <a:ext uri="{FF2B5EF4-FFF2-40B4-BE49-F238E27FC236}">
              <a16:creationId xmlns:a16="http://schemas.microsoft.com/office/drawing/2014/main" id="{F0FA7439-F5E0-4D16-A592-D47A8A7019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a:extLst>
            <a:ext uri="{FF2B5EF4-FFF2-40B4-BE49-F238E27FC236}">
              <a16:creationId xmlns:a16="http://schemas.microsoft.com/office/drawing/2014/main" id="{0A3EDBBC-1045-4DE9-B72B-AB7A36F0AF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3" name="直線コネクタ 482">
          <a:extLst>
            <a:ext uri="{FF2B5EF4-FFF2-40B4-BE49-F238E27FC236}">
              <a16:creationId xmlns:a16="http://schemas.microsoft.com/office/drawing/2014/main" id="{DF5D3FF3-0029-42CA-920D-4986B193BBC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4" name="テキスト ボックス 483">
          <a:extLst>
            <a:ext uri="{FF2B5EF4-FFF2-40B4-BE49-F238E27FC236}">
              <a16:creationId xmlns:a16="http://schemas.microsoft.com/office/drawing/2014/main" id="{535851A2-18E7-457E-B082-FEBFC269147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5" name="直線コネクタ 484">
          <a:extLst>
            <a:ext uri="{FF2B5EF4-FFF2-40B4-BE49-F238E27FC236}">
              <a16:creationId xmlns:a16="http://schemas.microsoft.com/office/drawing/2014/main" id="{3F5E9668-A5AF-41DE-9AAE-6072300A821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6" name="テキスト ボックス 485">
          <a:extLst>
            <a:ext uri="{FF2B5EF4-FFF2-40B4-BE49-F238E27FC236}">
              <a16:creationId xmlns:a16="http://schemas.microsoft.com/office/drawing/2014/main" id="{D045EFE7-4DA1-4242-8C2A-FBCE0E87D28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7" name="直線コネクタ 486">
          <a:extLst>
            <a:ext uri="{FF2B5EF4-FFF2-40B4-BE49-F238E27FC236}">
              <a16:creationId xmlns:a16="http://schemas.microsoft.com/office/drawing/2014/main" id="{79173441-F134-4197-9712-66B1F224E81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8" name="テキスト ボックス 487">
          <a:extLst>
            <a:ext uri="{FF2B5EF4-FFF2-40B4-BE49-F238E27FC236}">
              <a16:creationId xmlns:a16="http://schemas.microsoft.com/office/drawing/2014/main" id="{386CAC56-B82B-4F91-A0FB-CACACBA22F3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9" name="直線コネクタ 488">
          <a:extLst>
            <a:ext uri="{FF2B5EF4-FFF2-40B4-BE49-F238E27FC236}">
              <a16:creationId xmlns:a16="http://schemas.microsoft.com/office/drawing/2014/main" id="{56603DF9-1CB0-45CA-9CD6-68073C10C63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0" name="テキスト ボックス 489">
          <a:extLst>
            <a:ext uri="{FF2B5EF4-FFF2-40B4-BE49-F238E27FC236}">
              <a16:creationId xmlns:a16="http://schemas.microsoft.com/office/drawing/2014/main" id="{0376D496-48A3-4817-87C9-EA236908C3A6}"/>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1" name="直線コネクタ 490">
          <a:extLst>
            <a:ext uri="{FF2B5EF4-FFF2-40B4-BE49-F238E27FC236}">
              <a16:creationId xmlns:a16="http://schemas.microsoft.com/office/drawing/2014/main" id="{7C2BA3B2-96F2-41AE-89D8-4218D9D9C2F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2" name="テキスト ボックス 491">
          <a:extLst>
            <a:ext uri="{FF2B5EF4-FFF2-40B4-BE49-F238E27FC236}">
              <a16:creationId xmlns:a16="http://schemas.microsoft.com/office/drawing/2014/main" id="{844CE9DB-94D1-417C-8FC5-AB6F0A8ACE2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a:extLst>
            <a:ext uri="{FF2B5EF4-FFF2-40B4-BE49-F238E27FC236}">
              <a16:creationId xmlns:a16="http://schemas.microsoft.com/office/drawing/2014/main" id="{96E85CE8-7F90-487C-A317-45A206B0AE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4" name="テキスト ボックス 493">
          <a:extLst>
            <a:ext uri="{FF2B5EF4-FFF2-40B4-BE49-F238E27FC236}">
              <a16:creationId xmlns:a16="http://schemas.microsoft.com/office/drawing/2014/main" id="{34E23D69-E88A-4EBF-8C0F-BAB7EB7209B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a:extLst>
            <a:ext uri="{FF2B5EF4-FFF2-40B4-BE49-F238E27FC236}">
              <a16:creationId xmlns:a16="http://schemas.microsoft.com/office/drawing/2014/main" id="{13F1E175-7894-4708-8579-4F0B776C87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96" name="直線コネクタ 495">
          <a:extLst>
            <a:ext uri="{FF2B5EF4-FFF2-40B4-BE49-F238E27FC236}">
              <a16:creationId xmlns:a16="http://schemas.microsoft.com/office/drawing/2014/main" id="{9060422C-05C5-48D7-9A2C-528D9E430782}"/>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97" name="【認定こども園・幼稚園・保育所】&#10;有形固定資産減価償却率最小値テキスト">
          <a:extLst>
            <a:ext uri="{FF2B5EF4-FFF2-40B4-BE49-F238E27FC236}">
              <a16:creationId xmlns:a16="http://schemas.microsoft.com/office/drawing/2014/main" id="{A9D4A800-C06B-4664-A04D-424930D56985}"/>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98" name="直線コネクタ 497">
          <a:extLst>
            <a:ext uri="{FF2B5EF4-FFF2-40B4-BE49-F238E27FC236}">
              <a16:creationId xmlns:a16="http://schemas.microsoft.com/office/drawing/2014/main" id="{18B8CEA3-416D-4048-9BD1-AB5D0FAD3FD6}"/>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99" name="【認定こども園・幼稚園・保育所】&#10;有形固定資産減価償却率最大値テキスト">
          <a:extLst>
            <a:ext uri="{FF2B5EF4-FFF2-40B4-BE49-F238E27FC236}">
              <a16:creationId xmlns:a16="http://schemas.microsoft.com/office/drawing/2014/main" id="{34F9A579-3085-4713-A4D8-2161FA814F1E}"/>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00" name="直線コネクタ 499">
          <a:extLst>
            <a:ext uri="{FF2B5EF4-FFF2-40B4-BE49-F238E27FC236}">
              <a16:creationId xmlns:a16="http://schemas.microsoft.com/office/drawing/2014/main" id="{F35325FE-2E5C-4C40-8DBD-9DD74BF776B8}"/>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501" name="【認定こども園・幼稚園・保育所】&#10;有形固定資産減価償却率平均値テキスト">
          <a:extLst>
            <a:ext uri="{FF2B5EF4-FFF2-40B4-BE49-F238E27FC236}">
              <a16:creationId xmlns:a16="http://schemas.microsoft.com/office/drawing/2014/main" id="{5F1AFCD8-333C-4A23-809A-34BD7ABC9423}"/>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502" name="フローチャート: 判断 501">
          <a:extLst>
            <a:ext uri="{FF2B5EF4-FFF2-40B4-BE49-F238E27FC236}">
              <a16:creationId xmlns:a16="http://schemas.microsoft.com/office/drawing/2014/main" id="{41754D58-7493-45D0-B11A-ABBBB3FBDD8B}"/>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503" name="フローチャート: 判断 502">
          <a:extLst>
            <a:ext uri="{FF2B5EF4-FFF2-40B4-BE49-F238E27FC236}">
              <a16:creationId xmlns:a16="http://schemas.microsoft.com/office/drawing/2014/main" id="{92F84969-4D91-42CD-88CA-005BAC974513}"/>
            </a:ext>
          </a:extLst>
        </xdr:cNvPr>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504" name="フローチャート: 判断 503">
          <a:extLst>
            <a:ext uri="{FF2B5EF4-FFF2-40B4-BE49-F238E27FC236}">
              <a16:creationId xmlns:a16="http://schemas.microsoft.com/office/drawing/2014/main" id="{76B2A65C-D6DF-4F3C-8F69-023B1DDA5509}"/>
            </a:ext>
          </a:extLst>
        </xdr:cNvPr>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505" name="フローチャート: 判断 504">
          <a:extLst>
            <a:ext uri="{FF2B5EF4-FFF2-40B4-BE49-F238E27FC236}">
              <a16:creationId xmlns:a16="http://schemas.microsoft.com/office/drawing/2014/main" id="{17D0A629-A240-49D5-8B4E-272C96D6BFC7}"/>
            </a:ext>
          </a:extLst>
        </xdr:cNvPr>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506" name="フローチャート: 判断 505">
          <a:extLst>
            <a:ext uri="{FF2B5EF4-FFF2-40B4-BE49-F238E27FC236}">
              <a16:creationId xmlns:a16="http://schemas.microsoft.com/office/drawing/2014/main" id="{D291472B-2AE8-4E3F-8BF8-A24EDD36CF4E}"/>
            </a:ext>
          </a:extLst>
        </xdr:cNvPr>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FEA4827F-84C3-468C-B6A3-802DADFE48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CA31B29E-05A5-40DA-9DA4-8926CDA854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93309277-A60B-4128-81C6-E4DFD24DAC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9090C127-40D7-44C1-ACA4-95DD0B7EADB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DC04083-7C5B-4915-8C5E-6318E9D177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12" name="楕円 511">
          <a:extLst>
            <a:ext uri="{FF2B5EF4-FFF2-40B4-BE49-F238E27FC236}">
              <a16:creationId xmlns:a16="http://schemas.microsoft.com/office/drawing/2014/main" id="{BE820BE8-359E-4DA5-8E83-F52942B2EC58}"/>
            </a:ext>
          </a:extLst>
        </xdr:cNvPr>
        <xdr:cNvSpPr/>
      </xdr:nvSpPr>
      <xdr:spPr>
        <a:xfrm>
          <a:off x="162687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53992</xdr:rowOff>
    </xdr:from>
    <xdr:ext cx="405111" cy="259045"/>
    <xdr:sp macro="" textlink="">
      <xdr:nvSpPr>
        <xdr:cNvPr id="513" name="【認定こども園・幼稚園・保育所】&#10;有形固定資産減価償却率該当値テキスト">
          <a:extLst>
            <a:ext uri="{FF2B5EF4-FFF2-40B4-BE49-F238E27FC236}">
              <a16:creationId xmlns:a16="http://schemas.microsoft.com/office/drawing/2014/main" id="{0BCE7142-155E-4126-AC79-D0D8F572C8E1}"/>
            </a:ext>
          </a:extLst>
        </xdr:cNvPr>
        <xdr:cNvSpPr txBox="1"/>
      </xdr:nvSpPr>
      <xdr:spPr>
        <a:xfrm>
          <a:off x="16357600"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514" name="楕円 513">
          <a:extLst>
            <a:ext uri="{FF2B5EF4-FFF2-40B4-BE49-F238E27FC236}">
              <a16:creationId xmlns:a16="http://schemas.microsoft.com/office/drawing/2014/main" id="{20CBD303-1F8D-4DC5-8173-E5D033196C36}"/>
            </a:ext>
          </a:extLst>
        </xdr:cNvPr>
        <xdr:cNvSpPr/>
      </xdr:nvSpPr>
      <xdr:spPr>
        <a:xfrm>
          <a:off x="15430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32385</xdr:rowOff>
    </xdr:from>
    <xdr:to>
      <xdr:col>85</xdr:col>
      <xdr:colOff>127000</xdr:colOff>
      <xdr:row>37</xdr:row>
      <xdr:rowOff>81915</xdr:rowOff>
    </xdr:to>
    <xdr:cxnSp macro="">
      <xdr:nvCxnSpPr>
        <xdr:cNvPr id="515" name="直線コネクタ 514">
          <a:extLst>
            <a:ext uri="{FF2B5EF4-FFF2-40B4-BE49-F238E27FC236}">
              <a16:creationId xmlns:a16="http://schemas.microsoft.com/office/drawing/2014/main" id="{21E27F39-FF70-42E1-8256-586FA50DB9BC}"/>
            </a:ext>
          </a:extLst>
        </xdr:cNvPr>
        <xdr:cNvCxnSpPr/>
      </xdr:nvCxnSpPr>
      <xdr:spPr>
        <a:xfrm>
          <a:off x="15481300" y="63760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16" name="楕円 515">
          <a:extLst>
            <a:ext uri="{FF2B5EF4-FFF2-40B4-BE49-F238E27FC236}">
              <a16:creationId xmlns:a16="http://schemas.microsoft.com/office/drawing/2014/main" id="{7F0CC85F-7D8F-43BF-B2CB-DC4CF0B0F4F7}"/>
            </a:ext>
          </a:extLst>
        </xdr:cNvPr>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32385</xdr:rowOff>
    </xdr:to>
    <xdr:cxnSp macro="">
      <xdr:nvCxnSpPr>
        <xdr:cNvPr id="517" name="直線コネクタ 516">
          <a:extLst>
            <a:ext uri="{FF2B5EF4-FFF2-40B4-BE49-F238E27FC236}">
              <a16:creationId xmlns:a16="http://schemas.microsoft.com/office/drawing/2014/main" id="{4DB4E744-775E-48BF-B989-7938D6372FAD}"/>
            </a:ext>
          </a:extLst>
        </xdr:cNvPr>
        <xdr:cNvCxnSpPr/>
      </xdr:nvCxnSpPr>
      <xdr:spPr>
        <a:xfrm>
          <a:off x="14592300" y="63417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120650</xdr:rowOff>
    </xdr:from>
    <xdr:to>
      <xdr:col>72</xdr:col>
      <xdr:colOff>38100</xdr:colOff>
      <xdr:row>37</xdr:row>
      <xdr:rowOff>50800</xdr:rowOff>
    </xdr:to>
    <xdr:sp macro="" textlink="">
      <xdr:nvSpPr>
        <xdr:cNvPr id="518" name="楕円 517">
          <a:extLst>
            <a:ext uri="{FF2B5EF4-FFF2-40B4-BE49-F238E27FC236}">
              <a16:creationId xmlns:a16="http://schemas.microsoft.com/office/drawing/2014/main" id="{9F88E890-EC5C-4018-9EC0-20A0D437BD9E}"/>
            </a:ext>
          </a:extLst>
        </xdr:cNvPr>
        <xdr:cNvSpPr/>
      </xdr:nvSpPr>
      <xdr:spPr>
        <a:xfrm>
          <a:off x="13652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0</xdr:rowOff>
    </xdr:to>
    <xdr:cxnSp macro="">
      <xdr:nvCxnSpPr>
        <xdr:cNvPr id="519" name="直線コネクタ 518">
          <a:extLst>
            <a:ext uri="{FF2B5EF4-FFF2-40B4-BE49-F238E27FC236}">
              <a16:creationId xmlns:a16="http://schemas.microsoft.com/office/drawing/2014/main" id="{7CB0E85C-9ED5-4018-A381-20F054B3581D}"/>
            </a:ext>
          </a:extLst>
        </xdr:cNvPr>
        <xdr:cNvCxnSpPr/>
      </xdr:nvCxnSpPr>
      <xdr:spPr>
        <a:xfrm flipV="1">
          <a:off x="13703300" y="63417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520" name="n_1aveValue【認定こども園・幼稚園・保育所】&#10;有形固定資産減価償却率">
          <a:extLst>
            <a:ext uri="{FF2B5EF4-FFF2-40B4-BE49-F238E27FC236}">
              <a16:creationId xmlns:a16="http://schemas.microsoft.com/office/drawing/2014/main" id="{D6D56464-FF5E-486A-BB90-AC9D7EBC81E0}"/>
            </a:ext>
          </a:extLst>
        </xdr:cNvPr>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521" name="n_2aveValue【認定こども園・幼稚園・保育所】&#10;有形固定資産減価償却率">
          <a:extLst>
            <a:ext uri="{FF2B5EF4-FFF2-40B4-BE49-F238E27FC236}">
              <a16:creationId xmlns:a16="http://schemas.microsoft.com/office/drawing/2014/main" id="{5143D195-0E0B-4F13-A93E-326C86C9F7D8}"/>
            </a:ext>
          </a:extLst>
        </xdr:cNvPr>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139082</xdr:rowOff>
    </xdr:from>
    <xdr:ext cx="405111" cy="259045"/>
    <xdr:sp macro="" textlink="">
      <xdr:nvSpPr>
        <xdr:cNvPr id="522" name="n_3aveValue【認定こども園・幼稚園・保育所】&#10;有形固定資産減価償却率">
          <a:extLst>
            <a:ext uri="{FF2B5EF4-FFF2-40B4-BE49-F238E27FC236}">
              <a16:creationId xmlns:a16="http://schemas.microsoft.com/office/drawing/2014/main" id="{6B7C404D-7457-4E2F-8282-64642E3E3E59}"/>
            </a:ext>
          </a:extLst>
        </xdr:cNvPr>
        <xdr:cNvSpPr txBox="1"/>
      </xdr:nvSpPr>
      <xdr:spPr>
        <a:xfrm>
          <a:off x="1350074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139717</xdr:rowOff>
    </xdr:from>
    <xdr:ext cx="405111" cy="259045"/>
    <xdr:sp macro="" textlink="">
      <xdr:nvSpPr>
        <xdr:cNvPr id="523" name="n_4aveValue【認定こども園・幼稚園・保育所】&#10;有形固定資産減価償却率">
          <a:extLst>
            <a:ext uri="{FF2B5EF4-FFF2-40B4-BE49-F238E27FC236}">
              <a16:creationId xmlns:a16="http://schemas.microsoft.com/office/drawing/2014/main" id="{A7D60EA1-6262-4F20-849C-9FD7E172198B}"/>
            </a:ext>
          </a:extLst>
        </xdr:cNvPr>
        <xdr:cNvSpPr txBox="1"/>
      </xdr:nvSpPr>
      <xdr:spPr>
        <a:xfrm>
          <a:off x="12611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99712</xdr:rowOff>
    </xdr:from>
    <xdr:ext cx="405111" cy="259045"/>
    <xdr:sp macro="" textlink="">
      <xdr:nvSpPr>
        <xdr:cNvPr id="524" name="n_1mainValue【認定こども園・幼稚園・保育所】&#10;有形固定資産減価償却率">
          <a:extLst>
            <a:ext uri="{FF2B5EF4-FFF2-40B4-BE49-F238E27FC236}">
              <a16:creationId xmlns:a16="http://schemas.microsoft.com/office/drawing/2014/main" id="{E16EB179-076C-491E-A683-F73F6D11ECB2}"/>
            </a:ext>
          </a:extLst>
        </xdr:cNvPr>
        <xdr:cNvSpPr txBox="1"/>
      </xdr:nvSpPr>
      <xdr:spPr>
        <a:xfrm>
          <a:off x="152660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25" name="n_2mainValue【認定こども園・幼稚園・保育所】&#10;有形固定資産減価償却率">
          <a:extLst>
            <a:ext uri="{FF2B5EF4-FFF2-40B4-BE49-F238E27FC236}">
              <a16:creationId xmlns:a16="http://schemas.microsoft.com/office/drawing/2014/main" id="{251AA863-BF84-4F3E-930A-CC23B7627090}"/>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526" name="n_3mainValue【認定こども園・幼稚園・保育所】&#10;有形固定資産減価償却率">
          <a:extLst>
            <a:ext uri="{FF2B5EF4-FFF2-40B4-BE49-F238E27FC236}">
              <a16:creationId xmlns:a16="http://schemas.microsoft.com/office/drawing/2014/main" id="{4261E241-856D-4CD0-BFAD-82644B394F24}"/>
            </a:ext>
          </a:extLst>
        </xdr:cNvPr>
        <xdr:cNvSpPr txBox="1"/>
      </xdr:nvSpPr>
      <xdr:spPr>
        <a:xfrm>
          <a:off x="13500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a:extLst>
            <a:ext uri="{FF2B5EF4-FFF2-40B4-BE49-F238E27FC236}">
              <a16:creationId xmlns:a16="http://schemas.microsoft.com/office/drawing/2014/main" id="{7B59E31D-CDF1-4F20-AF3A-46B102E44A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a:extLst>
            <a:ext uri="{FF2B5EF4-FFF2-40B4-BE49-F238E27FC236}">
              <a16:creationId xmlns:a16="http://schemas.microsoft.com/office/drawing/2014/main" id="{D5CCECFC-36AE-4D78-A790-DAE7A04B8FD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a:extLst>
            <a:ext uri="{FF2B5EF4-FFF2-40B4-BE49-F238E27FC236}">
              <a16:creationId xmlns:a16="http://schemas.microsoft.com/office/drawing/2014/main" id="{DBDD9681-ACCC-4472-9CB9-4132976F8A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a:extLst>
            <a:ext uri="{FF2B5EF4-FFF2-40B4-BE49-F238E27FC236}">
              <a16:creationId xmlns:a16="http://schemas.microsoft.com/office/drawing/2014/main" id="{4BF357C7-752B-4265-893C-2DFC91D295A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a:extLst>
            <a:ext uri="{FF2B5EF4-FFF2-40B4-BE49-F238E27FC236}">
              <a16:creationId xmlns:a16="http://schemas.microsoft.com/office/drawing/2014/main" id="{8061ADB6-1428-4D2B-9974-21164E97524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a:extLst>
            <a:ext uri="{FF2B5EF4-FFF2-40B4-BE49-F238E27FC236}">
              <a16:creationId xmlns:a16="http://schemas.microsoft.com/office/drawing/2014/main" id="{AB276049-0091-461F-8E11-C2E0F1EAAE9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a:extLst>
            <a:ext uri="{FF2B5EF4-FFF2-40B4-BE49-F238E27FC236}">
              <a16:creationId xmlns:a16="http://schemas.microsoft.com/office/drawing/2014/main" id="{8E24D323-C897-48B3-9CDF-BF79B582EC1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a:extLst>
            <a:ext uri="{FF2B5EF4-FFF2-40B4-BE49-F238E27FC236}">
              <a16:creationId xmlns:a16="http://schemas.microsoft.com/office/drawing/2014/main" id="{6EE4C33E-6A90-48A5-A7FB-F887544647B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a:extLst>
            <a:ext uri="{FF2B5EF4-FFF2-40B4-BE49-F238E27FC236}">
              <a16:creationId xmlns:a16="http://schemas.microsoft.com/office/drawing/2014/main" id="{7C42B3ED-C99E-4473-B140-D8E98ADE59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a:extLst>
            <a:ext uri="{FF2B5EF4-FFF2-40B4-BE49-F238E27FC236}">
              <a16:creationId xmlns:a16="http://schemas.microsoft.com/office/drawing/2014/main" id="{31215C95-B052-4815-B873-79CB6CA021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7" name="直線コネクタ 536">
          <a:extLst>
            <a:ext uri="{FF2B5EF4-FFF2-40B4-BE49-F238E27FC236}">
              <a16:creationId xmlns:a16="http://schemas.microsoft.com/office/drawing/2014/main" id="{9B8444C6-6653-452E-8CCE-D454B62354B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8" name="テキスト ボックス 537">
          <a:extLst>
            <a:ext uri="{FF2B5EF4-FFF2-40B4-BE49-F238E27FC236}">
              <a16:creationId xmlns:a16="http://schemas.microsoft.com/office/drawing/2014/main" id="{69F14DEB-A297-4C20-A9A7-C43F48EE48A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9" name="直線コネクタ 538">
          <a:extLst>
            <a:ext uri="{FF2B5EF4-FFF2-40B4-BE49-F238E27FC236}">
              <a16:creationId xmlns:a16="http://schemas.microsoft.com/office/drawing/2014/main" id="{FC378E10-470C-44EE-BF8B-25A3F3DDCD2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0" name="テキスト ボックス 539">
          <a:extLst>
            <a:ext uri="{FF2B5EF4-FFF2-40B4-BE49-F238E27FC236}">
              <a16:creationId xmlns:a16="http://schemas.microsoft.com/office/drawing/2014/main" id="{6892E9CD-0F05-4EA5-8F01-E6493496383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1" name="直線コネクタ 540">
          <a:extLst>
            <a:ext uri="{FF2B5EF4-FFF2-40B4-BE49-F238E27FC236}">
              <a16:creationId xmlns:a16="http://schemas.microsoft.com/office/drawing/2014/main" id="{33A59F46-F2D6-45D9-8BE4-4C67BDF6F47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2" name="テキスト ボックス 541">
          <a:extLst>
            <a:ext uri="{FF2B5EF4-FFF2-40B4-BE49-F238E27FC236}">
              <a16:creationId xmlns:a16="http://schemas.microsoft.com/office/drawing/2014/main" id="{205C6B31-E9C2-466E-AD26-A3B769927874}"/>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3" name="直線コネクタ 542">
          <a:extLst>
            <a:ext uri="{FF2B5EF4-FFF2-40B4-BE49-F238E27FC236}">
              <a16:creationId xmlns:a16="http://schemas.microsoft.com/office/drawing/2014/main" id="{102E0503-BE80-4BC9-947A-997A33109989}"/>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4" name="テキスト ボックス 543">
          <a:extLst>
            <a:ext uri="{FF2B5EF4-FFF2-40B4-BE49-F238E27FC236}">
              <a16:creationId xmlns:a16="http://schemas.microsoft.com/office/drawing/2014/main" id="{C3BC1F6E-1A5C-453A-AE2E-C2D1FA5A678E}"/>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5" name="直線コネクタ 544">
          <a:extLst>
            <a:ext uri="{FF2B5EF4-FFF2-40B4-BE49-F238E27FC236}">
              <a16:creationId xmlns:a16="http://schemas.microsoft.com/office/drawing/2014/main" id="{624DD2AA-6A84-4809-BB3C-CF6C1553B2A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6" name="テキスト ボックス 545">
          <a:extLst>
            <a:ext uri="{FF2B5EF4-FFF2-40B4-BE49-F238E27FC236}">
              <a16:creationId xmlns:a16="http://schemas.microsoft.com/office/drawing/2014/main" id="{77F4F0EB-EEDE-469B-B48C-C89635B94EC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a:extLst>
            <a:ext uri="{FF2B5EF4-FFF2-40B4-BE49-F238E27FC236}">
              <a16:creationId xmlns:a16="http://schemas.microsoft.com/office/drawing/2014/main" id="{8A019378-AE56-4BF1-B79C-0CC9273530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8" name="テキスト ボックス 547">
          <a:extLst>
            <a:ext uri="{FF2B5EF4-FFF2-40B4-BE49-F238E27FC236}">
              <a16:creationId xmlns:a16="http://schemas.microsoft.com/office/drawing/2014/main" id="{ED0F4D07-CBB6-4C81-BFC2-815E0528EC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認定こども園・幼稚園・保育所】&#10;一人当たり面積グラフ枠">
          <a:extLst>
            <a:ext uri="{FF2B5EF4-FFF2-40B4-BE49-F238E27FC236}">
              <a16:creationId xmlns:a16="http://schemas.microsoft.com/office/drawing/2014/main" id="{A95573A7-23CD-46EA-B0C4-8704D694CA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550" name="直線コネクタ 549">
          <a:extLst>
            <a:ext uri="{FF2B5EF4-FFF2-40B4-BE49-F238E27FC236}">
              <a16:creationId xmlns:a16="http://schemas.microsoft.com/office/drawing/2014/main" id="{F2ED2AB2-5612-4954-A5A0-5A9ADFB26575}"/>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551" name="【認定こども園・幼稚園・保育所】&#10;一人当たり面積最小値テキスト">
          <a:extLst>
            <a:ext uri="{FF2B5EF4-FFF2-40B4-BE49-F238E27FC236}">
              <a16:creationId xmlns:a16="http://schemas.microsoft.com/office/drawing/2014/main" id="{77EB5751-CF59-4048-AEA6-3BED3D2A584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552" name="直線コネクタ 551">
          <a:extLst>
            <a:ext uri="{FF2B5EF4-FFF2-40B4-BE49-F238E27FC236}">
              <a16:creationId xmlns:a16="http://schemas.microsoft.com/office/drawing/2014/main" id="{77F3E1EB-61BB-4561-BFAD-7B057B07EBE6}"/>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553" name="【認定こども園・幼稚園・保育所】&#10;一人当たり面積最大値テキスト">
          <a:extLst>
            <a:ext uri="{FF2B5EF4-FFF2-40B4-BE49-F238E27FC236}">
              <a16:creationId xmlns:a16="http://schemas.microsoft.com/office/drawing/2014/main" id="{37AF98B1-93D4-4A50-8FA1-ECA93D6CDB86}"/>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554" name="直線コネクタ 553">
          <a:extLst>
            <a:ext uri="{FF2B5EF4-FFF2-40B4-BE49-F238E27FC236}">
              <a16:creationId xmlns:a16="http://schemas.microsoft.com/office/drawing/2014/main" id="{8B5B6C22-6EC5-4FE0-82AF-31C4893F28E5}"/>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555" name="【認定こども園・幼稚園・保育所】&#10;一人当たり面積平均値テキスト">
          <a:extLst>
            <a:ext uri="{FF2B5EF4-FFF2-40B4-BE49-F238E27FC236}">
              <a16:creationId xmlns:a16="http://schemas.microsoft.com/office/drawing/2014/main" id="{6F012209-D13E-47A0-A2DA-69CCD27C605E}"/>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556" name="フローチャート: 判断 555">
          <a:extLst>
            <a:ext uri="{FF2B5EF4-FFF2-40B4-BE49-F238E27FC236}">
              <a16:creationId xmlns:a16="http://schemas.microsoft.com/office/drawing/2014/main" id="{A8F6C276-14A1-4F86-9F6D-FEEE690527DB}"/>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557" name="フローチャート: 判断 556">
          <a:extLst>
            <a:ext uri="{FF2B5EF4-FFF2-40B4-BE49-F238E27FC236}">
              <a16:creationId xmlns:a16="http://schemas.microsoft.com/office/drawing/2014/main" id="{FC76F5AD-10B3-4FFE-8FE7-05172B46A13D}"/>
            </a:ext>
          </a:extLst>
        </xdr:cNvPr>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558" name="フローチャート: 判断 557">
          <a:extLst>
            <a:ext uri="{FF2B5EF4-FFF2-40B4-BE49-F238E27FC236}">
              <a16:creationId xmlns:a16="http://schemas.microsoft.com/office/drawing/2014/main" id="{BE0253BB-80E0-4B30-A06D-2A88D9218D8D}"/>
            </a:ext>
          </a:extLst>
        </xdr:cNvPr>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559" name="フローチャート: 判断 558">
          <a:extLst>
            <a:ext uri="{FF2B5EF4-FFF2-40B4-BE49-F238E27FC236}">
              <a16:creationId xmlns:a16="http://schemas.microsoft.com/office/drawing/2014/main" id="{9119CEEE-D2BC-4D4A-B9CD-F4E7824808AE}"/>
            </a:ext>
          </a:extLst>
        </xdr:cNvPr>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560" name="フローチャート: 判断 559">
          <a:extLst>
            <a:ext uri="{FF2B5EF4-FFF2-40B4-BE49-F238E27FC236}">
              <a16:creationId xmlns:a16="http://schemas.microsoft.com/office/drawing/2014/main" id="{C89D07E9-58E8-427E-8FF1-DEAB0B80924B}"/>
            </a:ext>
          </a:extLst>
        </xdr:cNvPr>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46151813-A897-4F5E-9FA7-96572C64AD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0B43A91D-D876-4BA1-9DE6-0859F94D5DC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D0E67C60-9F0A-470E-9FC4-ABAE479919E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D047A9D9-5F7B-4AA2-9E83-949B21F16FC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6658A575-7708-4476-9A77-81615818555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566" name="楕円 565">
          <a:extLst>
            <a:ext uri="{FF2B5EF4-FFF2-40B4-BE49-F238E27FC236}">
              <a16:creationId xmlns:a16="http://schemas.microsoft.com/office/drawing/2014/main" id="{0B4768C7-06C1-4248-A73D-2B3F818A0AE8}"/>
            </a:ext>
          </a:extLst>
        </xdr:cNvPr>
        <xdr:cNvSpPr/>
      </xdr:nvSpPr>
      <xdr:spPr>
        <a:xfrm>
          <a:off x="22110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162577</xdr:rowOff>
    </xdr:from>
    <xdr:ext cx="469744" cy="259045"/>
    <xdr:sp macro="" textlink="">
      <xdr:nvSpPr>
        <xdr:cNvPr id="567" name="【認定こども園・幼稚園・保育所】&#10;一人当たり面積該当値テキスト">
          <a:extLst>
            <a:ext uri="{FF2B5EF4-FFF2-40B4-BE49-F238E27FC236}">
              <a16:creationId xmlns:a16="http://schemas.microsoft.com/office/drawing/2014/main" id="{05E5BAAD-5951-4C0F-B5B4-6585CC7CC1F8}"/>
            </a:ext>
          </a:extLst>
        </xdr:cNvPr>
        <xdr:cNvSpPr txBox="1"/>
      </xdr:nvSpPr>
      <xdr:spPr>
        <a:xfrm>
          <a:off x="22199600"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568" name="楕円 567">
          <a:extLst>
            <a:ext uri="{FF2B5EF4-FFF2-40B4-BE49-F238E27FC236}">
              <a16:creationId xmlns:a16="http://schemas.microsoft.com/office/drawing/2014/main" id="{C781AC63-1563-43FA-BEAF-923099E0C5A9}"/>
            </a:ext>
          </a:extLst>
        </xdr:cNvPr>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19050</xdr:rowOff>
    </xdr:from>
    <xdr:to>
      <xdr:col>116</xdr:col>
      <xdr:colOff>63500</xdr:colOff>
      <xdr:row>40</xdr:row>
      <xdr:rowOff>26670</xdr:rowOff>
    </xdr:to>
    <xdr:cxnSp macro="">
      <xdr:nvCxnSpPr>
        <xdr:cNvPr id="569" name="直線コネクタ 568">
          <a:extLst>
            <a:ext uri="{FF2B5EF4-FFF2-40B4-BE49-F238E27FC236}">
              <a16:creationId xmlns:a16="http://schemas.microsoft.com/office/drawing/2014/main" id="{CAEACA31-4D92-4CA3-8CAB-820E13F4CF47}"/>
            </a:ext>
          </a:extLst>
        </xdr:cNvPr>
        <xdr:cNvCxnSpPr/>
      </xdr:nvCxnSpPr>
      <xdr:spPr>
        <a:xfrm flipV="1">
          <a:off x="21323300" y="68770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151130</xdr:rowOff>
    </xdr:from>
    <xdr:to>
      <xdr:col>107</xdr:col>
      <xdr:colOff>101600</xdr:colOff>
      <xdr:row>40</xdr:row>
      <xdr:rowOff>81280</xdr:rowOff>
    </xdr:to>
    <xdr:sp macro="" textlink="">
      <xdr:nvSpPr>
        <xdr:cNvPr id="570" name="楕円 569">
          <a:extLst>
            <a:ext uri="{FF2B5EF4-FFF2-40B4-BE49-F238E27FC236}">
              <a16:creationId xmlns:a16="http://schemas.microsoft.com/office/drawing/2014/main" id="{4442E792-80AD-4806-8432-09528670F060}"/>
            </a:ext>
          </a:extLst>
        </xdr:cNvPr>
        <xdr:cNvSpPr/>
      </xdr:nvSpPr>
      <xdr:spPr>
        <a:xfrm>
          <a:off x="20383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26670</xdr:rowOff>
    </xdr:from>
    <xdr:to>
      <xdr:col>111</xdr:col>
      <xdr:colOff>177800</xdr:colOff>
      <xdr:row>40</xdr:row>
      <xdr:rowOff>30480</xdr:rowOff>
    </xdr:to>
    <xdr:cxnSp macro="">
      <xdr:nvCxnSpPr>
        <xdr:cNvPr id="571" name="直線コネクタ 570">
          <a:extLst>
            <a:ext uri="{FF2B5EF4-FFF2-40B4-BE49-F238E27FC236}">
              <a16:creationId xmlns:a16="http://schemas.microsoft.com/office/drawing/2014/main" id="{BA1CD881-3CC8-45BF-A1E5-BC088D74B102}"/>
            </a:ext>
          </a:extLst>
        </xdr:cNvPr>
        <xdr:cNvCxnSpPr/>
      </xdr:nvCxnSpPr>
      <xdr:spPr>
        <a:xfrm flipV="1">
          <a:off x="20434300" y="688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67310</xdr:rowOff>
    </xdr:from>
    <xdr:to>
      <xdr:col>102</xdr:col>
      <xdr:colOff>165100</xdr:colOff>
      <xdr:row>38</xdr:row>
      <xdr:rowOff>168910</xdr:rowOff>
    </xdr:to>
    <xdr:sp macro="" textlink="">
      <xdr:nvSpPr>
        <xdr:cNvPr id="572" name="楕円 571">
          <a:extLst>
            <a:ext uri="{FF2B5EF4-FFF2-40B4-BE49-F238E27FC236}">
              <a16:creationId xmlns:a16="http://schemas.microsoft.com/office/drawing/2014/main" id="{E907AB52-AA43-4F27-911B-ADB85059D956}"/>
            </a:ext>
          </a:extLst>
        </xdr:cNvPr>
        <xdr:cNvSpPr/>
      </xdr:nvSpPr>
      <xdr:spPr>
        <a:xfrm>
          <a:off x="19494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118110</xdr:rowOff>
    </xdr:from>
    <xdr:to>
      <xdr:col>107</xdr:col>
      <xdr:colOff>50800</xdr:colOff>
      <xdr:row>40</xdr:row>
      <xdr:rowOff>30480</xdr:rowOff>
    </xdr:to>
    <xdr:cxnSp macro="">
      <xdr:nvCxnSpPr>
        <xdr:cNvPr id="573" name="直線コネクタ 572">
          <a:extLst>
            <a:ext uri="{FF2B5EF4-FFF2-40B4-BE49-F238E27FC236}">
              <a16:creationId xmlns:a16="http://schemas.microsoft.com/office/drawing/2014/main" id="{411258B4-6A89-4092-88B1-81FB4604C585}"/>
            </a:ext>
          </a:extLst>
        </xdr:cNvPr>
        <xdr:cNvCxnSpPr/>
      </xdr:nvCxnSpPr>
      <xdr:spPr>
        <a:xfrm>
          <a:off x="19545300" y="663321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80027</xdr:rowOff>
    </xdr:from>
    <xdr:ext cx="469744" cy="259045"/>
    <xdr:sp macro="" textlink="">
      <xdr:nvSpPr>
        <xdr:cNvPr id="574" name="n_1aveValue【認定こども園・幼稚園・保育所】&#10;一人当たり面積">
          <a:extLst>
            <a:ext uri="{FF2B5EF4-FFF2-40B4-BE49-F238E27FC236}">
              <a16:creationId xmlns:a16="http://schemas.microsoft.com/office/drawing/2014/main" id="{7BB1F83B-A476-4A20-8BE8-58EF9C0C8DA8}"/>
            </a:ext>
          </a:extLst>
        </xdr:cNvPr>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87647</xdr:rowOff>
    </xdr:from>
    <xdr:ext cx="469744" cy="259045"/>
    <xdr:sp macro="" textlink="">
      <xdr:nvSpPr>
        <xdr:cNvPr id="575" name="n_2aveValue【認定こども園・幼稚園・保育所】&#10;一人当たり面積">
          <a:extLst>
            <a:ext uri="{FF2B5EF4-FFF2-40B4-BE49-F238E27FC236}">
              <a16:creationId xmlns:a16="http://schemas.microsoft.com/office/drawing/2014/main" id="{39E24004-4D7A-4085-A13F-F00B7AC8583B}"/>
            </a:ext>
          </a:extLst>
        </xdr:cNvPr>
        <xdr:cNvSpPr txBox="1"/>
      </xdr:nvSpPr>
      <xdr:spPr>
        <a:xfrm>
          <a:off x="20199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91457</xdr:rowOff>
    </xdr:from>
    <xdr:ext cx="469744" cy="259045"/>
    <xdr:sp macro="" textlink="">
      <xdr:nvSpPr>
        <xdr:cNvPr id="576" name="n_3aveValue【認定こども園・幼稚園・保育所】&#10;一人当たり面積">
          <a:extLst>
            <a:ext uri="{FF2B5EF4-FFF2-40B4-BE49-F238E27FC236}">
              <a16:creationId xmlns:a16="http://schemas.microsoft.com/office/drawing/2014/main" id="{6B528468-2B2B-4FFB-9BDF-530135B49805}"/>
            </a:ext>
          </a:extLst>
        </xdr:cNvPr>
        <xdr:cNvSpPr txBox="1"/>
      </xdr:nvSpPr>
      <xdr:spPr>
        <a:xfrm>
          <a:off x="19310427"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77" name="n_4aveValue【認定こども園・幼稚園・保育所】&#10;一人当たり面積">
          <a:extLst>
            <a:ext uri="{FF2B5EF4-FFF2-40B4-BE49-F238E27FC236}">
              <a16:creationId xmlns:a16="http://schemas.microsoft.com/office/drawing/2014/main" id="{2D555D3A-3762-405D-9EC6-2A8232861368}"/>
            </a:ext>
          </a:extLst>
        </xdr:cNvPr>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93997</xdr:rowOff>
    </xdr:from>
    <xdr:ext cx="469744" cy="259045"/>
    <xdr:sp macro="" textlink="">
      <xdr:nvSpPr>
        <xdr:cNvPr id="578" name="n_1mainValue【認定こども園・幼稚園・保育所】&#10;一人当たり面積">
          <a:extLst>
            <a:ext uri="{FF2B5EF4-FFF2-40B4-BE49-F238E27FC236}">
              <a16:creationId xmlns:a16="http://schemas.microsoft.com/office/drawing/2014/main" id="{CF183AA7-2AA4-480A-9E7A-436A4A52391C}"/>
            </a:ext>
          </a:extLst>
        </xdr:cNvPr>
        <xdr:cNvSpPr txBox="1"/>
      </xdr:nvSpPr>
      <xdr:spPr>
        <a:xfrm>
          <a:off x="2107572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97807</xdr:rowOff>
    </xdr:from>
    <xdr:ext cx="469744" cy="259045"/>
    <xdr:sp macro="" textlink="">
      <xdr:nvSpPr>
        <xdr:cNvPr id="579" name="n_2mainValue【認定こども園・幼稚園・保育所】&#10;一人当たり面積">
          <a:extLst>
            <a:ext uri="{FF2B5EF4-FFF2-40B4-BE49-F238E27FC236}">
              <a16:creationId xmlns:a16="http://schemas.microsoft.com/office/drawing/2014/main" id="{62E8FE08-19DB-48D1-96CF-4720FD6F60E8}"/>
            </a:ext>
          </a:extLst>
        </xdr:cNvPr>
        <xdr:cNvSpPr txBox="1"/>
      </xdr:nvSpPr>
      <xdr:spPr>
        <a:xfrm>
          <a:off x="20199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13987</xdr:rowOff>
    </xdr:from>
    <xdr:ext cx="469744" cy="259045"/>
    <xdr:sp macro="" textlink="">
      <xdr:nvSpPr>
        <xdr:cNvPr id="580" name="n_3mainValue【認定こども園・幼稚園・保育所】&#10;一人当たり面積">
          <a:extLst>
            <a:ext uri="{FF2B5EF4-FFF2-40B4-BE49-F238E27FC236}">
              <a16:creationId xmlns:a16="http://schemas.microsoft.com/office/drawing/2014/main" id="{3FC074A7-2C08-40C9-A093-8B4F328744FE}"/>
            </a:ext>
          </a:extLst>
        </xdr:cNvPr>
        <xdr:cNvSpPr txBox="1"/>
      </xdr:nvSpPr>
      <xdr:spPr>
        <a:xfrm>
          <a:off x="1931042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a:extLst>
            <a:ext uri="{FF2B5EF4-FFF2-40B4-BE49-F238E27FC236}">
              <a16:creationId xmlns:a16="http://schemas.microsoft.com/office/drawing/2014/main" id="{4FA7A067-560A-4220-B982-520C148A390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a:extLst>
            <a:ext uri="{FF2B5EF4-FFF2-40B4-BE49-F238E27FC236}">
              <a16:creationId xmlns:a16="http://schemas.microsoft.com/office/drawing/2014/main" id="{DDC06BEA-B705-4A85-9C93-C58F255085B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a:extLst>
            <a:ext uri="{FF2B5EF4-FFF2-40B4-BE49-F238E27FC236}">
              <a16:creationId xmlns:a16="http://schemas.microsoft.com/office/drawing/2014/main" id="{84CCB332-0D54-4F04-AA76-8F4E6C5DA1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a:extLst>
            <a:ext uri="{FF2B5EF4-FFF2-40B4-BE49-F238E27FC236}">
              <a16:creationId xmlns:a16="http://schemas.microsoft.com/office/drawing/2014/main" id="{20B9346A-39DB-4A7A-B1B2-B9C0AA42D3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a:extLst>
            <a:ext uri="{FF2B5EF4-FFF2-40B4-BE49-F238E27FC236}">
              <a16:creationId xmlns:a16="http://schemas.microsoft.com/office/drawing/2014/main" id="{2DE854CC-F8AD-46A6-9E10-B2ED8635F2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a:extLst>
            <a:ext uri="{FF2B5EF4-FFF2-40B4-BE49-F238E27FC236}">
              <a16:creationId xmlns:a16="http://schemas.microsoft.com/office/drawing/2014/main" id="{534B75C4-0829-40B2-A845-210A719CE8E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a:extLst>
            <a:ext uri="{FF2B5EF4-FFF2-40B4-BE49-F238E27FC236}">
              <a16:creationId xmlns:a16="http://schemas.microsoft.com/office/drawing/2014/main" id="{E47FE79D-192B-464B-B178-0ED217398E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a:extLst>
            <a:ext uri="{FF2B5EF4-FFF2-40B4-BE49-F238E27FC236}">
              <a16:creationId xmlns:a16="http://schemas.microsoft.com/office/drawing/2014/main" id="{14BFB5A8-28C0-490A-BAF9-BDC1B4A5C2F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a:extLst>
            <a:ext uri="{FF2B5EF4-FFF2-40B4-BE49-F238E27FC236}">
              <a16:creationId xmlns:a16="http://schemas.microsoft.com/office/drawing/2014/main" id="{5AD6E320-DB17-4532-AF4D-8FA7114623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a:extLst>
            <a:ext uri="{FF2B5EF4-FFF2-40B4-BE49-F238E27FC236}">
              <a16:creationId xmlns:a16="http://schemas.microsoft.com/office/drawing/2014/main" id="{63EFB6A9-5153-438E-8B2F-6C80A68E3E6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1" name="テキスト ボックス 590">
          <a:extLst>
            <a:ext uri="{FF2B5EF4-FFF2-40B4-BE49-F238E27FC236}">
              <a16:creationId xmlns:a16="http://schemas.microsoft.com/office/drawing/2014/main" id="{1689AC4D-DC5B-4C4A-A65A-56E849B4FBA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2" name="直線コネクタ 591">
          <a:extLst>
            <a:ext uri="{FF2B5EF4-FFF2-40B4-BE49-F238E27FC236}">
              <a16:creationId xmlns:a16="http://schemas.microsoft.com/office/drawing/2014/main" id="{30886B6F-F102-4977-A43E-C9F4C55114B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3" name="テキスト ボックス 592">
          <a:extLst>
            <a:ext uri="{FF2B5EF4-FFF2-40B4-BE49-F238E27FC236}">
              <a16:creationId xmlns:a16="http://schemas.microsoft.com/office/drawing/2014/main" id="{A23F6C2B-12E3-445A-AD5E-1C4EE327A41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4" name="直線コネクタ 593">
          <a:extLst>
            <a:ext uri="{FF2B5EF4-FFF2-40B4-BE49-F238E27FC236}">
              <a16:creationId xmlns:a16="http://schemas.microsoft.com/office/drawing/2014/main" id="{9EFC97D8-9714-4DD2-889B-B8EF0449951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5" name="テキスト ボックス 594">
          <a:extLst>
            <a:ext uri="{FF2B5EF4-FFF2-40B4-BE49-F238E27FC236}">
              <a16:creationId xmlns:a16="http://schemas.microsoft.com/office/drawing/2014/main" id="{7965BC59-7943-4E0F-91A4-C977919B585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6" name="直線コネクタ 595">
          <a:extLst>
            <a:ext uri="{FF2B5EF4-FFF2-40B4-BE49-F238E27FC236}">
              <a16:creationId xmlns:a16="http://schemas.microsoft.com/office/drawing/2014/main" id="{D967E8E2-AD8C-40A5-B63F-FB4532272E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7" name="テキスト ボックス 596">
          <a:extLst>
            <a:ext uri="{FF2B5EF4-FFF2-40B4-BE49-F238E27FC236}">
              <a16:creationId xmlns:a16="http://schemas.microsoft.com/office/drawing/2014/main" id="{0DAE2DC3-8FEC-4B2A-AA9E-54D9EE0885C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8" name="直線コネクタ 597">
          <a:extLst>
            <a:ext uri="{FF2B5EF4-FFF2-40B4-BE49-F238E27FC236}">
              <a16:creationId xmlns:a16="http://schemas.microsoft.com/office/drawing/2014/main" id="{83A92D67-DBC0-4FEE-939F-79CA1F46F0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9" name="テキスト ボックス 598">
          <a:extLst>
            <a:ext uri="{FF2B5EF4-FFF2-40B4-BE49-F238E27FC236}">
              <a16:creationId xmlns:a16="http://schemas.microsoft.com/office/drawing/2014/main" id="{467B9E49-DF9D-4215-A342-B0BF061BC72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0" name="直線コネクタ 599">
          <a:extLst>
            <a:ext uri="{FF2B5EF4-FFF2-40B4-BE49-F238E27FC236}">
              <a16:creationId xmlns:a16="http://schemas.microsoft.com/office/drawing/2014/main" id="{7D78F41B-16D1-4CA2-94BD-725A5877C24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1" name="テキスト ボックス 600">
          <a:extLst>
            <a:ext uri="{FF2B5EF4-FFF2-40B4-BE49-F238E27FC236}">
              <a16:creationId xmlns:a16="http://schemas.microsoft.com/office/drawing/2014/main" id="{C8468525-E91F-47B0-BC76-DFA648CF79D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2" name="直線コネクタ 601">
          <a:extLst>
            <a:ext uri="{FF2B5EF4-FFF2-40B4-BE49-F238E27FC236}">
              <a16:creationId xmlns:a16="http://schemas.microsoft.com/office/drawing/2014/main" id="{F980EBA0-9E36-4959-80C5-362FB98612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3" name="テキスト ボックス 602">
          <a:extLst>
            <a:ext uri="{FF2B5EF4-FFF2-40B4-BE49-F238E27FC236}">
              <a16:creationId xmlns:a16="http://schemas.microsoft.com/office/drawing/2014/main" id="{64C77391-A74B-4384-BD67-9F7D653F1D5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4" name="【学校施設】&#10;有形固定資産減価償却率グラフ枠">
          <a:extLst>
            <a:ext uri="{FF2B5EF4-FFF2-40B4-BE49-F238E27FC236}">
              <a16:creationId xmlns:a16="http://schemas.microsoft.com/office/drawing/2014/main" id="{715EDF10-5126-4C68-9DD2-6062380A43C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605" name="直線コネクタ 604">
          <a:extLst>
            <a:ext uri="{FF2B5EF4-FFF2-40B4-BE49-F238E27FC236}">
              <a16:creationId xmlns:a16="http://schemas.microsoft.com/office/drawing/2014/main" id="{438AC302-FB19-4881-9AF1-7A1726B65B48}"/>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606" name="【学校施設】&#10;有形固定資産減価償却率最小値テキスト">
          <a:extLst>
            <a:ext uri="{FF2B5EF4-FFF2-40B4-BE49-F238E27FC236}">
              <a16:creationId xmlns:a16="http://schemas.microsoft.com/office/drawing/2014/main" id="{F74BF050-91C7-4367-BCA8-DEB3D550E134}"/>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607" name="直線コネクタ 606">
          <a:extLst>
            <a:ext uri="{FF2B5EF4-FFF2-40B4-BE49-F238E27FC236}">
              <a16:creationId xmlns:a16="http://schemas.microsoft.com/office/drawing/2014/main" id="{F5CBC367-6E59-4219-ABC3-35C6C5309D9C}"/>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608" name="【学校施設】&#10;有形固定資産減価償却率最大値テキスト">
          <a:extLst>
            <a:ext uri="{FF2B5EF4-FFF2-40B4-BE49-F238E27FC236}">
              <a16:creationId xmlns:a16="http://schemas.microsoft.com/office/drawing/2014/main" id="{1F90CE0D-3ECF-40DD-8DC0-97B1BC26D684}"/>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609" name="直線コネクタ 608">
          <a:extLst>
            <a:ext uri="{FF2B5EF4-FFF2-40B4-BE49-F238E27FC236}">
              <a16:creationId xmlns:a16="http://schemas.microsoft.com/office/drawing/2014/main" id="{E7938ACD-24AB-4BD3-98A0-ACD6BA5DFF6E}"/>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41927</xdr:rowOff>
    </xdr:from>
    <xdr:ext cx="405111" cy="259045"/>
    <xdr:sp macro="" textlink="">
      <xdr:nvSpPr>
        <xdr:cNvPr id="610" name="【学校施設】&#10;有形固定資産減価償却率平均値テキスト">
          <a:extLst>
            <a:ext uri="{FF2B5EF4-FFF2-40B4-BE49-F238E27FC236}">
              <a16:creationId xmlns:a16="http://schemas.microsoft.com/office/drawing/2014/main" id="{3CC5A21B-2907-4C86-A403-79368C823B86}"/>
            </a:ext>
          </a:extLst>
        </xdr:cNvPr>
        <xdr:cNvSpPr txBox="1"/>
      </xdr:nvSpPr>
      <xdr:spPr>
        <a:xfrm>
          <a:off x="163576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11" name="フローチャート: 判断 610">
          <a:extLst>
            <a:ext uri="{FF2B5EF4-FFF2-40B4-BE49-F238E27FC236}">
              <a16:creationId xmlns:a16="http://schemas.microsoft.com/office/drawing/2014/main" id="{6C20347D-0FF1-4793-B2A5-CAA6B69D421C}"/>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612" name="フローチャート: 判断 611">
          <a:extLst>
            <a:ext uri="{FF2B5EF4-FFF2-40B4-BE49-F238E27FC236}">
              <a16:creationId xmlns:a16="http://schemas.microsoft.com/office/drawing/2014/main" id="{329A0F83-F0F2-4C4D-A776-9E6FD58738B8}"/>
            </a:ext>
          </a:extLst>
        </xdr:cNvPr>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613" name="フローチャート: 判断 612">
          <a:extLst>
            <a:ext uri="{FF2B5EF4-FFF2-40B4-BE49-F238E27FC236}">
              <a16:creationId xmlns:a16="http://schemas.microsoft.com/office/drawing/2014/main" id="{0FADB91D-3AAB-4AD7-8830-2CCB0C9585A8}"/>
            </a:ext>
          </a:extLst>
        </xdr:cNvPr>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14" name="フローチャート: 判断 613">
          <a:extLst>
            <a:ext uri="{FF2B5EF4-FFF2-40B4-BE49-F238E27FC236}">
              <a16:creationId xmlns:a16="http://schemas.microsoft.com/office/drawing/2014/main" id="{D297F4E3-0FAC-4B4C-AF66-A0A0AA9E266A}"/>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615" name="フローチャート: 判断 614">
          <a:extLst>
            <a:ext uri="{FF2B5EF4-FFF2-40B4-BE49-F238E27FC236}">
              <a16:creationId xmlns:a16="http://schemas.microsoft.com/office/drawing/2014/main" id="{5909063D-42E5-4E40-81C9-4F4D36F01473}"/>
            </a:ext>
          </a:extLst>
        </xdr:cNvPr>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947AE2E3-9399-488D-97A4-03536323F8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E17BD125-234F-4D28-9411-4CC29D9AA2B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BBF51E71-C20F-47EB-960E-96DF73FF008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DC0AD080-ED38-4325-91AE-B7F975501D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0" name="テキスト ボックス 619">
          <a:extLst>
            <a:ext uri="{FF2B5EF4-FFF2-40B4-BE49-F238E27FC236}">
              <a16:creationId xmlns:a16="http://schemas.microsoft.com/office/drawing/2014/main" id="{B3637AF3-8466-4DD1-9E26-02D16005B6F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621" name="楕円 620">
          <a:extLst>
            <a:ext uri="{FF2B5EF4-FFF2-40B4-BE49-F238E27FC236}">
              <a16:creationId xmlns:a16="http://schemas.microsoft.com/office/drawing/2014/main" id="{8D0814F1-F82C-4DBC-A0A8-63188D8A1608}"/>
            </a:ext>
          </a:extLst>
        </xdr:cNvPr>
        <xdr:cNvSpPr/>
      </xdr:nvSpPr>
      <xdr:spPr>
        <a:xfrm>
          <a:off x="16268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53992</xdr:rowOff>
    </xdr:from>
    <xdr:ext cx="405111" cy="259045"/>
    <xdr:sp macro="" textlink="">
      <xdr:nvSpPr>
        <xdr:cNvPr id="622" name="【学校施設】&#10;有形固定資産減価償却率該当値テキスト">
          <a:extLst>
            <a:ext uri="{FF2B5EF4-FFF2-40B4-BE49-F238E27FC236}">
              <a16:creationId xmlns:a16="http://schemas.microsoft.com/office/drawing/2014/main" id="{8E50141A-E319-4560-963D-7EC2475A77AF}"/>
            </a:ext>
          </a:extLst>
        </xdr:cNvPr>
        <xdr:cNvSpPr txBox="1"/>
      </xdr:nvSpPr>
      <xdr:spPr>
        <a:xfrm>
          <a:off x="16357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623" name="楕円 622">
          <a:extLst>
            <a:ext uri="{FF2B5EF4-FFF2-40B4-BE49-F238E27FC236}">
              <a16:creationId xmlns:a16="http://schemas.microsoft.com/office/drawing/2014/main" id="{4E91F296-4631-40C3-B704-46BE1D5FC83A}"/>
            </a:ext>
          </a:extLst>
        </xdr:cNvPr>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40005</xdr:rowOff>
    </xdr:from>
    <xdr:to>
      <xdr:col>85</xdr:col>
      <xdr:colOff>127000</xdr:colOff>
      <xdr:row>59</xdr:row>
      <xdr:rowOff>81915</xdr:rowOff>
    </xdr:to>
    <xdr:cxnSp macro="">
      <xdr:nvCxnSpPr>
        <xdr:cNvPr id="624" name="直線コネクタ 623">
          <a:extLst>
            <a:ext uri="{FF2B5EF4-FFF2-40B4-BE49-F238E27FC236}">
              <a16:creationId xmlns:a16="http://schemas.microsoft.com/office/drawing/2014/main" id="{EDC07CCA-3F39-4D2C-82E0-BD43F93701B3}"/>
            </a:ext>
          </a:extLst>
        </xdr:cNvPr>
        <xdr:cNvCxnSpPr/>
      </xdr:nvCxnSpPr>
      <xdr:spPr>
        <a:xfrm>
          <a:off x="15481300" y="1015555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168275</xdr:rowOff>
    </xdr:from>
    <xdr:to>
      <xdr:col>76</xdr:col>
      <xdr:colOff>165100</xdr:colOff>
      <xdr:row>59</xdr:row>
      <xdr:rowOff>98425</xdr:rowOff>
    </xdr:to>
    <xdr:sp macro="" textlink="">
      <xdr:nvSpPr>
        <xdr:cNvPr id="625" name="楕円 624">
          <a:extLst>
            <a:ext uri="{FF2B5EF4-FFF2-40B4-BE49-F238E27FC236}">
              <a16:creationId xmlns:a16="http://schemas.microsoft.com/office/drawing/2014/main" id="{19EE48F8-23FF-499B-9FEF-BB1190337F9E}"/>
            </a:ext>
          </a:extLst>
        </xdr:cNvPr>
        <xdr:cNvSpPr/>
      </xdr:nvSpPr>
      <xdr:spPr>
        <a:xfrm>
          <a:off x="14541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40005</xdr:rowOff>
    </xdr:from>
    <xdr:to>
      <xdr:col>81</xdr:col>
      <xdr:colOff>50800</xdr:colOff>
      <xdr:row>59</xdr:row>
      <xdr:rowOff>47625</xdr:rowOff>
    </xdr:to>
    <xdr:cxnSp macro="">
      <xdr:nvCxnSpPr>
        <xdr:cNvPr id="626" name="直線コネクタ 625">
          <a:extLst>
            <a:ext uri="{FF2B5EF4-FFF2-40B4-BE49-F238E27FC236}">
              <a16:creationId xmlns:a16="http://schemas.microsoft.com/office/drawing/2014/main" id="{4034CAB1-4544-4A73-95A1-E42FD5B9C20F}"/>
            </a:ext>
          </a:extLst>
        </xdr:cNvPr>
        <xdr:cNvCxnSpPr/>
      </xdr:nvCxnSpPr>
      <xdr:spPr>
        <a:xfrm flipV="1">
          <a:off x="14592300" y="1015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153035</xdr:rowOff>
    </xdr:from>
    <xdr:to>
      <xdr:col>72</xdr:col>
      <xdr:colOff>38100</xdr:colOff>
      <xdr:row>59</xdr:row>
      <xdr:rowOff>83185</xdr:rowOff>
    </xdr:to>
    <xdr:sp macro="" textlink="">
      <xdr:nvSpPr>
        <xdr:cNvPr id="627" name="楕円 626">
          <a:extLst>
            <a:ext uri="{FF2B5EF4-FFF2-40B4-BE49-F238E27FC236}">
              <a16:creationId xmlns:a16="http://schemas.microsoft.com/office/drawing/2014/main" id="{D13CC2F3-F26A-4360-94E0-B898A3584B37}"/>
            </a:ext>
          </a:extLst>
        </xdr:cNvPr>
        <xdr:cNvSpPr/>
      </xdr:nvSpPr>
      <xdr:spPr>
        <a:xfrm>
          <a:off x="1365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47625</xdr:rowOff>
    </xdr:to>
    <xdr:cxnSp macro="">
      <xdr:nvCxnSpPr>
        <xdr:cNvPr id="628" name="直線コネクタ 627">
          <a:extLst>
            <a:ext uri="{FF2B5EF4-FFF2-40B4-BE49-F238E27FC236}">
              <a16:creationId xmlns:a16="http://schemas.microsoft.com/office/drawing/2014/main" id="{CC7D4D30-A842-4747-A3BF-5F96285FE00F}"/>
            </a:ext>
          </a:extLst>
        </xdr:cNvPr>
        <xdr:cNvCxnSpPr/>
      </xdr:nvCxnSpPr>
      <xdr:spPr>
        <a:xfrm>
          <a:off x="13703300" y="10147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140987</xdr:rowOff>
    </xdr:from>
    <xdr:ext cx="405111" cy="259045"/>
    <xdr:sp macro="" textlink="">
      <xdr:nvSpPr>
        <xdr:cNvPr id="629" name="n_1aveValue【学校施設】&#10;有形固定資産減価償却率">
          <a:extLst>
            <a:ext uri="{FF2B5EF4-FFF2-40B4-BE49-F238E27FC236}">
              <a16:creationId xmlns:a16="http://schemas.microsoft.com/office/drawing/2014/main" id="{57AF2E10-1047-4382-8AFF-F6A4E31F2C2C}"/>
            </a:ext>
          </a:extLst>
        </xdr:cNvPr>
        <xdr:cNvSpPr txBox="1"/>
      </xdr:nvSpPr>
      <xdr:spPr>
        <a:xfrm>
          <a:off x="152660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131462</xdr:rowOff>
    </xdr:from>
    <xdr:ext cx="405111" cy="259045"/>
    <xdr:sp macro="" textlink="">
      <xdr:nvSpPr>
        <xdr:cNvPr id="630" name="n_2aveValue【学校施設】&#10;有形固定資産減価償却率">
          <a:extLst>
            <a:ext uri="{FF2B5EF4-FFF2-40B4-BE49-F238E27FC236}">
              <a16:creationId xmlns:a16="http://schemas.microsoft.com/office/drawing/2014/main" id="{9415EC2B-2DBB-4C31-ABB5-7E6375741D9A}"/>
            </a:ext>
          </a:extLst>
        </xdr:cNvPr>
        <xdr:cNvSpPr txBox="1"/>
      </xdr:nvSpPr>
      <xdr:spPr>
        <a:xfrm>
          <a:off x="14389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631" name="n_3aveValue【学校施設】&#10;有形固定資産減価償却率">
          <a:extLst>
            <a:ext uri="{FF2B5EF4-FFF2-40B4-BE49-F238E27FC236}">
              <a16:creationId xmlns:a16="http://schemas.microsoft.com/office/drawing/2014/main" id="{307805F4-3813-4F75-AFC2-B97B40859917}"/>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632" name="n_4aveValue【学校施設】&#10;有形固定資産減価償却率">
          <a:extLst>
            <a:ext uri="{FF2B5EF4-FFF2-40B4-BE49-F238E27FC236}">
              <a16:creationId xmlns:a16="http://schemas.microsoft.com/office/drawing/2014/main" id="{1A577130-2EE9-46EE-9F5D-555161F8ABD3}"/>
            </a:ext>
          </a:extLst>
        </xdr:cNvPr>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633" name="n_1mainValue【学校施設】&#10;有形固定資産減価償却率">
          <a:extLst>
            <a:ext uri="{FF2B5EF4-FFF2-40B4-BE49-F238E27FC236}">
              <a16:creationId xmlns:a16="http://schemas.microsoft.com/office/drawing/2014/main" id="{F18461AA-224E-4BDA-A69B-03EF695AB9AF}"/>
            </a:ext>
          </a:extLst>
        </xdr:cNvPr>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114952</xdr:rowOff>
    </xdr:from>
    <xdr:ext cx="405111" cy="259045"/>
    <xdr:sp macro="" textlink="">
      <xdr:nvSpPr>
        <xdr:cNvPr id="634" name="n_2mainValue【学校施設】&#10;有形固定資産減価償却率">
          <a:extLst>
            <a:ext uri="{FF2B5EF4-FFF2-40B4-BE49-F238E27FC236}">
              <a16:creationId xmlns:a16="http://schemas.microsoft.com/office/drawing/2014/main" id="{912593D1-1E01-44AE-91BD-C28122F40B6A}"/>
            </a:ext>
          </a:extLst>
        </xdr:cNvPr>
        <xdr:cNvSpPr txBox="1"/>
      </xdr:nvSpPr>
      <xdr:spPr>
        <a:xfrm>
          <a:off x="14389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99712</xdr:rowOff>
    </xdr:from>
    <xdr:ext cx="405111" cy="259045"/>
    <xdr:sp macro="" textlink="">
      <xdr:nvSpPr>
        <xdr:cNvPr id="635" name="n_3mainValue【学校施設】&#10;有形固定資産減価償却率">
          <a:extLst>
            <a:ext uri="{FF2B5EF4-FFF2-40B4-BE49-F238E27FC236}">
              <a16:creationId xmlns:a16="http://schemas.microsoft.com/office/drawing/2014/main" id="{3F55293D-9F7D-488B-B1A5-14AD8B06BB4F}"/>
            </a:ext>
          </a:extLst>
        </xdr:cNvPr>
        <xdr:cNvSpPr txBox="1"/>
      </xdr:nvSpPr>
      <xdr:spPr>
        <a:xfrm>
          <a:off x="13500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6" name="正方形/長方形 635">
          <a:extLst>
            <a:ext uri="{FF2B5EF4-FFF2-40B4-BE49-F238E27FC236}">
              <a16:creationId xmlns:a16="http://schemas.microsoft.com/office/drawing/2014/main" id="{D920AF88-B864-4666-99B0-CA82D4D26A8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7" name="正方形/長方形 636">
          <a:extLst>
            <a:ext uri="{FF2B5EF4-FFF2-40B4-BE49-F238E27FC236}">
              <a16:creationId xmlns:a16="http://schemas.microsoft.com/office/drawing/2014/main" id="{B4411746-278A-4941-A458-9B505AB26BF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8" name="正方形/長方形 637">
          <a:extLst>
            <a:ext uri="{FF2B5EF4-FFF2-40B4-BE49-F238E27FC236}">
              <a16:creationId xmlns:a16="http://schemas.microsoft.com/office/drawing/2014/main" id="{AED1526A-7DA1-4080-991E-B12D1963C2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9" name="正方形/長方形 638">
          <a:extLst>
            <a:ext uri="{FF2B5EF4-FFF2-40B4-BE49-F238E27FC236}">
              <a16:creationId xmlns:a16="http://schemas.microsoft.com/office/drawing/2014/main" id="{562BF4F2-51E0-4318-8DE0-06934A3FB2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0" name="正方形/長方形 639">
          <a:extLst>
            <a:ext uri="{FF2B5EF4-FFF2-40B4-BE49-F238E27FC236}">
              <a16:creationId xmlns:a16="http://schemas.microsoft.com/office/drawing/2014/main" id="{8B58656C-9B6D-4B73-8AD5-454A0442269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1" name="正方形/長方形 640">
          <a:extLst>
            <a:ext uri="{FF2B5EF4-FFF2-40B4-BE49-F238E27FC236}">
              <a16:creationId xmlns:a16="http://schemas.microsoft.com/office/drawing/2014/main" id="{8989A373-3E95-44A4-A111-B59465A3DAD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2" name="正方形/長方形 641">
          <a:extLst>
            <a:ext uri="{FF2B5EF4-FFF2-40B4-BE49-F238E27FC236}">
              <a16:creationId xmlns:a16="http://schemas.microsoft.com/office/drawing/2014/main" id="{7BEB7EE8-0964-447F-88B7-CC3B4C1EA9B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3" name="正方形/長方形 642">
          <a:extLst>
            <a:ext uri="{FF2B5EF4-FFF2-40B4-BE49-F238E27FC236}">
              <a16:creationId xmlns:a16="http://schemas.microsoft.com/office/drawing/2014/main" id="{F6C3F9EB-27C3-4667-AC9E-952FA59D913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4" name="テキスト ボックス 643">
          <a:extLst>
            <a:ext uri="{FF2B5EF4-FFF2-40B4-BE49-F238E27FC236}">
              <a16:creationId xmlns:a16="http://schemas.microsoft.com/office/drawing/2014/main" id="{6F203741-A900-4F95-BB67-6A1AA722916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5" name="直線コネクタ 644">
          <a:extLst>
            <a:ext uri="{FF2B5EF4-FFF2-40B4-BE49-F238E27FC236}">
              <a16:creationId xmlns:a16="http://schemas.microsoft.com/office/drawing/2014/main" id="{570A8A7D-E245-4E14-9F17-0BEFF48EDA4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6" name="直線コネクタ 645">
          <a:extLst>
            <a:ext uri="{FF2B5EF4-FFF2-40B4-BE49-F238E27FC236}">
              <a16:creationId xmlns:a16="http://schemas.microsoft.com/office/drawing/2014/main" id="{AFEC0559-7B18-4810-A04C-836457FF8FE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7" name="テキスト ボックス 646">
          <a:extLst>
            <a:ext uri="{FF2B5EF4-FFF2-40B4-BE49-F238E27FC236}">
              <a16:creationId xmlns:a16="http://schemas.microsoft.com/office/drawing/2014/main" id="{94E815E1-0297-4687-90CE-31BFE2FA405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8" name="直線コネクタ 647">
          <a:extLst>
            <a:ext uri="{FF2B5EF4-FFF2-40B4-BE49-F238E27FC236}">
              <a16:creationId xmlns:a16="http://schemas.microsoft.com/office/drawing/2014/main" id="{ECBD75B9-0F91-4979-B726-485BA0C6F70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9" name="テキスト ボックス 648">
          <a:extLst>
            <a:ext uri="{FF2B5EF4-FFF2-40B4-BE49-F238E27FC236}">
              <a16:creationId xmlns:a16="http://schemas.microsoft.com/office/drawing/2014/main" id="{39D2390C-FE3B-445F-8D3E-1B33ABA1CBF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0" name="直線コネクタ 649">
          <a:extLst>
            <a:ext uri="{FF2B5EF4-FFF2-40B4-BE49-F238E27FC236}">
              <a16:creationId xmlns:a16="http://schemas.microsoft.com/office/drawing/2014/main" id="{21AD6833-4C57-4307-BE70-39D926A8859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1" name="テキスト ボックス 650">
          <a:extLst>
            <a:ext uri="{FF2B5EF4-FFF2-40B4-BE49-F238E27FC236}">
              <a16:creationId xmlns:a16="http://schemas.microsoft.com/office/drawing/2014/main" id="{D3B7C39C-E662-491E-A74F-F11F2D99A1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2" name="直線コネクタ 651">
          <a:extLst>
            <a:ext uri="{FF2B5EF4-FFF2-40B4-BE49-F238E27FC236}">
              <a16:creationId xmlns:a16="http://schemas.microsoft.com/office/drawing/2014/main" id="{67D625CD-442B-434B-B874-FAEE9A3411E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3" name="テキスト ボックス 652">
          <a:extLst>
            <a:ext uri="{FF2B5EF4-FFF2-40B4-BE49-F238E27FC236}">
              <a16:creationId xmlns:a16="http://schemas.microsoft.com/office/drawing/2014/main" id="{AA712244-57A2-4453-B9C0-D90261DF550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4" name="直線コネクタ 653">
          <a:extLst>
            <a:ext uri="{FF2B5EF4-FFF2-40B4-BE49-F238E27FC236}">
              <a16:creationId xmlns:a16="http://schemas.microsoft.com/office/drawing/2014/main" id="{8146337F-01E2-4417-81BD-B36D090028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5" name="テキスト ボックス 654">
          <a:extLst>
            <a:ext uri="{FF2B5EF4-FFF2-40B4-BE49-F238E27FC236}">
              <a16:creationId xmlns:a16="http://schemas.microsoft.com/office/drawing/2014/main" id="{051313CE-E5F0-4475-83B8-8193420C16D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6" name="直線コネクタ 655">
          <a:extLst>
            <a:ext uri="{FF2B5EF4-FFF2-40B4-BE49-F238E27FC236}">
              <a16:creationId xmlns:a16="http://schemas.microsoft.com/office/drawing/2014/main" id="{1461B78F-790B-417D-9E14-6805F71A56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57" name="テキスト ボックス 656">
          <a:extLst>
            <a:ext uri="{FF2B5EF4-FFF2-40B4-BE49-F238E27FC236}">
              <a16:creationId xmlns:a16="http://schemas.microsoft.com/office/drawing/2014/main" id="{58CAEA89-C13C-4AD6-BFCC-47CAB6D074D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8" name="【学校施設】&#10;一人当たり面積グラフ枠">
          <a:extLst>
            <a:ext uri="{FF2B5EF4-FFF2-40B4-BE49-F238E27FC236}">
              <a16:creationId xmlns:a16="http://schemas.microsoft.com/office/drawing/2014/main" id="{2A7E973F-D8BE-428D-8C5A-4DC4C26DEB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659" name="直線コネクタ 658">
          <a:extLst>
            <a:ext uri="{FF2B5EF4-FFF2-40B4-BE49-F238E27FC236}">
              <a16:creationId xmlns:a16="http://schemas.microsoft.com/office/drawing/2014/main" id="{14BDFE4D-570E-4189-A409-C2BD0728FCAA}"/>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660" name="【学校施設】&#10;一人当たり面積最小値テキスト">
          <a:extLst>
            <a:ext uri="{FF2B5EF4-FFF2-40B4-BE49-F238E27FC236}">
              <a16:creationId xmlns:a16="http://schemas.microsoft.com/office/drawing/2014/main" id="{94FCEED4-9E83-4F82-A2C2-24AA899D1D66}"/>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661" name="直線コネクタ 660">
          <a:extLst>
            <a:ext uri="{FF2B5EF4-FFF2-40B4-BE49-F238E27FC236}">
              <a16:creationId xmlns:a16="http://schemas.microsoft.com/office/drawing/2014/main" id="{86F3F4C6-11E7-4E39-8E2E-3C69D5C5D407}"/>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662" name="【学校施設】&#10;一人当たり面積最大値テキスト">
          <a:extLst>
            <a:ext uri="{FF2B5EF4-FFF2-40B4-BE49-F238E27FC236}">
              <a16:creationId xmlns:a16="http://schemas.microsoft.com/office/drawing/2014/main" id="{D4DA7246-E38A-433C-8173-634DE8231F94}"/>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663" name="直線コネクタ 662">
          <a:extLst>
            <a:ext uri="{FF2B5EF4-FFF2-40B4-BE49-F238E27FC236}">
              <a16:creationId xmlns:a16="http://schemas.microsoft.com/office/drawing/2014/main" id="{C1B215D5-8F8F-4489-88C1-DAA12186F7A7}"/>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60406</xdr:rowOff>
    </xdr:from>
    <xdr:ext cx="469744" cy="259045"/>
    <xdr:sp macro="" textlink="">
      <xdr:nvSpPr>
        <xdr:cNvPr id="664" name="【学校施設】&#10;一人当たり面積平均値テキスト">
          <a:extLst>
            <a:ext uri="{FF2B5EF4-FFF2-40B4-BE49-F238E27FC236}">
              <a16:creationId xmlns:a16="http://schemas.microsoft.com/office/drawing/2014/main" id="{E3ED4AB5-15F0-40BB-AA51-32DE6850A74D}"/>
            </a:ext>
          </a:extLst>
        </xdr:cNvPr>
        <xdr:cNvSpPr txBox="1"/>
      </xdr:nvSpPr>
      <xdr:spPr>
        <a:xfrm>
          <a:off x="22199600" y="10690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665" name="フローチャート: 判断 664">
          <a:extLst>
            <a:ext uri="{FF2B5EF4-FFF2-40B4-BE49-F238E27FC236}">
              <a16:creationId xmlns:a16="http://schemas.microsoft.com/office/drawing/2014/main" id="{F1E1BFD1-196B-4B25-9157-1989C701F741}"/>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66" name="フローチャート: 判断 665">
          <a:extLst>
            <a:ext uri="{FF2B5EF4-FFF2-40B4-BE49-F238E27FC236}">
              <a16:creationId xmlns:a16="http://schemas.microsoft.com/office/drawing/2014/main" id="{0D9EF7F9-9C59-4652-A349-2B5691746E2E}"/>
            </a:ext>
          </a:extLst>
        </xdr:cNvPr>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67" name="フローチャート: 判断 666">
          <a:extLst>
            <a:ext uri="{FF2B5EF4-FFF2-40B4-BE49-F238E27FC236}">
              <a16:creationId xmlns:a16="http://schemas.microsoft.com/office/drawing/2014/main" id="{CA2A258F-C86D-4138-9FE5-86A720FFC2FF}"/>
            </a:ext>
          </a:extLst>
        </xdr:cNvPr>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68" name="フローチャート: 判断 667">
          <a:extLst>
            <a:ext uri="{FF2B5EF4-FFF2-40B4-BE49-F238E27FC236}">
              <a16:creationId xmlns:a16="http://schemas.microsoft.com/office/drawing/2014/main" id="{C6A31B7F-A1F3-4E93-9D59-7EEEBA829082}"/>
            </a:ext>
          </a:extLst>
        </xdr:cNvPr>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69" name="フローチャート: 判断 668">
          <a:extLst>
            <a:ext uri="{FF2B5EF4-FFF2-40B4-BE49-F238E27FC236}">
              <a16:creationId xmlns:a16="http://schemas.microsoft.com/office/drawing/2014/main" id="{8EB083C4-F201-4159-88CB-4E0B53C14D69}"/>
            </a:ext>
          </a:extLst>
        </xdr:cNvPr>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81BA5DBB-8939-4784-AC2D-5025401E8B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970FE12-EF02-4A2A-8249-25A06C0B9D1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9C4BB104-D424-4AD0-B127-CE8EFD35955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212F98E1-011C-47E8-A840-6995D48DB9B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A2235C08-C275-48F5-88B0-478EABED04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75" name="楕円 674">
          <a:extLst>
            <a:ext uri="{FF2B5EF4-FFF2-40B4-BE49-F238E27FC236}">
              <a16:creationId xmlns:a16="http://schemas.microsoft.com/office/drawing/2014/main" id="{E9F0E9C0-345E-415D-84F5-F4386E7D0BF1}"/>
            </a:ext>
          </a:extLst>
        </xdr:cNvPr>
        <xdr:cNvSpPr/>
      </xdr:nvSpPr>
      <xdr:spPr>
        <a:xfrm>
          <a:off x="221107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127906</xdr:rowOff>
    </xdr:from>
    <xdr:ext cx="469744" cy="259045"/>
    <xdr:sp macro="" textlink="">
      <xdr:nvSpPr>
        <xdr:cNvPr id="676" name="【学校施設】&#10;一人当たり面積該当値テキスト">
          <a:extLst>
            <a:ext uri="{FF2B5EF4-FFF2-40B4-BE49-F238E27FC236}">
              <a16:creationId xmlns:a16="http://schemas.microsoft.com/office/drawing/2014/main" id="{C7C88EF2-48C0-4895-A03E-A4D13A3971D7}"/>
            </a:ext>
          </a:extLst>
        </xdr:cNvPr>
        <xdr:cNvSpPr txBox="1"/>
      </xdr:nvSpPr>
      <xdr:spPr>
        <a:xfrm>
          <a:off x="22199600"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113602</xdr:rowOff>
    </xdr:from>
    <xdr:to>
      <xdr:col>112</xdr:col>
      <xdr:colOff>38100</xdr:colOff>
      <xdr:row>62</xdr:row>
      <xdr:rowOff>43752</xdr:rowOff>
    </xdr:to>
    <xdr:sp macro="" textlink="">
      <xdr:nvSpPr>
        <xdr:cNvPr id="677" name="楕円 676">
          <a:extLst>
            <a:ext uri="{FF2B5EF4-FFF2-40B4-BE49-F238E27FC236}">
              <a16:creationId xmlns:a16="http://schemas.microsoft.com/office/drawing/2014/main" id="{20B8E839-971E-43C7-BE4C-24CA33978A7F}"/>
            </a:ext>
          </a:extLst>
        </xdr:cNvPr>
        <xdr:cNvSpPr/>
      </xdr:nvSpPr>
      <xdr:spPr>
        <a:xfrm>
          <a:off x="21272500" y="105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155829</xdr:rowOff>
    </xdr:from>
    <xdr:to>
      <xdr:col>116</xdr:col>
      <xdr:colOff>63500</xdr:colOff>
      <xdr:row>61</xdr:row>
      <xdr:rowOff>164402</xdr:rowOff>
    </xdr:to>
    <xdr:cxnSp macro="">
      <xdr:nvCxnSpPr>
        <xdr:cNvPr id="678" name="直線コネクタ 677">
          <a:extLst>
            <a:ext uri="{FF2B5EF4-FFF2-40B4-BE49-F238E27FC236}">
              <a16:creationId xmlns:a16="http://schemas.microsoft.com/office/drawing/2014/main" id="{5C67B643-D62A-4193-B354-E75F47D825D9}"/>
            </a:ext>
          </a:extLst>
        </xdr:cNvPr>
        <xdr:cNvCxnSpPr/>
      </xdr:nvCxnSpPr>
      <xdr:spPr>
        <a:xfrm flipV="1">
          <a:off x="21323300" y="10614279"/>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81979</xdr:rowOff>
    </xdr:from>
    <xdr:to>
      <xdr:col>107</xdr:col>
      <xdr:colOff>101600</xdr:colOff>
      <xdr:row>62</xdr:row>
      <xdr:rowOff>12129</xdr:rowOff>
    </xdr:to>
    <xdr:sp macro="" textlink="">
      <xdr:nvSpPr>
        <xdr:cNvPr id="679" name="楕円 678">
          <a:extLst>
            <a:ext uri="{FF2B5EF4-FFF2-40B4-BE49-F238E27FC236}">
              <a16:creationId xmlns:a16="http://schemas.microsoft.com/office/drawing/2014/main" id="{85E37166-2192-4C38-BB7E-EE1BA77E92AF}"/>
            </a:ext>
          </a:extLst>
        </xdr:cNvPr>
        <xdr:cNvSpPr/>
      </xdr:nvSpPr>
      <xdr:spPr>
        <a:xfrm>
          <a:off x="20383500" y="1054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132779</xdr:rowOff>
    </xdr:from>
    <xdr:to>
      <xdr:col>111</xdr:col>
      <xdr:colOff>177800</xdr:colOff>
      <xdr:row>61</xdr:row>
      <xdr:rowOff>164402</xdr:rowOff>
    </xdr:to>
    <xdr:cxnSp macro="">
      <xdr:nvCxnSpPr>
        <xdr:cNvPr id="680" name="直線コネクタ 679">
          <a:extLst>
            <a:ext uri="{FF2B5EF4-FFF2-40B4-BE49-F238E27FC236}">
              <a16:creationId xmlns:a16="http://schemas.microsoft.com/office/drawing/2014/main" id="{EF675103-4E81-48DF-87CD-059584E0371E}"/>
            </a:ext>
          </a:extLst>
        </xdr:cNvPr>
        <xdr:cNvCxnSpPr/>
      </xdr:nvCxnSpPr>
      <xdr:spPr>
        <a:xfrm>
          <a:off x="20434300" y="10591229"/>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59881</xdr:rowOff>
    </xdr:from>
    <xdr:to>
      <xdr:col>102</xdr:col>
      <xdr:colOff>165100</xdr:colOff>
      <xdr:row>61</xdr:row>
      <xdr:rowOff>161481</xdr:rowOff>
    </xdr:to>
    <xdr:sp macro="" textlink="">
      <xdr:nvSpPr>
        <xdr:cNvPr id="681" name="楕円 680">
          <a:extLst>
            <a:ext uri="{FF2B5EF4-FFF2-40B4-BE49-F238E27FC236}">
              <a16:creationId xmlns:a16="http://schemas.microsoft.com/office/drawing/2014/main" id="{0F82FC8F-2D96-414E-853B-8962EC4823D5}"/>
            </a:ext>
          </a:extLst>
        </xdr:cNvPr>
        <xdr:cNvSpPr/>
      </xdr:nvSpPr>
      <xdr:spPr>
        <a:xfrm>
          <a:off x="19494500" y="105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110681</xdr:rowOff>
    </xdr:from>
    <xdr:to>
      <xdr:col>107</xdr:col>
      <xdr:colOff>50800</xdr:colOff>
      <xdr:row>61</xdr:row>
      <xdr:rowOff>132779</xdr:rowOff>
    </xdr:to>
    <xdr:cxnSp macro="">
      <xdr:nvCxnSpPr>
        <xdr:cNvPr id="682" name="直線コネクタ 681">
          <a:extLst>
            <a:ext uri="{FF2B5EF4-FFF2-40B4-BE49-F238E27FC236}">
              <a16:creationId xmlns:a16="http://schemas.microsoft.com/office/drawing/2014/main" id="{46845490-5CA8-420C-A43D-FC08DE463120}"/>
            </a:ext>
          </a:extLst>
        </xdr:cNvPr>
        <xdr:cNvCxnSpPr/>
      </xdr:nvCxnSpPr>
      <xdr:spPr>
        <a:xfrm>
          <a:off x="19545300" y="1056913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970</xdr:rowOff>
    </xdr:from>
    <xdr:ext cx="469744" cy="259045"/>
    <xdr:sp macro="" textlink="">
      <xdr:nvSpPr>
        <xdr:cNvPr id="683" name="n_1aveValue【学校施設】&#10;一人当たり面積">
          <a:extLst>
            <a:ext uri="{FF2B5EF4-FFF2-40B4-BE49-F238E27FC236}">
              <a16:creationId xmlns:a16="http://schemas.microsoft.com/office/drawing/2014/main" id="{AD6529C7-21DA-46FF-9640-6591FC1C0985}"/>
            </a:ext>
          </a:extLst>
        </xdr:cNvPr>
        <xdr:cNvSpPr txBox="1"/>
      </xdr:nvSpPr>
      <xdr:spPr>
        <a:xfrm>
          <a:off x="21075727" y="108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5160</xdr:rowOff>
    </xdr:from>
    <xdr:ext cx="469744" cy="259045"/>
    <xdr:sp macro="" textlink="">
      <xdr:nvSpPr>
        <xdr:cNvPr id="684" name="n_2aveValue【学校施設】&#10;一人当たり面積">
          <a:extLst>
            <a:ext uri="{FF2B5EF4-FFF2-40B4-BE49-F238E27FC236}">
              <a16:creationId xmlns:a16="http://schemas.microsoft.com/office/drawing/2014/main" id="{424EA2E3-CDC1-49DC-96F3-EF55435D73A7}"/>
            </a:ext>
          </a:extLst>
        </xdr:cNvPr>
        <xdr:cNvSpPr txBox="1"/>
      </xdr:nvSpPr>
      <xdr:spPr>
        <a:xfrm>
          <a:off x="20199427" y="1080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10685</xdr:rowOff>
    </xdr:from>
    <xdr:ext cx="469744" cy="259045"/>
    <xdr:sp macro="" textlink="">
      <xdr:nvSpPr>
        <xdr:cNvPr id="685" name="n_3aveValue【学校施設】&#10;一人当たり面積">
          <a:extLst>
            <a:ext uri="{FF2B5EF4-FFF2-40B4-BE49-F238E27FC236}">
              <a16:creationId xmlns:a16="http://schemas.microsoft.com/office/drawing/2014/main" id="{CC266D7B-5B0C-4F62-AD54-5E45EE7F7C34}"/>
            </a:ext>
          </a:extLst>
        </xdr:cNvPr>
        <xdr:cNvSpPr txBox="1"/>
      </xdr:nvSpPr>
      <xdr:spPr>
        <a:xfrm>
          <a:off x="19310427" y="1081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86" name="n_4aveValue【学校施設】&#10;一人当たり面積">
          <a:extLst>
            <a:ext uri="{FF2B5EF4-FFF2-40B4-BE49-F238E27FC236}">
              <a16:creationId xmlns:a16="http://schemas.microsoft.com/office/drawing/2014/main" id="{79F02A78-E537-4942-B06A-57EF2FF49E91}"/>
            </a:ext>
          </a:extLst>
        </xdr:cNvPr>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60279</xdr:rowOff>
    </xdr:from>
    <xdr:ext cx="469744" cy="259045"/>
    <xdr:sp macro="" textlink="">
      <xdr:nvSpPr>
        <xdr:cNvPr id="687" name="n_1mainValue【学校施設】&#10;一人当たり面積">
          <a:extLst>
            <a:ext uri="{FF2B5EF4-FFF2-40B4-BE49-F238E27FC236}">
              <a16:creationId xmlns:a16="http://schemas.microsoft.com/office/drawing/2014/main" id="{2917DA04-04F6-4523-8729-C33B4A1368B1}"/>
            </a:ext>
          </a:extLst>
        </xdr:cNvPr>
        <xdr:cNvSpPr txBox="1"/>
      </xdr:nvSpPr>
      <xdr:spPr>
        <a:xfrm>
          <a:off x="21075727" y="103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28656</xdr:rowOff>
    </xdr:from>
    <xdr:ext cx="469744" cy="259045"/>
    <xdr:sp macro="" textlink="">
      <xdr:nvSpPr>
        <xdr:cNvPr id="688" name="n_2mainValue【学校施設】&#10;一人当たり面積">
          <a:extLst>
            <a:ext uri="{FF2B5EF4-FFF2-40B4-BE49-F238E27FC236}">
              <a16:creationId xmlns:a16="http://schemas.microsoft.com/office/drawing/2014/main" id="{9A3DF4F3-46DD-47E2-8305-2BCCD59C1D06}"/>
            </a:ext>
          </a:extLst>
        </xdr:cNvPr>
        <xdr:cNvSpPr txBox="1"/>
      </xdr:nvSpPr>
      <xdr:spPr>
        <a:xfrm>
          <a:off x="20199427" y="1031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6558</xdr:rowOff>
    </xdr:from>
    <xdr:ext cx="469744" cy="259045"/>
    <xdr:sp macro="" textlink="">
      <xdr:nvSpPr>
        <xdr:cNvPr id="689" name="n_3mainValue【学校施設】&#10;一人当たり面積">
          <a:extLst>
            <a:ext uri="{FF2B5EF4-FFF2-40B4-BE49-F238E27FC236}">
              <a16:creationId xmlns:a16="http://schemas.microsoft.com/office/drawing/2014/main" id="{FA0EE583-E345-422B-BA4C-A9AC262C2C01}"/>
            </a:ext>
          </a:extLst>
        </xdr:cNvPr>
        <xdr:cNvSpPr txBox="1"/>
      </xdr:nvSpPr>
      <xdr:spPr>
        <a:xfrm>
          <a:off x="19310427" y="1029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0" name="正方形/長方形 689">
          <a:extLst>
            <a:ext uri="{FF2B5EF4-FFF2-40B4-BE49-F238E27FC236}">
              <a16:creationId xmlns:a16="http://schemas.microsoft.com/office/drawing/2014/main" id="{FA9924C4-5923-4565-AE5F-38147F91698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1" name="正方形/長方形 690">
          <a:extLst>
            <a:ext uri="{FF2B5EF4-FFF2-40B4-BE49-F238E27FC236}">
              <a16:creationId xmlns:a16="http://schemas.microsoft.com/office/drawing/2014/main" id="{A1E2335B-FD00-478F-9C40-22FC36175B2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2" name="正方形/長方形 691">
          <a:extLst>
            <a:ext uri="{FF2B5EF4-FFF2-40B4-BE49-F238E27FC236}">
              <a16:creationId xmlns:a16="http://schemas.microsoft.com/office/drawing/2014/main" id="{5D9E57BD-3379-43EE-9149-D29043F206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3" name="正方形/長方形 692">
          <a:extLst>
            <a:ext uri="{FF2B5EF4-FFF2-40B4-BE49-F238E27FC236}">
              <a16:creationId xmlns:a16="http://schemas.microsoft.com/office/drawing/2014/main" id="{28E3A192-8645-48E9-8076-4897D5A118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4" name="正方形/長方形 693">
          <a:extLst>
            <a:ext uri="{FF2B5EF4-FFF2-40B4-BE49-F238E27FC236}">
              <a16:creationId xmlns:a16="http://schemas.microsoft.com/office/drawing/2014/main" id="{19B144A3-4367-4EC1-8E6C-BBF477325D5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5" name="正方形/長方形 694">
          <a:extLst>
            <a:ext uri="{FF2B5EF4-FFF2-40B4-BE49-F238E27FC236}">
              <a16:creationId xmlns:a16="http://schemas.microsoft.com/office/drawing/2014/main" id="{9053C3A3-DAD8-441F-B500-437371E03F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6" name="正方形/長方形 695">
          <a:extLst>
            <a:ext uri="{FF2B5EF4-FFF2-40B4-BE49-F238E27FC236}">
              <a16:creationId xmlns:a16="http://schemas.microsoft.com/office/drawing/2014/main" id="{453D9172-0DEE-4180-8F63-8EEFE79D397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7" name="正方形/長方形 696">
          <a:extLst>
            <a:ext uri="{FF2B5EF4-FFF2-40B4-BE49-F238E27FC236}">
              <a16:creationId xmlns:a16="http://schemas.microsoft.com/office/drawing/2014/main" id="{C3B8D251-5D53-48A2-BD8A-89466E45D22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8" name="テキスト ボックス 697">
          <a:extLst>
            <a:ext uri="{FF2B5EF4-FFF2-40B4-BE49-F238E27FC236}">
              <a16:creationId xmlns:a16="http://schemas.microsoft.com/office/drawing/2014/main" id="{A28F482F-6544-4331-9310-EA52D24F521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9" name="直線コネクタ 698">
          <a:extLst>
            <a:ext uri="{FF2B5EF4-FFF2-40B4-BE49-F238E27FC236}">
              <a16:creationId xmlns:a16="http://schemas.microsoft.com/office/drawing/2014/main" id="{EF0D42AA-A7F3-423E-9704-9C6C2331D7B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0" name="テキスト ボックス 699">
          <a:extLst>
            <a:ext uri="{FF2B5EF4-FFF2-40B4-BE49-F238E27FC236}">
              <a16:creationId xmlns:a16="http://schemas.microsoft.com/office/drawing/2014/main" id="{64A66A3C-1DA0-4E28-B302-2CE35DA984E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1" name="直線コネクタ 700">
          <a:extLst>
            <a:ext uri="{FF2B5EF4-FFF2-40B4-BE49-F238E27FC236}">
              <a16:creationId xmlns:a16="http://schemas.microsoft.com/office/drawing/2014/main" id="{FBC8E02F-6D4F-4B9A-A32C-027EC7C1D1B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2" name="テキスト ボックス 701">
          <a:extLst>
            <a:ext uri="{FF2B5EF4-FFF2-40B4-BE49-F238E27FC236}">
              <a16:creationId xmlns:a16="http://schemas.microsoft.com/office/drawing/2014/main" id="{299C026F-EE59-40C1-AE6F-056966DF55D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3" name="直線コネクタ 702">
          <a:extLst>
            <a:ext uri="{FF2B5EF4-FFF2-40B4-BE49-F238E27FC236}">
              <a16:creationId xmlns:a16="http://schemas.microsoft.com/office/drawing/2014/main" id="{6710BA91-942D-4C28-9555-2D798EF311B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4" name="テキスト ボックス 703">
          <a:extLst>
            <a:ext uri="{FF2B5EF4-FFF2-40B4-BE49-F238E27FC236}">
              <a16:creationId xmlns:a16="http://schemas.microsoft.com/office/drawing/2014/main" id="{F6F8FA6B-68C1-44AA-AFF1-4579C446599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5" name="直線コネクタ 704">
          <a:extLst>
            <a:ext uri="{FF2B5EF4-FFF2-40B4-BE49-F238E27FC236}">
              <a16:creationId xmlns:a16="http://schemas.microsoft.com/office/drawing/2014/main" id="{1021B313-B291-4CF0-8F9F-1FD14AD7AA4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6" name="テキスト ボックス 705">
          <a:extLst>
            <a:ext uri="{FF2B5EF4-FFF2-40B4-BE49-F238E27FC236}">
              <a16:creationId xmlns:a16="http://schemas.microsoft.com/office/drawing/2014/main" id="{D82E203B-D6FE-40FE-B8F0-A86505A4FB3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7" name="直線コネクタ 706">
          <a:extLst>
            <a:ext uri="{FF2B5EF4-FFF2-40B4-BE49-F238E27FC236}">
              <a16:creationId xmlns:a16="http://schemas.microsoft.com/office/drawing/2014/main" id="{80C937A8-A1A4-4095-B51C-3375D45EC9A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8" name="テキスト ボックス 707">
          <a:extLst>
            <a:ext uri="{FF2B5EF4-FFF2-40B4-BE49-F238E27FC236}">
              <a16:creationId xmlns:a16="http://schemas.microsoft.com/office/drawing/2014/main" id="{B05655F5-00FD-455C-9427-4B09C4302F5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9" name="直線コネクタ 708">
          <a:extLst>
            <a:ext uri="{FF2B5EF4-FFF2-40B4-BE49-F238E27FC236}">
              <a16:creationId xmlns:a16="http://schemas.microsoft.com/office/drawing/2014/main" id="{32DEDACF-7565-4704-8E49-99F1E0BB75D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0" name="テキスト ボックス 709">
          <a:extLst>
            <a:ext uri="{FF2B5EF4-FFF2-40B4-BE49-F238E27FC236}">
              <a16:creationId xmlns:a16="http://schemas.microsoft.com/office/drawing/2014/main" id="{589A65AF-6850-40EA-AFD5-42B39995AB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1" name="直線コネクタ 710">
          <a:extLst>
            <a:ext uri="{FF2B5EF4-FFF2-40B4-BE49-F238E27FC236}">
              <a16:creationId xmlns:a16="http://schemas.microsoft.com/office/drawing/2014/main" id="{AD545A62-237D-49FB-87B2-72522AD7445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2" name="テキスト ボックス 711">
          <a:extLst>
            <a:ext uri="{FF2B5EF4-FFF2-40B4-BE49-F238E27FC236}">
              <a16:creationId xmlns:a16="http://schemas.microsoft.com/office/drawing/2014/main" id="{588435A2-C6A7-497A-94D1-11548F9902D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3" name="直線コネクタ 712">
          <a:extLst>
            <a:ext uri="{FF2B5EF4-FFF2-40B4-BE49-F238E27FC236}">
              <a16:creationId xmlns:a16="http://schemas.microsoft.com/office/drawing/2014/main" id="{9BEB7F0A-20F7-4581-9B61-99B52A5E3E4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4" name="【児童館】&#10;有形固定資産減価償却率グラフ枠">
          <a:extLst>
            <a:ext uri="{FF2B5EF4-FFF2-40B4-BE49-F238E27FC236}">
              <a16:creationId xmlns:a16="http://schemas.microsoft.com/office/drawing/2014/main" id="{ADDB181F-87E3-4F31-B851-392A90AB7A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715" name="直線コネクタ 714">
          <a:extLst>
            <a:ext uri="{FF2B5EF4-FFF2-40B4-BE49-F238E27FC236}">
              <a16:creationId xmlns:a16="http://schemas.microsoft.com/office/drawing/2014/main" id="{450F1128-B732-4FF9-8E1C-94EFB4311021}"/>
            </a:ext>
          </a:extLst>
        </xdr:cNvPr>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6" name="【児童館】&#10;有形固定資産減価償却率最小値テキスト">
          <a:extLst>
            <a:ext uri="{FF2B5EF4-FFF2-40B4-BE49-F238E27FC236}">
              <a16:creationId xmlns:a16="http://schemas.microsoft.com/office/drawing/2014/main" id="{1E044D37-A92A-45CF-B883-F4870A4C80F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7" name="直線コネクタ 716">
          <a:extLst>
            <a:ext uri="{FF2B5EF4-FFF2-40B4-BE49-F238E27FC236}">
              <a16:creationId xmlns:a16="http://schemas.microsoft.com/office/drawing/2014/main" id="{F838FCE7-C296-41D1-A411-E6A463C5F48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718" name="【児童館】&#10;有形固定資産減価償却率最大値テキスト">
          <a:extLst>
            <a:ext uri="{FF2B5EF4-FFF2-40B4-BE49-F238E27FC236}">
              <a16:creationId xmlns:a16="http://schemas.microsoft.com/office/drawing/2014/main" id="{B4855EEB-6932-430E-810F-DCADAF1971E8}"/>
            </a:ext>
          </a:extLst>
        </xdr:cNvPr>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719" name="直線コネクタ 718">
          <a:extLst>
            <a:ext uri="{FF2B5EF4-FFF2-40B4-BE49-F238E27FC236}">
              <a16:creationId xmlns:a16="http://schemas.microsoft.com/office/drawing/2014/main" id="{EE7195FF-3424-440A-8F3C-90197598EF02}"/>
            </a:ext>
          </a:extLst>
        </xdr:cNvPr>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720" name="【児童館】&#10;有形固定資産減価償却率平均値テキスト">
          <a:extLst>
            <a:ext uri="{FF2B5EF4-FFF2-40B4-BE49-F238E27FC236}">
              <a16:creationId xmlns:a16="http://schemas.microsoft.com/office/drawing/2014/main" id="{D07D4B0A-6C27-4500-8EB5-BAFC59B6A1A4}"/>
            </a:ext>
          </a:extLst>
        </xdr:cNvPr>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21" name="フローチャート: 判断 720">
          <a:extLst>
            <a:ext uri="{FF2B5EF4-FFF2-40B4-BE49-F238E27FC236}">
              <a16:creationId xmlns:a16="http://schemas.microsoft.com/office/drawing/2014/main" id="{0247260A-5592-4F96-B60E-400ACE8B0DA6}"/>
            </a:ext>
          </a:extLst>
        </xdr:cNvPr>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722" name="フローチャート: 判断 721">
          <a:extLst>
            <a:ext uri="{FF2B5EF4-FFF2-40B4-BE49-F238E27FC236}">
              <a16:creationId xmlns:a16="http://schemas.microsoft.com/office/drawing/2014/main" id="{4C9822B6-0C52-47B8-A5D0-3C6A10D298B9}"/>
            </a:ext>
          </a:extLst>
        </xdr:cNvPr>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723" name="フローチャート: 判断 722">
          <a:extLst>
            <a:ext uri="{FF2B5EF4-FFF2-40B4-BE49-F238E27FC236}">
              <a16:creationId xmlns:a16="http://schemas.microsoft.com/office/drawing/2014/main" id="{4ABD4153-8BAD-4308-A383-83C93D83D9F9}"/>
            </a:ext>
          </a:extLst>
        </xdr:cNvPr>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24" name="フローチャート: 判断 723">
          <a:extLst>
            <a:ext uri="{FF2B5EF4-FFF2-40B4-BE49-F238E27FC236}">
              <a16:creationId xmlns:a16="http://schemas.microsoft.com/office/drawing/2014/main" id="{EBD655BF-BB45-48CE-AE60-4B1C8B378F98}"/>
            </a:ext>
          </a:extLst>
        </xdr:cNvPr>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725" name="フローチャート: 判断 724">
          <a:extLst>
            <a:ext uri="{FF2B5EF4-FFF2-40B4-BE49-F238E27FC236}">
              <a16:creationId xmlns:a16="http://schemas.microsoft.com/office/drawing/2014/main" id="{2F59DD92-BDB6-407E-B09A-34AA704E8DEF}"/>
            </a:ext>
          </a:extLst>
        </xdr:cNvPr>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9B1D0F5E-CC84-4807-95E4-CDF21568E4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D87BB853-E970-4B9D-A6CA-BC072759B9B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84C215F3-EB9E-4998-B679-09867666D7C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D0084C9F-01F0-4967-839D-1D53029028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8886E36F-8A19-48EA-87A7-BCA98D0CFE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116295</xdr:rowOff>
    </xdr:from>
    <xdr:to>
      <xdr:col>76</xdr:col>
      <xdr:colOff>165100</xdr:colOff>
      <xdr:row>86</xdr:row>
      <xdr:rowOff>46445</xdr:rowOff>
    </xdr:to>
    <xdr:sp macro="" textlink="">
      <xdr:nvSpPr>
        <xdr:cNvPr id="731" name="楕円 730">
          <a:extLst>
            <a:ext uri="{FF2B5EF4-FFF2-40B4-BE49-F238E27FC236}">
              <a16:creationId xmlns:a16="http://schemas.microsoft.com/office/drawing/2014/main" id="{F0D4B566-58A7-4CAA-9336-FA2D17C0353A}"/>
            </a:ext>
          </a:extLst>
        </xdr:cNvPr>
        <xdr:cNvSpPr/>
      </xdr:nvSpPr>
      <xdr:spPr>
        <a:xfrm>
          <a:off x="14541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91802</xdr:rowOff>
    </xdr:from>
    <xdr:to>
      <xdr:col>72</xdr:col>
      <xdr:colOff>38100</xdr:colOff>
      <xdr:row>86</xdr:row>
      <xdr:rowOff>21952</xdr:rowOff>
    </xdr:to>
    <xdr:sp macro="" textlink="">
      <xdr:nvSpPr>
        <xdr:cNvPr id="732" name="楕円 731">
          <a:extLst>
            <a:ext uri="{FF2B5EF4-FFF2-40B4-BE49-F238E27FC236}">
              <a16:creationId xmlns:a16="http://schemas.microsoft.com/office/drawing/2014/main" id="{78175CF2-52DF-4A33-A44C-CBB45169AD7B}"/>
            </a:ext>
          </a:extLst>
        </xdr:cNvPr>
        <xdr:cNvSpPr/>
      </xdr:nvSpPr>
      <xdr:spPr>
        <a:xfrm>
          <a:off x="136525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142602</xdr:rowOff>
    </xdr:from>
    <xdr:to>
      <xdr:col>76</xdr:col>
      <xdr:colOff>114300</xdr:colOff>
      <xdr:row>85</xdr:row>
      <xdr:rowOff>167095</xdr:rowOff>
    </xdr:to>
    <xdr:cxnSp macro="">
      <xdr:nvCxnSpPr>
        <xdr:cNvPr id="733" name="直線コネクタ 732">
          <a:extLst>
            <a:ext uri="{FF2B5EF4-FFF2-40B4-BE49-F238E27FC236}">
              <a16:creationId xmlns:a16="http://schemas.microsoft.com/office/drawing/2014/main" id="{6AC3546F-BA9B-4337-AD08-34313320B90C}"/>
            </a:ext>
          </a:extLst>
        </xdr:cNvPr>
        <xdr:cNvCxnSpPr/>
      </xdr:nvCxnSpPr>
      <xdr:spPr>
        <a:xfrm>
          <a:off x="13703300" y="147158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734" name="n_1aveValue【児童館】&#10;有形固定資産減価償却率">
          <a:extLst>
            <a:ext uri="{FF2B5EF4-FFF2-40B4-BE49-F238E27FC236}">
              <a16:creationId xmlns:a16="http://schemas.microsoft.com/office/drawing/2014/main" id="{7A7F42D5-D81D-4488-8BBA-D62F37227E46}"/>
            </a:ext>
          </a:extLst>
        </xdr:cNvPr>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735" name="n_2aveValue【児童館】&#10;有形固定資産減価償却率">
          <a:extLst>
            <a:ext uri="{FF2B5EF4-FFF2-40B4-BE49-F238E27FC236}">
              <a16:creationId xmlns:a16="http://schemas.microsoft.com/office/drawing/2014/main" id="{B63AD30A-D530-4B79-BE31-6046A14F15B3}"/>
            </a:ext>
          </a:extLst>
        </xdr:cNvPr>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736" name="n_3aveValue【児童館】&#10;有形固定資産減価償却率">
          <a:extLst>
            <a:ext uri="{FF2B5EF4-FFF2-40B4-BE49-F238E27FC236}">
              <a16:creationId xmlns:a16="http://schemas.microsoft.com/office/drawing/2014/main" id="{22B2724B-09FD-4699-B47F-C1243963E0FC}"/>
            </a:ext>
          </a:extLst>
        </xdr:cNvPr>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737" name="n_4aveValue【児童館】&#10;有形固定資産減価償却率">
          <a:extLst>
            <a:ext uri="{FF2B5EF4-FFF2-40B4-BE49-F238E27FC236}">
              <a16:creationId xmlns:a16="http://schemas.microsoft.com/office/drawing/2014/main" id="{0BA36DCD-7208-456B-8EE7-F18895B6578E}"/>
            </a:ext>
          </a:extLst>
        </xdr:cNvPr>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738" name="n_2mainValue【児童館】&#10;有形固定資産減価償却率">
          <a:extLst>
            <a:ext uri="{FF2B5EF4-FFF2-40B4-BE49-F238E27FC236}">
              <a16:creationId xmlns:a16="http://schemas.microsoft.com/office/drawing/2014/main" id="{6857765E-D1FF-4050-8F28-A3449DD57192}"/>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13079</xdr:rowOff>
    </xdr:from>
    <xdr:ext cx="405111" cy="259045"/>
    <xdr:sp macro="" textlink="">
      <xdr:nvSpPr>
        <xdr:cNvPr id="739" name="n_3mainValue【児童館】&#10;有形固定資産減価償却率">
          <a:extLst>
            <a:ext uri="{FF2B5EF4-FFF2-40B4-BE49-F238E27FC236}">
              <a16:creationId xmlns:a16="http://schemas.microsoft.com/office/drawing/2014/main" id="{511093B2-4626-4859-B208-378039035B35}"/>
            </a:ext>
          </a:extLst>
        </xdr:cNvPr>
        <xdr:cNvSpPr txBox="1"/>
      </xdr:nvSpPr>
      <xdr:spPr>
        <a:xfrm>
          <a:off x="13500744" y="1475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B04E7D72-51D9-47C8-B1DF-2EEA59BC89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915E08B1-D205-43FB-9861-AA6F6182B9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CFB1A9F2-7376-436C-B0BC-E92E548071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D98A2A2F-48A7-45D5-BB6A-E594557A0A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B9E161E6-7C8D-40AA-AECC-6FF4B753DC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51EB27ED-A171-4501-8ABD-FB695D372F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449D4859-0327-4603-BEA8-9C488A06E70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D6829E39-FADC-4C3C-AD23-5A3A2A31CFA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ED03AB17-A50A-472F-AB39-D9B5F85BD46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C5EBE33F-2977-4DE6-826C-531FAE2DFA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a:extLst>
            <a:ext uri="{FF2B5EF4-FFF2-40B4-BE49-F238E27FC236}">
              <a16:creationId xmlns:a16="http://schemas.microsoft.com/office/drawing/2014/main" id="{01DECD85-6054-447D-9BEF-4810377F4BE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a:extLst>
            <a:ext uri="{FF2B5EF4-FFF2-40B4-BE49-F238E27FC236}">
              <a16:creationId xmlns:a16="http://schemas.microsoft.com/office/drawing/2014/main" id="{B04B0265-8BAE-4C8A-803D-D1B31DED262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a:extLst>
            <a:ext uri="{FF2B5EF4-FFF2-40B4-BE49-F238E27FC236}">
              <a16:creationId xmlns:a16="http://schemas.microsoft.com/office/drawing/2014/main" id="{F4EB1561-93FA-420E-9587-FCB0152F3B9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a:extLst>
            <a:ext uri="{FF2B5EF4-FFF2-40B4-BE49-F238E27FC236}">
              <a16:creationId xmlns:a16="http://schemas.microsoft.com/office/drawing/2014/main" id="{4424E613-DB7A-463C-9928-1C6ED2E01B5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a:extLst>
            <a:ext uri="{FF2B5EF4-FFF2-40B4-BE49-F238E27FC236}">
              <a16:creationId xmlns:a16="http://schemas.microsoft.com/office/drawing/2014/main" id="{256220E1-F8A1-43D0-9AD1-E9F99AA0C40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a:extLst>
            <a:ext uri="{FF2B5EF4-FFF2-40B4-BE49-F238E27FC236}">
              <a16:creationId xmlns:a16="http://schemas.microsoft.com/office/drawing/2014/main" id="{E8FDEEE5-2AFA-46E8-A329-75904AE1479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a:extLst>
            <a:ext uri="{FF2B5EF4-FFF2-40B4-BE49-F238E27FC236}">
              <a16:creationId xmlns:a16="http://schemas.microsoft.com/office/drawing/2014/main" id="{4D97BBBB-5040-4292-87BC-30C0874CA6A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a:extLst>
            <a:ext uri="{FF2B5EF4-FFF2-40B4-BE49-F238E27FC236}">
              <a16:creationId xmlns:a16="http://schemas.microsoft.com/office/drawing/2014/main" id="{E54AB3C0-ABB3-4EBF-863D-7E361B288A2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a:extLst>
            <a:ext uri="{FF2B5EF4-FFF2-40B4-BE49-F238E27FC236}">
              <a16:creationId xmlns:a16="http://schemas.microsoft.com/office/drawing/2014/main" id="{A20BC483-75E4-445B-936F-0FADC10952F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a:extLst>
            <a:ext uri="{FF2B5EF4-FFF2-40B4-BE49-F238E27FC236}">
              <a16:creationId xmlns:a16="http://schemas.microsoft.com/office/drawing/2014/main" id="{06E605BF-0B6F-495E-B710-3A3848573FD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6A5A7D2B-6797-45E3-AD0A-78FCBCD4EA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9B7AA61D-D63C-4F9F-820A-CAEDD420DF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a:extLst>
            <a:ext uri="{FF2B5EF4-FFF2-40B4-BE49-F238E27FC236}">
              <a16:creationId xmlns:a16="http://schemas.microsoft.com/office/drawing/2014/main" id="{DF1E163F-A285-49B8-9BB4-AE91AC1B36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63" name="直線コネクタ 762">
          <a:extLst>
            <a:ext uri="{FF2B5EF4-FFF2-40B4-BE49-F238E27FC236}">
              <a16:creationId xmlns:a16="http://schemas.microsoft.com/office/drawing/2014/main" id="{745CA877-6654-45D9-A217-E6C42848CA6C}"/>
            </a:ext>
          </a:extLst>
        </xdr:cNvPr>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64" name="【児童館】&#10;一人当たり面積最小値テキスト">
          <a:extLst>
            <a:ext uri="{FF2B5EF4-FFF2-40B4-BE49-F238E27FC236}">
              <a16:creationId xmlns:a16="http://schemas.microsoft.com/office/drawing/2014/main" id="{28149419-7A08-4911-98F9-3B22A181393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65" name="直線コネクタ 764">
          <a:extLst>
            <a:ext uri="{FF2B5EF4-FFF2-40B4-BE49-F238E27FC236}">
              <a16:creationId xmlns:a16="http://schemas.microsoft.com/office/drawing/2014/main" id="{E1939419-6BB2-4DB0-AD0C-7E0908B2C48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66" name="【児童館】&#10;一人当たり面積最大値テキスト">
          <a:extLst>
            <a:ext uri="{FF2B5EF4-FFF2-40B4-BE49-F238E27FC236}">
              <a16:creationId xmlns:a16="http://schemas.microsoft.com/office/drawing/2014/main" id="{AE55D69E-D9FD-4EA5-B148-291294072D04}"/>
            </a:ext>
          </a:extLst>
        </xdr:cNvPr>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67" name="直線コネクタ 766">
          <a:extLst>
            <a:ext uri="{FF2B5EF4-FFF2-40B4-BE49-F238E27FC236}">
              <a16:creationId xmlns:a16="http://schemas.microsoft.com/office/drawing/2014/main" id="{B4D82431-7E40-48F0-BAC5-6F7E60D8F975}"/>
            </a:ext>
          </a:extLst>
        </xdr:cNvPr>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68" name="【児童館】&#10;一人当たり面積平均値テキスト">
          <a:extLst>
            <a:ext uri="{FF2B5EF4-FFF2-40B4-BE49-F238E27FC236}">
              <a16:creationId xmlns:a16="http://schemas.microsoft.com/office/drawing/2014/main" id="{78276B8F-91C9-4B77-A8E8-0CD98B88E794}"/>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69" name="フローチャート: 判断 768">
          <a:extLst>
            <a:ext uri="{FF2B5EF4-FFF2-40B4-BE49-F238E27FC236}">
              <a16:creationId xmlns:a16="http://schemas.microsoft.com/office/drawing/2014/main" id="{227E099A-5053-431D-BD69-78C0577BF9CD}"/>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a:extLst>
            <a:ext uri="{FF2B5EF4-FFF2-40B4-BE49-F238E27FC236}">
              <a16:creationId xmlns:a16="http://schemas.microsoft.com/office/drawing/2014/main" id="{1303C7DA-BCC8-4702-9D98-685BC4E4C4A7}"/>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71" name="フローチャート: 判断 770">
          <a:extLst>
            <a:ext uri="{FF2B5EF4-FFF2-40B4-BE49-F238E27FC236}">
              <a16:creationId xmlns:a16="http://schemas.microsoft.com/office/drawing/2014/main" id="{64D60223-54E2-4176-89C9-BF5A605BA30E}"/>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a:extLst>
            <a:ext uri="{FF2B5EF4-FFF2-40B4-BE49-F238E27FC236}">
              <a16:creationId xmlns:a16="http://schemas.microsoft.com/office/drawing/2014/main" id="{E7401F13-C341-4400-8661-CD427201CAD2}"/>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73" name="フローチャート: 判断 772">
          <a:extLst>
            <a:ext uri="{FF2B5EF4-FFF2-40B4-BE49-F238E27FC236}">
              <a16:creationId xmlns:a16="http://schemas.microsoft.com/office/drawing/2014/main" id="{4AC17955-53E2-4A9B-B2A5-44EA56C96E52}"/>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A4C1EEC8-BE2E-4C0E-8FB6-EE20AD1FE96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87FF7F1B-4166-491A-B6DD-4DFA0BBED98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196480EE-BF44-4680-9033-911B3768FD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F5D4B368-5D64-416E-AA21-2D9FD4A42B8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8BA72118-DBC6-4785-B188-46834023385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120650</xdr:rowOff>
    </xdr:from>
    <xdr:to>
      <xdr:col>107</xdr:col>
      <xdr:colOff>101600</xdr:colOff>
      <xdr:row>84</xdr:row>
      <xdr:rowOff>50800</xdr:rowOff>
    </xdr:to>
    <xdr:sp macro="" textlink="">
      <xdr:nvSpPr>
        <xdr:cNvPr id="779" name="楕円 778">
          <a:extLst>
            <a:ext uri="{FF2B5EF4-FFF2-40B4-BE49-F238E27FC236}">
              <a16:creationId xmlns:a16="http://schemas.microsoft.com/office/drawing/2014/main" id="{B3934CBC-5B35-4A64-8764-E64CC694CB0B}"/>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780" name="楕円 779">
          <a:extLst>
            <a:ext uri="{FF2B5EF4-FFF2-40B4-BE49-F238E27FC236}">
              <a16:creationId xmlns:a16="http://schemas.microsoft.com/office/drawing/2014/main" id="{BC440B4A-2BA0-4765-80D8-4653D1E8A2C3}"/>
            </a:ext>
          </a:extLst>
        </xdr:cNvPr>
        <xdr:cNvSpPr/>
      </xdr:nvSpPr>
      <xdr:spPr>
        <a:xfrm>
          <a:off x="19494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19050</xdr:rowOff>
    </xdr:to>
    <xdr:cxnSp macro="">
      <xdr:nvCxnSpPr>
        <xdr:cNvPr id="781" name="直線コネクタ 780">
          <a:extLst>
            <a:ext uri="{FF2B5EF4-FFF2-40B4-BE49-F238E27FC236}">
              <a16:creationId xmlns:a16="http://schemas.microsoft.com/office/drawing/2014/main" id="{7BA22E0A-2CAD-4CC9-9E7E-A8599624FB82}"/>
            </a:ext>
          </a:extLst>
        </xdr:cNvPr>
        <xdr:cNvCxnSpPr/>
      </xdr:nvCxnSpPr>
      <xdr:spPr>
        <a:xfrm flipV="1">
          <a:off x="19545300" y="14401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82" name="n_1aveValue【児童館】&#10;一人当たり面積">
          <a:extLst>
            <a:ext uri="{FF2B5EF4-FFF2-40B4-BE49-F238E27FC236}">
              <a16:creationId xmlns:a16="http://schemas.microsoft.com/office/drawing/2014/main" id="{9A64F8BA-8B4B-4F62-8868-F65D14AAD2D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83" name="n_2aveValue【児童館】&#10;一人当たり面積">
          <a:extLst>
            <a:ext uri="{FF2B5EF4-FFF2-40B4-BE49-F238E27FC236}">
              <a16:creationId xmlns:a16="http://schemas.microsoft.com/office/drawing/2014/main" id="{0734C3E9-4C63-4C79-97A7-C374826E26DE}"/>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84" name="n_3aveValue【児童館】&#10;一人当たり面積">
          <a:extLst>
            <a:ext uri="{FF2B5EF4-FFF2-40B4-BE49-F238E27FC236}">
              <a16:creationId xmlns:a16="http://schemas.microsoft.com/office/drawing/2014/main" id="{A609918F-F6ED-4CAC-8694-BD71A057F792}"/>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85" name="n_4aveValue【児童館】&#10;一人当たり面積">
          <a:extLst>
            <a:ext uri="{FF2B5EF4-FFF2-40B4-BE49-F238E27FC236}">
              <a16:creationId xmlns:a16="http://schemas.microsoft.com/office/drawing/2014/main" id="{A25F4BC2-6223-42FE-853D-E497E11AEA46}"/>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86" name="n_2mainValue【児童館】&#10;一人当たり面積">
          <a:extLst>
            <a:ext uri="{FF2B5EF4-FFF2-40B4-BE49-F238E27FC236}">
              <a16:creationId xmlns:a16="http://schemas.microsoft.com/office/drawing/2014/main" id="{93871DBA-B1B1-4366-ABB2-E3CCA2B53261}"/>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60977</xdr:rowOff>
    </xdr:from>
    <xdr:ext cx="469744" cy="259045"/>
    <xdr:sp macro="" textlink="">
      <xdr:nvSpPr>
        <xdr:cNvPr id="787" name="n_3mainValue【児童館】&#10;一人当たり面積">
          <a:extLst>
            <a:ext uri="{FF2B5EF4-FFF2-40B4-BE49-F238E27FC236}">
              <a16:creationId xmlns:a16="http://schemas.microsoft.com/office/drawing/2014/main" id="{46403ABB-2993-4D31-952E-007593DE838E}"/>
            </a:ext>
          </a:extLst>
        </xdr:cNvPr>
        <xdr:cNvSpPr txBox="1"/>
      </xdr:nvSpPr>
      <xdr:spPr>
        <a:xfrm>
          <a:off x="19310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8" name="正方形/長方形 787">
          <a:extLst>
            <a:ext uri="{FF2B5EF4-FFF2-40B4-BE49-F238E27FC236}">
              <a16:creationId xmlns:a16="http://schemas.microsoft.com/office/drawing/2014/main" id="{88ED4C9B-8187-43B0-BFA4-AFD418BD070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9" name="正方形/長方形 788">
          <a:extLst>
            <a:ext uri="{FF2B5EF4-FFF2-40B4-BE49-F238E27FC236}">
              <a16:creationId xmlns:a16="http://schemas.microsoft.com/office/drawing/2014/main" id="{C5430D62-9D11-463A-92CE-C2130206AF5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0" name="正方形/長方形 789">
          <a:extLst>
            <a:ext uri="{FF2B5EF4-FFF2-40B4-BE49-F238E27FC236}">
              <a16:creationId xmlns:a16="http://schemas.microsoft.com/office/drawing/2014/main" id="{BCEA722F-93FA-4B49-9D28-F68A49AE31D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1" name="正方形/長方形 790">
          <a:extLst>
            <a:ext uri="{FF2B5EF4-FFF2-40B4-BE49-F238E27FC236}">
              <a16:creationId xmlns:a16="http://schemas.microsoft.com/office/drawing/2014/main" id="{D3DC27F8-6BCF-440C-972B-D020C71003A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2" name="正方形/長方形 791">
          <a:extLst>
            <a:ext uri="{FF2B5EF4-FFF2-40B4-BE49-F238E27FC236}">
              <a16:creationId xmlns:a16="http://schemas.microsoft.com/office/drawing/2014/main" id="{51730A3E-6CF8-44F1-9CCB-3B8A96BB830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3" name="正方形/長方形 792">
          <a:extLst>
            <a:ext uri="{FF2B5EF4-FFF2-40B4-BE49-F238E27FC236}">
              <a16:creationId xmlns:a16="http://schemas.microsoft.com/office/drawing/2014/main" id="{C561A73F-BC7C-43A6-8716-77A7A859794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4" name="正方形/長方形 793">
          <a:extLst>
            <a:ext uri="{FF2B5EF4-FFF2-40B4-BE49-F238E27FC236}">
              <a16:creationId xmlns:a16="http://schemas.microsoft.com/office/drawing/2014/main" id="{916591C2-4DF2-411E-84FF-EAFB5CA3056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5" name="正方形/長方形 794">
          <a:extLst>
            <a:ext uri="{FF2B5EF4-FFF2-40B4-BE49-F238E27FC236}">
              <a16:creationId xmlns:a16="http://schemas.microsoft.com/office/drawing/2014/main" id="{56FEAC33-7D04-4E8B-921C-61FB44244C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6" name="テキスト ボックス 795">
          <a:extLst>
            <a:ext uri="{FF2B5EF4-FFF2-40B4-BE49-F238E27FC236}">
              <a16:creationId xmlns:a16="http://schemas.microsoft.com/office/drawing/2014/main" id="{50C6D19B-356A-49EA-AACD-8399AC6D94C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7" name="直線コネクタ 796">
          <a:extLst>
            <a:ext uri="{FF2B5EF4-FFF2-40B4-BE49-F238E27FC236}">
              <a16:creationId xmlns:a16="http://schemas.microsoft.com/office/drawing/2014/main" id="{B96D3CA2-FFAF-4CB0-8FF3-9512E9EB5C6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8" name="テキスト ボックス 797">
          <a:extLst>
            <a:ext uri="{FF2B5EF4-FFF2-40B4-BE49-F238E27FC236}">
              <a16:creationId xmlns:a16="http://schemas.microsoft.com/office/drawing/2014/main" id="{BB6F58F4-75EF-4299-8A4B-77726C4998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99" name="直線コネクタ 798">
          <a:extLst>
            <a:ext uri="{FF2B5EF4-FFF2-40B4-BE49-F238E27FC236}">
              <a16:creationId xmlns:a16="http://schemas.microsoft.com/office/drawing/2014/main" id="{4F989B02-B3B2-4594-BAEC-EFCC37F21BB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0" name="テキスト ボックス 799">
          <a:extLst>
            <a:ext uri="{FF2B5EF4-FFF2-40B4-BE49-F238E27FC236}">
              <a16:creationId xmlns:a16="http://schemas.microsoft.com/office/drawing/2014/main" id="{D0F3A7EC-DD4C-4D67-8BF1-92B32204AF0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1" name="直線コネクタ 800">
          <a:extLst>
            <a:ext uri="{FF2B5EF4-FFF2-40B4-BE49-F238E27FC236}">
              <a16:creationId xmlns:a16="http://schemas.microsoft.com/office/drawing/2014/main" id="{B6D6226F-E4A4-4860-BB96-081772BCEF2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2" name="テキスト ボックス 801">
          <a:extLst>
            <a:ext uri="{FF2B5EF4-FFF2-40B4-BE49-F238E27FC236}">
              <a16:creationId xmlns:a16="http://schemas.microsoft.com/office/drawing/2014/main" id="{7DE84B06-6020-4A8C-8DCF-68DAF617BD1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3" name="直線コネクタ 802">
          <a:extLst>
            <a:ext uri="{FF2B5EF4-FFF2-40B4-BE49-F238E27FC236}">
              <a16:creationId xmlns:a16="http://schemas.microsoft.com/office/drawing/2014/main" id="{058957BE-5115-461E-ACEF-7DBF6C6153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4" name="テキスト ボックス 803">
          <a:extLst>
            <a:ext uri="{FF2B5EF4-FFF2-40B4-BE49-F238E27FC236}">
              <a16:creationId xmlns:a16="http://schemas.microsoft.com/office/drawing/2014/main" id="{D9891BD4-B8E3-4577-8E0A-0A2E05A9B59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5" name="直線コネクタ 804">
          <a:extLst>
            <a:ext uri="{FF2B5EF4-FFF2-40B4-BE49-F238E27FC236}">
              <a16:creationId xmlns:a16="http://schemas.microsoft.com/office/drawing/2014/main" id="{6AA21824-4673-49EA-9894-46D85D68458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6" name="テキスト ボックス 805">
          <a:extLst>
            <a:ext uri="{FF2B5EF4-FFF2-40B4-BE49-F238E27FC236}">
              <a16:creationId xmlns:a16="http://schemas.microsoft.com/office/drawing/2014/main" id="{544AE82B-9F2C-48FC-839B-A50730D179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7" name="直線コネクタ 806">
          <a:extLst>
            <a:ext uri="{FF2B5EF4-FFF2-40B4-BE49-F238E27FC236}">
              <a16:creationId xmlns:a16="http://schemas.microsoft.com/office/drawing/2014/main" id="{10F614AF-7A6F-4FE6-A1C2-FF96103DAB9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8" name="テキスト ボックス 807">
          <a:extLst>
            <a:ext uri="{FF2B5EF4-FFF2-40B4-BE49-F238E27FC236}">
              <a16:creationId xmlns:a16="http://schemas.microsoft.com/office/drawing/2014/main" id="{1E3D6627-189A-4FEE-ACC3-95B6FF6CC96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9" name="直線コネクタ 808">
          <a:extLst>
            <a:ext uri="{FF2B5EF4-FFF2-40B4-BE49-F238E27FC236}">
              <a16:creationId xmlns:a16="http://schemas.microsoft.com/office/drawing/2014/main" id="{1ADE58EF-122C-4370-A2CD-F73F7D1088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0" name="テキスト ボックス 809">
          <a:extLst>
            <a:ext uri="{FF2B5EF4-FFF2-40B4-BE49-F238E27FC236}">
              <a16:creationId xmlns:a16="http://schemas.microsoft.com/office/drawing/2014/main" id="{944750EB-1FD6-480B-80C4-E52D042AA97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1" name="【公民館】&#10;有形固定資産減価償却率グラフ枠">
          <a:extLst>
            <a:ext uri="{FF2B5EF4-FFF2-40B4-BE49-F238E27FC236}">
              <a16:creationId xmlns:a16="http://schemas.microsoft.com/office/drawing/2014/main" id="{9E0C6B1E-8420-41B8-8140-C3B635F310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812" name="直線コネクタ 811">
          <a:extLst>
            <a:ext uri="{FF2B5EF4-FFF2-40B4-BE49-F238E27FC236}">
              <a16:creationId xmlns:a16="http://schemas.microsoft.com/office/drawing/2014/main" id="{BEC908A8-9D80-47A3-B87A-60D83A5DEF7B}"/>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13" name="【公民館】&#10;有形固定資産減価償却率最小値テキスト">
          <a:extLst>
            <a:ext uri="{FF2B5EF4-FFF2-40B4-BE49-F238E27FC236}">
              <a16:creationId xmlns:a16="http://schemas.microsoft.com/office/drawing/2014/main" id="{682FB26D-FC49-403F-B94A-12F0E2ECEF24}"/>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14" name="直線コネクタ 813">
          <a:extLst>
            <a:ext uri="{FF2B5EF4-FFF2-40B4-BE49-F238E27FC236}">
              <a16:creationId xmlns:a16="http://schemas.microsoft.com/office/drawing/2014/main" id="{D9B85FCB-CBFC-441A-B5FC-54ABB3B4DFC5}"/>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815" name="【公民館】&#10;有形固定資産減価償却率最大値テキスト">
          <a:extLst>
            <a:ext uri="{FF2B5EF4-FFF2-40B4-BE49-F238E27FC236}">
              <a16:creationId xmlns:a16="http://schemas.microsoft.com/office/drawing/2014/main" id="{B8CD4425-2B0D-40BC-9E72-DC49CC887817}"/>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816" name="直線コネクタ 815">
          <a:extLst>
            <a:ext uri="{FF2B5EF4-FFF2-40B4-BE49-F238E27FC236}">
              <a16:creationId xmlns:a16="http://schemas.microsoft.com/office/drawing/2014/main" id="{7D11EA0B-2C67-46CC-8DE1-F8E050A61FE2}"/>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817" name="【公民館】&#10;有形固定資産減価償却率平均値テキスト">
          <a:extLst>
            <a:ext uri="{FF2B5EF4-FFF2-40B4-BE49-F238E27FC236}">
              <a16:creationId xmlns:a16="http://schemas.microsoft.com/office/drawing/2014/main" id="{2D76352F-A20D-47F8-A817-C06FF217358D}"/>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818" name="フローチャート: 判断 817">
          <a:extLst>
            <a:ext uri="{FF2B5EF4-FFF2-40B4-BE49-F238E27FC236}">
              <a16:creationId xmlns:a16="http://schemas.microsoft.com/office/drawing/2014/main" id="{A6B4055C-A40E-481A-8BD4-1B85382AC026}"/>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819" name="フローチャート: 判断 818">
          <a:extLst>
            <a:ext uri="{FF2B5EF4-FFF2-40B4-BE49-F238E27FC236}">
              <a16:creationId xmlns:a16="http://schemas.microsoft.com/office/drawing/2014/main" id="{EB32F04B-A623-4D64-8C81-24932413C690}"/>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820" name="フローチャート: 判断 819">
          <a:extLst>
            <a:ext uri="{FF2B5EF4-FFF2-40B4-BE49-F238E27FC236}">
              <a16:creationId xmlns:a16="http://schemas.microsoft.com/office/drawing/2014/main" id="{199BBE56-1733-4C12-9465-1382B80A1DF4}"/>
            </a:ext>
          </a:extLst>
        </xdr:cNvPr>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821" name="フローチャート: 判断 820">
          <a:extLst>
            <a:ext uri="{FF2B5EF4-FFF2-40B4-BE49-F238E27FC236}">
              <a16:creationId xmlns:a16="http://schemas.microsoft.com/office/drawing/2014/main" id="{4ADA73B9-7111-47DB-B901-571ECAAFCAF4}"/>
            </a:ext>
          </a:extLst>
        </xdr:cNvPr>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822" name="フローチャート: 判断 821">
          <a:extLst>
            <a:ext uri="{FF2B5EF4-FFF2-40B4-BE49-F238E27FC236}">
              <a16:creationId xmlns:a16="http://schemas.microsoft.com/office/drawing/2014/main" id="{F7C5B018-E680-406A-A2F2-D0D3FCD97CC4}"/>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8A8D3F54-B4F2-4F31-81F7-D229E563A48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DC0AF4F5-7C15-4F76-94F6-4D7639024E9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C5CFF47A-27B5-4431-B6CE-E97D60F216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BC6866F9-6D7A-4EEC-BF19-9FF5FDFC4CF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ACC96801-0B46-4403-86A9-FACB05C0854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828" name="楕円 827">
          <a:extLst>
            <a:ext uri="{FF2B5EF4-FFF2-40B4-BE49-F238E27FC236}">
              <a16:creationId xmlns:a16="http://schemas.microsoft.com/office/drawing/2014/main" id="{6700C805-C8A8-4464-AFC9-6AB02277CFAD}"/>
            </a:ext>
          </a:extLst>
        </xdr:cNvPr>
        <xdr:cNvSpPr/>
      </xdr:nvSpPr>
      <xdr:spPr>
        <a:xfrm>
          <a:off x="162687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15257</xdr:rowOff>
    </xdr:from>
    <xdr:ext cx="405111" cy="259045"/>
    <xdr:sp macro="" textlink="">
      <xdr:nvSpPr>
        <xdr:cNvPr id="829" name="【公民館】&#10;有形固定資産減価償却率該当値テキスト">
          <a:extLst>
            <a:ext uri="{FF2B5EF4-FFF2-40B4-BE49-F238E27FC236}">
              <a16:creationId xmlns:a16="http://schemas.microsoft.com/office/drawing/2014/main" id="{F960EE35-52AA-489F-B3E9-0096C73CAF49}"/>
            </a:ext>
          </a:extLst>
        </xdr:cNvPr>
        <xdr:cNvSpPr txBox="1"/>
      </xdr:nvSpPr>
      <xdr:spPr>
        <a:xfrm>
          <a:off x="16357600" y="1784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830" name="楕円 829">
          <a:extLst>
            <a:ext uri="{FF2B5EF4-FFF2-40B4-BE49-F238E27FC236}">
              <a16:creationId xmlns:a16="http://schemas.microsoft.com/office/drawing/2014/main" id="{B960973C-3A16-4E33-BC66-49DC077FA5CC}"/>
            </a:ext>
          </a:extLst>
        </xdr:cNvPr>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60961</xdr:rowOff>
    </xdr:from>
    <xdr:to>
      <xdr:col>85</xdr:col>
      <xdr:colOff>127000</xdr:colOff>
      <xdr:row>104</xdr:row>
      <xdr:rowOff>87630</xdr:rowOff>
    </xdr:to>
    <xdr:cxnSp macro="">
      <xdr:nvCxnSpPr>
        <xdr:cNvPr id="831" name="直線コネクタ 830">
          <a:extLst>
            <a:ext uri="{FF2B5EF4-FFF2-40B4-BE49-F238E27FC236}">
              <a16:creationId xmlns:a16="http://schemas.microsoft.com/office/drawing/2014/main" id="{0166D958-8EF6-470C-940E-826520EA2951}"/>
            </a:ext>
          </a:extLst>
        </xdr:cNvPr>
        <xdr:cNvCxnSpPr/>
      </xdr:nvCxnSpPr>
      <xdr:spPr>
        <a:xfrm>
          <a:off x="15481300" y="178917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832" name="楕円 831">
          <a:extLst>
            <a:ext uri="{FF2B5EF4-FFF2-40B4-BE49-F238E27FC236}">
              <a16:creationId xmlns:a16="http://schemas.microsoft.com/office/drawing/2014/main" id="{72E64834-23CE-4A10-B94A-0D5E56E77C95}"/>
            </a:ext>
          </a:extLst>
        </xdr:cNvPr>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99061</xdr:rowOff>
    </xdr:to>
    <xdr:cxnSp macro="">
      <xdr:nvCxnSpPr>
        <xdr:cNvPr id="833" name="直線コネクタ 832">
          <a:extLst>
            <a:ext uri="{FF2B5EF4-FFF2-40B4-BE49-F238E27FC236}">
              <a16:creationId xmlns:a16="http://schemas.microsoft.com/office/drawing/2014/main" id="{91B6E7AC-B3B9-4C17-ADAC-CEEC04583A92}"/>
            </a:ext>
          </a:extLst>
        </xdr:cNvPr>
        <xdr:cNvCxnSpPr/>
      </xdr:nvCxnSpPr>
      <xdr:spPr>
        <a:xfrm flipV="1">
          <a:off x="14592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31114</xdr:rowOff>
    </xdr:from>
    <xdr:to>
      <xdr:col>72</xdr:col>
      <xdr:colOff>38100</xdr:colOff>
      <xdr:row>104</xdr:row>
      <xdr:rowOff>132714</xdr:rowOff>
    </xdr:to>
    <xdr:sp macro="" textlink="">
      <xdr:nvSpPr>
        <xdr:cNvPr id="834" name="楕円 833">
          <a:extLst>
            <a:ext uri="{FF2B5EF4-FFF2-40B4-BE49-F238E27FC236}">
              <a16:creationId xmlns:a16="http://schemas.microsoft.com/office/drawing/2014/main" id="{17A02D81-4230-44D9-B2FA-7B5759234980}"/>
            </a:ext>
          </a:extLst>
        </xdr:cNvPr>
        <xdr:cNvSpPr/>
      </xdr:nvSpPr>
      <xdr:spPr>
        <a:xfrm>
          <a:off x="13652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81914</xdr:rowOff>
    </xdr:from>
    <xdr:to>
      <xdr:col>76</xdr:col>
      <xdr:colOff>114300</xdr:colOff>
      <xdr:row>104</xdr:row>
      <xdr:rowOff>99061</xdr:rowOff>
    </xdr:to>
    <xdr:cxnSp macro="">
      <xdr:nvCxnSpPr>
        <xdr:cNvPr id="835" name="直線コネクタ 834">
          <a:extLst>
            <a:ext uri="{FF2B5EF4-FFF2-40B4-BE49-F238E27FC236}">
              <a16:creationId xmlns:a16="http://schemas.microsoft.com/office/drawing/2014/main" id="{9826ED4C-2BCF-4FAC-9E49-0B0734B5D239}"/>
            </a:ext>
          </a:extLst>
        </xdr:cNvPr>
        <xdr:cNvCxnSpPr/>
      </xdr:nvCxnSpPr>
      <xdr:spPr>
        <a:xfrm>
          <a:off x="13703300" y="179127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836" name="n_1aveValue【公民館】&#10;有形固定資産減価償却率">
          <a:extLst>
            <a:ext uri="{FF2B5EF4-FFF2-40B4-BE49-F238E27FC236}">
              <a16:creationId xmlns:a16="http://schemas.microsoft.com/office/drawing/2014/main" id="{DB95E742-CE3B-4167-BD79-90CCB9FAAD97}"/>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837" name="n_2aveValue【公民館】&#10;有形固定資産減価償却率">
          <a:extLst>
            <a:ext uri="{FF2B5EF4-FFF2-40B4-BE49-F238E27FC236}">
              <a16:creationId xmlns:a16="http://schemas.microsoft.com/office/drawing/2014/main" id="{6C335CF8-0EBF-4A2B-BD9C-980CE5864763}"/>
            </a:ext>
          </a:extLst>
        </xdr:cNvPr>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838" name="n_3aveValue【公民館】&#10;有形固定資産減価償却率">
          <a:extLst>
            <a:ext uri="{FF2B5EF4-FFF2-40B4-BE49-F238E27FC236}">
              <a16:creationId xmlns:a16="http://schemas.microsoft.com/office/drawing/2014/main" id="{9B855149-55CC-4A43-BBDA-DA6953B02E1C}"/>
            </a:ext>
          </a:extLst>
        </xdr:cNvPr>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839" name="n_4aveValue【公民館】&#10;有形固定資産減価償却率">
          <a:extLst>
            <a:ext uri="{FF2B5EF4-FFF2-40B4-BE49-F238E27FC236}">
              <a16:creationId xmlns:a16="http://schemas.microsoft.com/office/drawing/2014/main" id="{F1B933B8-0CC0-41AE-B2F8-3AA46CD9FE2C}"/>
            </a:ext>
          </a:extLst>
        </xdr:cNvPr>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128288</xdr:rowOff>
    </xdr:from>
    <xdr:ext cx="405111" cy="259045"/>
    <xdr:sp macro="" textlink="">
      <xdr:nvSpPr>
        <xdr:cNvPr id="840" name="n_1mainValue【公民館】&#10;有形固定資産減価償却率">
          <a:extLst>
            <a:ext uri="{FF2B5EF4-FFF2-40B4-BE49-F238E27FC236}">
              <a16:creationId xmlns:a16="http://schemas.microsoft.com/office/drawing/2014/main" id="{9E913E27-BBAB-438D-8570-CCDDE07BFEC3}"/>
            </a:ext>
          </a:extLst>
        </xdr:cNvPr>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841" name="n_2mainValue【公民館】&#10;有形固定資産減価償却率">
          <a:extLst>
            <a:ext uri="{FF2B5EF4-FFF2-40B4-BE49-F238E27FC236}">
              <a16:creationId xmlns:a16="http://schemas.microsoft.com/office/drawing/2014/main" id="{1A0B1991-225F-42AC-8C34-682DB314FA55}"/>
            </a:ext>
          </a:extLst>
        </xdr:cNvPr>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123841</xdr:rowOff>
    </xdr:from>
    <xdr:ext cx="405111" cy="259045"/>
    <xdr:sp macro="" textlink="">
      <xdr:nvSpPr>
        <xdr:cNvPr id="842" name="n_3mainValue【公民館】&#10;有形固定資産減価償却率">
          <a:extLst>
            <a:ext uri="{FF2B5EF4-FFF2-40B4-BE49-F238E27FC236}">
              <a16:creationId xmlns:a16="http://schemas.microsoft.com/office/drawing/2014/main" id="{CDDBB2D5-499F-42C4-ABDC-DD773E6BB903}"/>
            </a:ext>
          </a:extLst>
        </xdr:cNvPr>
        <xdr:cNvSpPr txBox="1"/>
      </xdr:nvSpPr>
      <xdr:spPr>
        <a:xfrm>
          <a:off x="13500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3" name="正方形/長方形 842">
          <a:extLst>
            <a:ext uri="{FF2B5EF4-FFF2-40B4-BE49-F238E27FC236}">
              <a16:creationId xmlns:a16="http://schemas.microsoft.com/office/drawing/2014/main" id="{3F012380-8329-4E5C-83B6-071370F2781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4" name="正方形/長方形 843">
          <a:extLst>
            <a:ext uri="{FF2B5EF4-FFF2-40B4-BE49-F238E27FC236}">
              <a16:creationId xmlns:a16="http://schemas.microsoft.com/office/drawing/2014/main" id="{59C7654F-C719-41FF-8D9F-B99D800971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5" name="正方形/長方形 844">
          <a:extLst>
            <a:ext uri="{FF2B5EF4-FFF2-40B4-BE49-F238E27FC236}">
              <a16:creationId xmlns:a16="http://schemas.microsoft.com/office/drawing/2014/main" id="{46EAC621-9440-45A9-A15A-98434C14534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6" name="正方形/長方形 845">
          <a:extLst>
            <a:ext uri="{FF2B5EF4-FFF2-40B4-BE49-F238E27FC236}">
              <a16:creationId xmlns:a16="http://schemas.microsoft.com/office/drawing/2014/main" id="{354204EC-AFAD-4FBA-8FFD-2FEFC43774D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7" name="正方形/長方形 846">
          <a:extLst>
            <a:ext uri="{FF2B5EF4-FFF2-40B4-BE49-F238E27FC236}">
              <a16:creationId xmlns:a16="http://schemas.microsoft.com/office/drawing/2014/main" id="{2812BDAF-ECA5-4CDE-A006-8D5DDA00A0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8" name="正方形/長方形 847">
          <a:extLst>
            <a:ext uri="{FF2B5EF4-FFF2-40B4-BE49-F238E27FC236}">
              <a16:creationId xmlns:a16="http://schemas.microsoft.com/office/drawing/2014/main" id="{29AA645D-3652-4657-A47D-90351DF2DC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9" name="正方形/長方形 848">
          <a:extLst>
            <a:ext uri="{FF2B5EF4-FFF2-40B4-BE49-F238E27FC236}">
              <a16:creationId xmlns:a16="http://schemas.microsoft.com/office/drawing/2014/main" id="{7BACB1B8-4D12-4967-AD0B-4D25055CB42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0" name="正方形/長方形 849">
          <a:extLst>
            <a:ext uri="{FF2B5EF4-FFF2-40B4-BE49-F238E27FC236}">
              <a16:creationId xmlns:a16="http://schemas.microsoft.com/office/drawing/2014/main" id="{93EFCB89-17FE-4A77-B9A2-5153CCE540D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1" name="テキスト ボックス 850">
          <a:extLst>
            <a:ext uri="{FF2B5EF4-FFF2-40B4-BE49-F238E27FC236}">
              <a16:creationId xmlns:a16="http://schemas.microsoft.com/office/drawing/2014/main" id="{1165476A-7138-49E5-93D9-80D31791A25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2" name="直線コネクタ 851">
          <a:extLst>
            <a:ext uri="{FF2B5EF4-FFF2-40B4-BE49-F238E27FC236}">
              <a16:creationId xmlns:a16="http://schemas.microsoft.com/office/drawing/2014/main" id="{C0A88015-1EC2-4E72-A94D-482B492A8D2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3" name="直線コネクタ 852">
          <a:extLst>
            <a:ext uri="{FF2B5EF4-FFF2-40B4-BE49-F238E27FC236}">
              <a16:creationId xmlns:a16="http://schemas.microsoft.com/office/drawing/2014/main" id="{4757336C-132B-49B9-B40A-9BF40347411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4" name="テキスト ボックス 853">
          <a:extLst>
            <a:ext uri="{FF2B5EF4-FFF2-40B4-BE49-F238E27FC236}">
              <a16:creationId xmlns:a16="http://schemas.microsoft.com/office/drawing/2014/main" id="{DC4701E9-94AD-4821-AE90-59967A8C102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5" name="直線コネクタ 854">
          <a:extLst>
            <a:ext uri="{FF2B5EF4-FFF2-40B4-BE49-F238E27FC236}">
              <a16:creationId xmlns:a16="http://schemas.microsoft.com/office/drawing/2014/main" id="{8481DDE0-302A-4123-B351-8A037959189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6" name="テキスト ボックス 855">
          <a:extLst>
            <a:ext uri="{FF2B5EF4-FFF2-40B4-BE49-F238E27FC236}">
              <a16:creationId xmlns:a16="http://schemas.microsoft.com/office/drawing/2014/main" id="{44AF065D-87DA-4369-92F4-5D3BEE9E05A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7" name="直線コネクタ 856">
          <a:extLst>
            <a:ext uri="{FF2B5EF4-FFF2-40B4-BE49-F238E27FC236}">
              <a16:creationId xmlns:a16="http://schemas.microsoft.com/office/drawing/2014/main" id="{C83CB051-2B0D-4B91-A738-2D832614621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8" name="テキスト ボックス 857">
          <a:extLst>
            <a:ext uri="{FF2B5EF4-FFF2-40B4-BE49-F238E27FC236}">
              <a16:creationId xmlns:a16="http://schemas.microsoft.com/office/drawing/2014/main" id="{6E7759A5-4AC0-48E0-9B98-4C964C9091C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9" name="直線コネクタ 858">
          <a:extLst>
            <a:ext uri="{FF2B5EF4-FFF2-40B4-BE49-F238E27FC236}">
              <a16:creationId xmlns:a16="http://schemas.microsoft.com/office/drawing/2014/main" id="{4B33186D-1325-4B47-9710-B5DD424DF28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0" name="テキスト ボックス 859">
          <a:extLst>
            <a:ext uri="{FF2B5EF4-FFF2-40B4-BE49-F238E27FC236}">
              <a16:creationId xmlns:a16="http://schemas.microsoft.com/office/drawing/2014/main" id="{1FFB26AC-D513-444B-95DC-F7C27D33A09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1" name="直線コネクタ 860">
          <a:extLst>
            <a:ext uri="{FF2B5EF4-FFF2-40B4-BE49-F238E27FC236}">
              <a16:creationId xmlns:a16="http://schemas.microsoft.com/office/drawing/2014/main" id="{316FF499-F870-45B6-A72E-D7C98D72C199}"/>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2" name="テキスト ボックス 861">
          <a:extLst>
            <a:ext uri="{FF2B5EF4-FFF2-40B4-BE49-F238E27FC236}">
              <a16:creationId xmlns:a16="http://schemas.microsoft.com/office/drawing/2014/main" id="{DC8ED124-5F6E-4F64-906F-D3893B3D40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3" name="直線コネクタ 862">
          <a:extLst>
            <a:ext uri="{FF2B5EF4-FFF2-40B4-BE49-F238E27FC236}">
              <a16:creationId xmlns:a16="http://schemas.microsoft.com/office/drawing/2014/main" id="{85D7FCA0-83CD-4502-9B6D-31965D0127B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4" name="テキスト ボックス 863">
          <a:extLst>
            <a:ext uri="{FF2B5EF4-FFF2-40B4-BE49-F238E27FC236}">
              <a16:creationId xmlns:a16="http://schemas.microsoft.com/office/drawing/2014/main" id="{0485BA0B-C7E1-4FA2-A727-79A5288A82E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5" name="直線コネクタ 864">
          <a:extLst>
            <a:ext uri="{FF2B5EF4-FFF2-40B4-BE49-F238E27FC236}">
              <a16:creationId xmlns:a16="http://schemas.microsoft.com/office/drawing/2014/main" id="{5D219DD7-C303-4737-AA16-E082C069C8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6" name="テキスト ボックス 865">
          <a:extLst>
            <a:ext uri="{FF2B5EF4-FFF2-40B4-BE49-F238E27FC236}">
              <a16:creationId xmlns:a16="http://schemas.microsoft.com/office/drawing/2014/main" id="{C72B375E-A13F-40F9-8C6B-7034A1985E2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7" name="【公民館】&#10;一人当たり面積グラフ枠">
          <a:extLst>
            <a:ext uri="{FF2B5EF4-FFF2-40B4-BE49-F238E27FC236}">
              <a16:creationId xmlns:a16="http://schemas.microsoft.com/office/drawing/2014/main" id="{B78A646B-3295-46B9-B8F8-0023937E1FD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68" name="直線コネクタ 867">
          <a:extLst>
            <a:ext uri="{FF2B5EF4-FFF2-40B4-BE49-F238E27FC236}">
              <a16:creationId xmlns:a16="http://schemas.microsoft.com/office/drawing/2014/main" id="{C0FBDE46-C585-442D-8217-46B10870D744}"/>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69" name="【公民館】&#10;一人当たり面積最小値テキスト">
          <a:extLst>
            <a:ext uri="{FF2B5EF4-FFF2-40B4-BE49-F238E27FC236}">
              <a16:creationId xmlns:a16="http://schemas.microsoft.com/office/drawing/2014/main" id="{E7DFA91A-3974-4DBC-A270-C9D689063AE8}"/>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70" name="直線コネクタ 869">
          <a:extLst>
            <a:ext uri="{FF2B5EF4-FFF2-40B4-BE49-F238E27FC236}">
              <a16:creationId xmlns:a16="http://schemas.microsoft.com/office/drawing/2014/main" id="{EAB7C06E-8175-4C20-8B28-210ECBE97F15}"/>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71" name="【公民館】&#10;一人当たり面積最大値テキスト">
          <a:extLst>
            <a:ext uri="{FF2B5EF4-FFF2-40B4-BE49-F238E27FC236}">
              <a16:creationId xmlns:a16="http://schemas.microsoft.com/office/drawing/2014/main" id="{2A0097B8-9A36-476A-8CA4-839D0985231A}"/>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72" name="直線コネクタ 871">
          <a:extLst>
            <a:ext uri="{FF2B5EF4-FFF2-40B4-BE49-F238E27FC236}">
              <a16:creationId xmlns:a16="http://schemas.microsoft.com/office/drawing/2014/main" id="{28F772FF-F530-4F4D-8CFC-D483DD12063E}"/>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25054</xdr:rowOff>
    </xdr:from>
    <xdr:ext cx="469744" cy="259045"/>
    <xdr:sp macro="" textlink="">
      <xdr:nvSpPr>
        <xdr:cNvPr id="873" name="【公民館】&#10;一人当たり面積平均値テキスト">
          <a:extLst>
            <a:ext uri="{FF2B5EF4-FFF2-40B4-BE49-F238E27FC236}">
              <a16:creationId xmlns:a16="http://schemas.microsoft.com/office/drawing/2014/main" id="{6AC8C894-B732-4429-88BE-1E1A6AA95820}"/>
            </a:ext>
          </a:extLst>
        </xdr:cNvPr>
        <xdr:cNvSpPr txBox="1"/>
      </xdr:nvSpPr>
      <xdr:spPr>
        <a:xfrm>
          <a:off x="22199600" y="1837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74" name="フローチャート: 判断 873">
          <a:extLst>
            <a:ext uri="{FF2B5EF4-FFF2-40B4-BE49-F238E27FC236}">
              <a16:creationId xmlns:a16="http://schemas.microsoft.com/office/drawing/2014/main" id="{48FDC6AA-F1AD-4DCD-A854-14856C873B28}"/>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75" name="フローチャート: 判断 874">
          <a:extLst>
            <a:ext uri="{FF2B5EF4-FFF2-40B4-BE49-F238E27FC236}">
              <a16:creationId xmlns:a16="http://schemas.microsoft.com/office/drawing/2014/main" id="{91FEE54A-AF0A-4B08-B94C-737E0BD366D1}"/>
            </a:ext>
          </a:extLst>
        </xdr:cNvPr>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76" name="フローチャート: 判断 875">
          <a:extLst>
            <a:ext uri="{FF2B5EF4-FFF2-40B4-BE49-F238E27FC236}">
              <a16:creationId xmlns:a16="http://schemas.microsoft.com/office/drawing/2014/main" id="{5D95D066-E98A-4366-B2AA-6E58E614A4D1}"/>
            </a:ext>
          </a:extLst>
        </xdr:cNvPr>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77" name="フローチャート: 判断 876">
          <a:extLst>
            <a:ext uri="{FF2B5EF4-FFF2-40B4-BE49-F238E27FC236}">
              <a16:creationId xmlns:a16="http://schemas.microsoft.com/office/drawing/2014/main" id="{549170ED-350C-4138-8E77-DE60C7FE726F}"/>
            </a:ext>
          </a:extLst>
        </xdr:cNvPr>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78" name="フローチャート: 判断 877">
          <a:extLst>
            <a:ext uri="{FF2B5EF4-FFF2-40B4-BE49-F238E27FC236}">
              <a16:creationId xmlns:a16="http://schemas.microsoft.com/office/drawing/2014/main" id="{EA2701C7-B11A-4EAC-914C-A3B33C3D9239}"/>
            </a:ext>
          </a:extLst>
        </xdr:cNvPr>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4A9837A-A3C1-4DAA-91F1-1121C80473D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62EE4CAF-9631-4330-9564-DF3755CC9E2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15A3DECC-D78F-424B-84C9-4BD4E8730A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6AA0FB3E-04E2-4D54-98D7-49FF817A6BA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2A6CB3D9-53D9-459A-B631-0E76164F7D7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115207</xdr:rowOff>
    </xdr:from>
    <xdr:to>
      <xdr:col>116</xdr:col>
      <xdr:colOff>114300</xdr:colOff>
      <xdr:row>100</xdr:row>
      <xdr:rowOff>45357</xdr:rowOff>
    </xdr:to>
    <xdr:sp macro="" textlink="">
      <xdr:nvSpPr>
        <xdr:cNvPr id="884" name="楕円 883">
          <a:extLst>
            <a:ext uri="{FF2B5EF4-FFF2-40B4-BE49-F238E27FC236}">
              <a16:creationId xmlns:a16="http://schemas.microsoft.com/office/drawing/2014/main" id="{C105A548-11D7-440C-A540-1FB870457F90}"/>
            </a:ext>
          </a:extLst>
        </xdr:cNvPr>
        <xdr:cNvSpPr/>
      </xdr:nvSpPr>
      <xdr:spPr>
        <a:xfrm>
          <a:off x="22110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45374</xdr:rowOff>
    </xdr:from>
    <xdr:ext cx="469744" cy="259045"/>
    <xdr:sp macro="" textlink="">
      <xdr:nvSpPr>
        <xdr:cNvPr id="885" name="【公民館】&#10;一人当たり面積該当値テキスト">
          <a:extLst>
            <a:ext uri="{FF2B5EF4-FFF2-40B4-BE49-F238E27FC236}">
              <a16:creationId xmlns:a16="http://schemas.microsoft.com/office/drawing/2014/main" id="{764B1DA8-4D78-45A9-9F99-63B4C01813B3}"/>
            </a:ext>
          </a:extLst>
        </xdr:cNvPr>
        <xdr:cNvSpPr txBox="1"/>
      </xdr:nvSpPr>
      <xdr:spPr>
        <a:xfrm>
          <a:off x="22199600" y="1701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147864</xdr:rowOff>
    </xdr:from>
    <xdr:to>
      <xdr:col>112</xdr:col>
      <xdr:colOff>38100</xdr:colOff>
      <xdr:row>100</xdr:row>
      <xdr:rowOff>78014</xdr:rowOff>
    </xdr:to>
    <xdr:sp macro="" textlink="">
      <xdr:nvSpPr>
        <xdr:cNvPr id="886" name="楕円 885">
          <a:extLst>
            <a:ext uri="{FF2B5EF4-FFF2-40B4-BE49-F238E27FC236}">
              <a16:creationId xmlns:a16="http://schemas.microsoft.com/office/drawing/2014/main" id="{08A1B296-6164-4D00-8DD4-1295F622AFF6}"/>
            </a:ext>
          </a:extLst>
        </xdr:cNvPr>
        <xdr:cNvSpPr/>
      </xdr:nvSpPr>
      <xdr:spPr>
        <a:xfrm>
          <a:off x="21272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99</xdr:row>
      <xdr:rowOff>166007</xdr:rowOff>
    </xdr:from>
    <xdr:to>
      <xdr:col>116</xdr:col>
      <xdr:colOff>63500</xdr:colOff>
      <xdr:row>100</xdr:row>
      <xdr:rowOff>27214</xdr:rowOff>
    </xdr:to>
    <xdr:cxnSp macro="">
      <xdr:nvCxnSpPr>
        <xdr:cNvPr id="887" name="直線コネクタ 886">
          <a:extLst>
            <a:ext uri="{FF2B5EF4-FFF2-40B4-BE49-F238E27FC236}">
              <a16:creationId xmlns:a16="http://schemas.microsoft.com/office/drawing/2014/main" id="{0D5C5C4F-DAB2-4247-BA4E-7964A513BD72}"/>
            </a:ext>
          </a:extLst>
        </xdr:cNvPr>
        <xdr:cNvCxnSpPr/>
      </xdr:nvCxnSpPr>
      <xdr:spPr>
        <a:xfrm flipV="1">
          <a:off x="21323300" y="171395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72752</xdr:rowOff>
    </xdr:from>
    <xdr:to>
      <xdr:col>107</xdr:col>
      <xdr:colOff>101600</xdr:colOff>
      <xdr:row>102</xdr:row>
      <xdr:rowOff>2902</xdr:rowOff>
    </xdr:to>
    <xdr:sp macro="" textlink="">
      <xdr:nvSpPr>
        <xdr:cNvPr id="888" name="楕円 887">
          <a:extLst>
            <a:ext uri="{FF2B5EF4-FFF2-40B4-BE49-F238E27FC236}">
              <a16:creationId xmlns:a16="http://schemas.microsoft.com/office/drawing/2014/main" id="{75B29BF9-75F4-431E-BE23-A1022C4D6E07}"/>
            </a:ext>
          </a:extLst>
        </xdr:cNvPr>
        <xdr:cNvSpPr/>
      </xdr:nvSpPr>
      <xdr:spPr>
        <a:xfrm>
          <a:off x="20383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27214</xdr:rowOff>
    </xdr:from>
    <xdr:to>
      <xdr:col>111</xdr:col>
      <xdr:colOff>177800</xdr:colOff>
      <xdr:row>101</xdr:row>
      <xdr:rowOff>123552</xdr:rowOff>
    </xdr:to>
    <xdr:cxnSp macro="">
      <xdr:nvCxnSpPr>
        <xdr:cNvPr id="889" name="直線コネクタ 888">
          <a:extLst>
            <a:ext uri="{FF2B5EF4-FFF2-40B4-BE49-F238E27FC236}">
              <a16:creationId xmlns:a16="http://schemas.microsoft.com/office/drawing/2014/main" id="{E28C1BF5-230F-42B6-817F-4E735F2C35BA}"/>
            </a:ext>
          </a:extLst>
        </xdr:cNvPr>
        <xdr:cNvCxnSpPr/>
      </xdr:nvCxnSpPr>
      <xdr:spPr>
        <a:xfrm flipV="1">
          <a:off x="20434300" y="17172214"/>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7438</xdr:rowOff>
    </xdr:from>
    <xdr:to>
      <xdr:col>102</xdr:col>
      <xdr:colOff>165100</xdr:colOff>
      <xdr:row>101</xdr:row>
      <xdr:rowOff>109038</xdr:rowOff>
    </xdr:to>
    <xdr:sp macro="" textlink="">
      <xdr:nvSpPr>
        <xdr:cNvPr id="890" name="楕円 889">
          <a:extLst>
            <a:ext uri="{FF2B5EF4-FFF2-40B4-BE49-F238E27FC236}">
              <a16:creationId xmlns:a16="http://schemas.microsoft.com/office/drawing/2014/main" id="{E82EEE4F-C805-4ABF-8656-7607CD775AF5}"/>
            </a:ext>
          </a:extLst>
        </xdr:cNvPr>
        <xdr:cNvSpPr/>
      </xdr:nvSpPr>
      <xdr:spPr>
        <a:xfrm>
          <a:off x="19494500" y="17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58238</xdr:rowOff>
    </xdr:from>
    <xdr:to>
      <xdr:col>107</xdr:col>
      <xdr:colOff>50800</xdr:colOff>
      <xdr:row>101</xdr:row>
      <xdr:rowOff>123552</xdr:rowOff>
    </xdr:to>
    <xdr:cxnSp macro="">
      <xdr:nvCxnSpPr>
        <xdr:cNvPr id="891" name="直線コネクタ 890">
          <a:extLst>
            <a:ext uri="{FF2B5EF4-FFF2-40B4-BE49-F238E27FC236}">
              <a16:creationId xmlns:a16="http://schemas.microsoft.com/office/drawing/2014/main" id="{3B4D5155-BA84-418C-99ED-8210C6F02592}"/>
            </a:ext>
          </a:extLst>
        </xdr:cNvPr>
        <xdr:cNvCxnSpPr/>
      </xdr:nvCxnSpPr>
      <xdr:spPr>
        <a:xfrm>
          <a:off x="19545300" y="17374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139354</xdr:rowOff>
    </xdr:from>
    <xdr:ext cx="469744" cy="259045"/>
    <xdr:sp macro="" textlink="">
      <xdr:nvSpPr>
        <xdr:cNvPr id="892" name="n_1aveValue【公民館】&#10;一人当たり面積">
          <a:extLst>
            <a:ext uri="{FF2B5EF4-FFF2-40B4-BE49-F238E27FC236}">
              <a16:creationId xmlns:a16="http://schemas.microsoft.com/office/drawing/2014/main" id="{79425AAC-4676-4F83-BA0E-3A16A78809C4}"/>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132822</xdr:rowOff>
    </xdr:from>
    <xdr:ext cx="469744" cy="259045"/>
    <xdr:sp macro="" textlink="">
      <xdr:nvSpPr>
        <xdr:cNvPr id="893" name="n_2aveValue【公民館】&#10;一人当たり面積">
          <a:extLst>
            <a:ext uri="{FF2B5EF4-FFF2-40B4-BE49-F238E27FC236}">
              <a16:creationId xmlns:a16="http://schemas.microsoft.com/office/drawing/2014/main" id="{233B5995-8A9F-494A-828F-796348AF2048}"/>
            </a:ext>
          </a:extLst>
        </xdr:cNvPr>
        <xdr:cNvSpPr txBox="1"/>
      </xdr:nvSpPr>
      <xdr:spPr>
        <a:xfrm>
          <a:off x="20199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139354</xdr:rowOff>
    </xdr:from>
    <xdr:ext cx="469744" cy="259045"/>
    <xdr:sp macro="" textlink="">
      <xdr:nvSpPr>
        <xdr:cNvPr id="894" name="n_3aveValue【公民館】&#10;一人当たり面積">
          <a:extLst>
            <a:ext uri="{FF2B5EF4-FFF2-40B4-BE49-F238E27FC236}">
              <a16:creationId xmlns:a16="http://schemas.microsoft.com/office/drawing/2014/main" id="{06E1564C-562D-4772-8FF9-B696AA0BB0E2}"/>
            </a:ext>
          </a:extLst>
        </xdr:cNvPr>
        <xdr:cNvSpPr txBox="1"/>
      </xdr:nvSpPr>
      <xdr:spPr>
        <a:xfrm>
          <a:off x="19310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95" name="n_4aveValue【公民館】&#10;一人当たり面積">
          <a:extLst>
            <a:ext uri="{FF2B5EF4-FFF2-40B4-BE49-F238E27FC236}">
              <a16:creationId xmlns:a16="http://schemas.microsoft.com/office/drawing/2014/main" id="{8C6991BF-0708-4885-887C-3FE0F4EB2783}"/>
            </a:ext>
          </a:extLst>
        </xdr:cNvPr>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94541</xdr:rowOff>
    </xdr:from>
    <xdr:ext cx="469744" cy="259045"/>
    <xdr:sp macro="" textlink="">
      <xdr:nvSpPr>
        <xdr:cNvPr id="896" name="n_1mainValue【公民館】&#10;一人当たり面積">
          <a:extLst>
            <a:ext uri="{FF2B5EF4-FFF2-40B4-BE49-F238E27FC236}">
              <a16:creationId xmlns:a16="http://schemas.microsoft.com/office/drawing/2014/main" id="{9E444C1F-C811-4A58-A6F0-EC3B4A5C4846}"/>
            </a:ext>
          </a:extLst>
        </xdr:cNvPr>
        <xdr:cNvSpPr txBox="1"/>
      </xdr:nvSpPr>
      <xdr:spPr>
        <a:xfrm>
          <a:off x="210757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19429</xdr:rowOff>
    </xdr:from>
    <xdr:ext cx="469744" cy="259045"/>
    <xdr:sp macro="" textlink="">
      <xdr:nvSpPr>
        <xdr:cNvPr id="897" name="n_2mainValue【公民館】&#10;一人当たり面積">
          <a:extLst>
            <a:ext uri="{FF2B5EF4-FFF2-40B4-BE49-F238E27FC236}">
              <a16:creationId xmlns:a16="http://schemas.microsoft.com/office/drawing/2014/main" id="{84178665-A3E0-430A-AFE7-BDD5FA96D8D1}"/>
            </a:ext>
          </a:extLst>
        </xdr:cNvPr>
        <xdr:cNvSpPr txBox="1"/>
      </xdr:nvSpPr>
      <xdr:spPr>
        <a:xfrm>
          <a:off x="20199427" y="171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125565</xdr:rowOff>
    </xdr:from>
    <xdr:ext cx="469744" cy="259045"/>
    <xdr:sp macro="" textlink="">
      <xdr:nvSpPr>
        <xdr:cNvPr id="898" name="n_3mainValue【公民館】&#10;一人当たり面積">
          <a:extLst>
            <a:ext uri="{FF2B5EF4-FFF2-40B4-BE49-F238E27FC236}">
              <a16:creationId xmlns:a16="http://schemas.microsoft.com/office/drawing/2014/main" id="{E70DCEC4-B8F7-4478-BEB4-9EF8927A0E84}"/>
            </a:ext>
          </a:extLst>
        </xdr:cNvPr>
        <xdr:cNvSpPr txBox="1"/>
      </xdr:nvSpPr>
      <xdr:spPr>
        <a:xfrm>
          <a:off x="19310427" y="170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9" name="正方形/長方形 898">
          <a:extLst>
            <a:ext uri="{FF2B5EF4-FFF2-40B4-BE49-F238E27FC236}">
              <a16:creationId xmlns:a16="http://schemas.microsoft.com/office/drawing/2014/main" id="{266269D2-C3B6-4F73-BDFA-FD9F7EFCBC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0" name="正方形/長方形 899">
          <a:extLst>
            <a:ext uri="{FF2B5EF4-FFF2-40B4-BE49-F238E27FC236}">
              <a16:creationId xmlns:a16="http://schemas.microsoft.com/office/drawing/2014/main" id="{32ACCFBE-FE55-45C6-A9FE-E4FD0EFE731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1" name="テキスト ボックス 900">
          <a:extLst>
            <a:ext uri="{FF2B5EF4-FFF2-40B4-BE49-F238E27FC236}">
              <a16:creationId xmlns:a16="http://schemas.microsoft.com/office/drawing/2014/main" id="{8EB7AEB1-DE1C-4497-9234-D871967545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インフラ資産）道路の一人当たり延長、橋梁・トンネルの一人当たり有形固定資産（償却資産）額、港湾・漁港の一人当たり有形固定資産（償却資産）額に見るように、インフラ資産の諸数値が類似団体平均に比べ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今後は、公共施設等総合管理計画や長寿命化計画に</a:t>
          </a:r>
          <a:r>
            <a:rPr kumimoji="1" lang="ja-JP" altLang="en-US" sz="1100">
              <a:solidFill>
                <a:schemeClr val="dk1"/>
              </a:solidFill>
              <a:effectLst/>
              <a:latin typeface="+mn-lt"/>
              <a:ea typeface="+mn-ea"/>
              <a:cs typeface="+mn-cs"/>
            </a:rPr>
            <a:t>従い</a:t>
          </a:r>
          <a:r>
            <a:rPr kumimoji="1" lang="ja-JP" altLang="ja-JP" sz="1100">
              <a:solidFill>
                <a:schemeClr val="dk1"/>
              </a:solidFill>
              <a:effectLst/>
              <a:latin typeface="+mn-lt"/>
              <a:ea typeface="+mn-ea"/>
              <a:cs typeface="+mn-cs"/>
            </a:rPr>
            <a:t>、適切に予防的修繕を実施することなどにより維持管理コストの抑制に留意する。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（事業用資産）事業用資産については、学校施設や公民館の一人当たり面積が類似団体平均に比べ大きくなっている。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学校施設については、公共施設等総合管理計画に</a:t>
          </a:r>
          <a:r>
            <a:rPr kumimoji="1" lang="ja-JP" altLang="en-US" sz="1100">
              <a:solidFill>
                <a:schemeClr val="dk1"/>
              </a:solidFill>
              <a:effectLst/>
              <a:latin typeface="+mn-lt"/>
              <a:ea typeface="+mn-ea"/>
              <a:cs typeface="+mn-cs"/>
            </a:rPr>
            <a:t>従い</a:t>
          </a:r>
          <a:r>
            <a:rPr kumimoji="1" lang="ja-JP" altLang="ja-JP" sz="1100">
              <a:solidFill>
                <a:schemeClr val="dk1"/>
              </a:solidFill>
              <a:effectLst/>
              <a:latin typeface="+mn-lt"/>
              <a:ea typeface="+mn-ea"/>
              <a:cs typeface="+mn-cs"/>
            </a:rPr>
            <a:t>昨今小中学校の移転新築や統廃合を進め、適正な配置となった。今後も、同計画に</a:t>
          </a:r>
          <a:r>
            <a:rPr kumimoji="1" lang="ja-JP" altLang="en-US" sz="1100">
              <a:solidFill>
                <a:schemeClr val="dk1"/>
              </a:solidFill>
              <a:effectLst/>
              <a:latin typeface="+mn-lt"/>
              <a:ea typeface="+mn-ea"/>
              <a:cs typeface="+mn-cs"/>
            </a:rPr>
            <a:t>従い</a:t>
          </a:r>
          <a:r>
            <a:rPr kumimoji="1" lang="ja-JP" altLang="ja-JP" sz="1100">
              <a:solidFill>
                <a:schemeClr val="dk1"/>
              </a:solidFill>
              <a:effectLst/>
              <a:latin typeface="+mn-lt"/>
              <a:ea typeface="+mn-ea"/>
              <a:cs typeface="+mn-cs"/>
            </a:rPr>
            <a:t>、老朽化した施設の大規模改修や閉校となった校舎の解体などを計画的に実施していく。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a:t>
          </a:r>
          <a:r>
            <a:rPr kumimoji="1" lang="ja-JP" altLang="en-US" sz="1100">
              <a:solidFill>
                <a:schemeClr val="dk1"/>
              </a:solidFill>
              <a:effectLst/>
              <a:latin typeface="+mn-lt"/>
              <a:ea typeface="+mn-ea"/>
              <a:cs typeface="+mn-cs"/>
            </a:rPr>
            <a:t>（コミュニティセンター）</a:t>
          </a:r>
          <a:r>
            <a:rPr kumimoji="1" lang="ja-JP" altLang="ja-JP" sz="1100">
              <a:solidFill>
                <a:schemeClr val="dk1"/>
              </a:solidFill>
              <a:effectLst/>
              <a:latin typeface="+mn-lt"/>
              <a:ea typeface="+mn-ea"/>
              <a:cs typeface="+mn-cs"/>
            </a:rPr>
            <a:t>については、公共施設等総合管理計画に</a:t>
          </a:r>
          <a:r>
            <a:rPr kumimoji="1" lang="ja-JP" altLang="en-US" sz="1100">
              <a:solidFill>
                <a:schemeClr val="dk1"/>
              </a:solidFill>
              <a:effectLst/>
              <a:latin typeface="+mn-lt"/>
              <a:ea typeface="+mn-ea"/>
              <a:cs typeface="+mn-cs"/>
            </a:rPr>
            <a:t>従い</a:t>
          </a:r>
          <a:r>
            <a:rPr kumimoji="1" lang="ja-JP" altLang="ja-JP" sz="1100">
              <a:solidFill>
                <a:schemeClr val="dk1"/>
              </a:solidFill>
              <a:effectLst/>
              <a:latin typeface="+mn-lt"/>
              <a:ea typeface="+mn-ea"/>
              <a:cs typeface="+mn-cs"/>
            </a:rPr>
            <a:t>、統廃合を含め維持管理コストの抑制に留意する。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99206A-A56D-4E7A-A374-E5A26AAE24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7925BC-681C-48FC-A309-8EA0E39FD7E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40C9C6-1DDC-4D91-B931-E84BE8C2202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63DCDE-F046-453D-802F-3E1C6D4D999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CD55A62-31A3-4740-B023-F4989C31EA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F23D3B-7911-46E7-BA5A-93CE83D223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C3944F8-6E8A-4CF1-9157-ACE8E46E21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7123DD-AB49-4245-BF01-C953C008A8C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65382B-D57C-4D37-9012-151FDE7B43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0165D60-DCFB-4246-8001-733EF856FD0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0DB3E1-35D3-4D68-9DB1-C9D557D5FA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CF539E3-E0B4-4F1B-B727-1EDF11E2A42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CD715A3-1CD3-40B8-B831-70725847F75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7415F3-9EEC-42ED-B0C2-6AAB83E18E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F3BE14-0806-4005-95A8-E1DFE624E5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3E8653-BB27-4253-9BBF-650F02C46A0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A83A7B-9FC2-4726-92C8-DCFA2AF05C3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B5AB29-C05E-4994-B12E-B45A7EF9B6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39FAEDE-80E4-4D16-9309-7155DEB4808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803FF1-793C-4AFF-9B1B-4B25DDF770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64D942-77D7-40DF-889D-D05DF74216E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D3815D-480F-42D9-BACB-5C5434EE9C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6400E7A-FA46-420B-8B17-A23799A3B06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825F8C-F1E8-4EB4-B68E-D90C67E0BA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70A57D-E186-4797-BB96-6159375F150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0DC09DD-E08B-431F-AC2D-9088EA24CE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E9CE38-6F7E-492E-B651-926D8B2371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683C5AA-B89F-43B9-AA6C-1518D9F9B5F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25F6B2-8F41-4DD0-ACE5-3970D96639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1622E80-490A-44A6-A7ED-D969E486C47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4BE6FB-85CC-41DE-9F4A-42FC83A4362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A9C7F6D-D41E-4D63-96E2-AF232F606E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09F21A6-AC6D-42E0-8E5E-0A343EAA5E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656C14D-07DB-439C-BE09-43DB64BC56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10D451C-EEBF-455B-A928-39B68B356C4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1BA5A1-DE3E-4DDB-A122-845D0D4575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8D4D53-A005-4D68-8769-2E77F55D408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4F0701-BE22-4845-B979-76E466457A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A6E9DAD-C5E7-4168-BD4B-C79460018B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F3379B-C8E5-4CC0-AF24-1A80DA6E793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FBCCD32-1D43-40A6-B464-40518B6AF3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A9CB44-66CF-4E7D-ACC7-20859CD34A2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5AA0AED-9584-406B-8892-671F9229AAC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60FBA93-AE59-4424-8027-BD46AF6DE76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54F6D7D-C7B7-45E9-AB01-CEDE08D171C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F0562B2-6534-45E5-BEB1-2FC17ECD425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149AC4E-BB2E-4D96-9CC2-E881425533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A17861-1682-4CCC-A245-0A849892265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432100A-1F85-442F-9347-7CAC520B09A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E6865E6-CF11-4034-B312-E7B4BF5B9CE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FB047D3-04C2-4AC3-81E5-C25F4378DCD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C9BF378-6171-4396-A603-0EE1A90C13D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6BD528-AA5D-4BF7-9F5E-26055821C1F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76010F6-89A7-4B16-BA1C-332E89A2102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EB1EB91-8201-410F-88F2-A9E1045427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55B2F74-BFA3-4BA5-9FE1-6586E34757D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4B21C6BC-9612-4A6D-B275-4AE2A7E20A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C83E71CA-F45A-4D3A-AA25-60D0AC61BB23}"/>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456B5038-0400-4235-BE63-2A66C2C227CD}"/>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5FF6DBA6-07C5-4716-B602-03E35CA38F0B}"/>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F46D6A83-9E29-4945-ADB6-F5CDFA47D49F}"/>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AED9D609-ECE7-4FAD-9EFE-E367D32890CE}"/>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78628B8-2D55-4562-8D94-C7DA90940535}"/>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a:extLst>
            <a:ext uri="{FF2B5EF4-FFF2-40B4-BE49-F238E27FC236}">
              <a16:creationId xmlns:a16="http://schemas.microsoft.com/office/drawing/2014/main" id="{71895018-3410-4C9F-BBAA-FDC679BCC043}"/>
            </a:ext>
          </a:extLst>
        </xdr:cNvPr>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a:extLst>
            <a:ext uri="{FF2B5EF4-FFF2-40B4-BE49-F238E27FC236}">
              <a16:creationId xmlns:a16="http://schemas.microsoft.com/office/drawing/2014/main" id="{C28B6D62-B4F6-401A-87F7-59BE822A2BC0}"/>
            </a:ext>
          </a:extLst>
        </xdr:cNvPr>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a:extLst>
            <a:ext uri="{FF2B5EF4-FFF2-40B4-BE49-F238E27FC236}">
              <a16:creationId xmlns:a16="http://schemas.microsoft.com/office/drawing/2014/main" id="{3B59A7C0-CAA4-4569-AA7A-5B6A573FB47E}"/>
            </a:ext>
          </a:extLst>
        </xdr:cNvPr>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a:extLst>
            <a:ext uri="{FF2B5EF4-FFF2-40B4-BE49-F238E27FC236}">
              <a16:creationId xmlns:a16="http://schemas.microsoft.com/office/drawing/2014/main" id="{BD837896-27F7-4EDF-9664-238B77BFDCDE}"/>
            </a:ext>
          </a:extLst>
        </xdr:cNvPr>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318F4A6-F2FF-4F64-BA6C-2247FEC7FE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C691C31-23DF-4E43-9CD1-729E094341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514D871-0703-4B84-BE9C-DB07FD240EC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0C965B4-D1F0-43AF-8DFF-1A12E32D832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CD8E18B-9E39-47F8-AFCC-C2890AD73B4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84183</xdr:rowOff>
    </xdr:from>
    <xdr:to>
      <xdr:col>24</xdr:col>
      <xdr:colOff>114300</xdr:colOff>
      <xdr:row>36</xdr:row>
      <xdr:rowOff>14333</xdr:rowOff>
    </xdr:to>
    <xdr:sp macro="" textlink="">
      <xdr:nvSpPr>
        <xdr:cNvPr id="74" name="楕円 73">
          <a:extLst>
            <a:ext uri="{FF2B5EF4-FFF2-40B4-BE49-F238E27FC236}">
              <a16:creationId xmlns:a16="http://schemas.microsoft.com/office/drawing/2014/main" id="{48DE9B6E-85E2-499B-97A6-8F151724A9A8}"/>
            </a:ext>
          </a:extLst>
        </xdr:cNvPr>
        <xdr:cNvSpPr/>
      </xdr:nvSpPr>
      <xdr:spPr>
        <a:xfrm>
          <a:off x="4584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107060</xdr:rowOff>
    </xdr:from>
    <xdr:ext cx="405111" cy="259045"/>
    <xdr:sp macro="" textlink="">
      <xdr:nvSpPr>
        <xdr:cNvPr id="75" name="【図書館】&#10;有形固定資産減価償却率該当値テキスト">
          <a:extLst>
            <a:ext uri="{FF2B5EF4-FFF2-40B4-BE49-F238E27FC236}">
              <a16:creationId xmlns:a16="http://schemas.microsoft.com/office/drawing/2014/main" id="{5DCCFAAF-60D9-4250-B8F0-01A948A2DCAB}"/>
            </a:ext>
          </a:extLst>
        </xdr:cNvPr>
        <xdr:cNvSpPr txBox="1"/>
      </xdr:nvSpPr>
      <xdr:spPr>
        <a:xfrm>
          <a:off x="4673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51526</xdr:rowOff>
    </xdr:from>
    <xdr:to>
      <xdr:col>20</xdr:col>
      <xdr:colOff>38100</xdr:colOff>
      <xdr:row>35</xdr:row>
      <xdr:rowOff>153126</xdr:rowOff>
    </xdr:to>
    <xdr:sp macro="" textlink="">
      <xdr:nvSpPr>
        <xdr:cNvPr id="76" name="楕円 75">
          <a:extLst>
            <a:ext uri="{FF2B5EF4-FFF2-40B4-BE49-F238E27FC236}">
              <a16:creationId xmlns:a16="http://schemas.microsoft.com/office/drawing/2014/main" id="{DB66F96D-8376-4F20-904D-C05986627662}"/>
            </a:ext>
          </a:extLst>
        </xdr:cNvPr>
        <xdr:cNvSpPr/>
      </xdr:nvSpPr>
      <xdr:spPr>
        <a:xfrm>
          <a:off x="3746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102326</xdr:rowOff>
    </xdr:from>
    <xdr:to>
      <xdr:col>24</xdr:col>
      <xdr:colOff>63500</xdr:colOff>
      <xdr:row>35</xdr:row>
      <xdr:rowOff>134983</xdr:rowOff>
    </xdr:to>
    <xdr:cxnSp macro="">
      <xdr:nvCxnSpPr>
        <xdr:cNvPr id="77" name="直線コネクタ 76">
          <a:extLst>
            <a:ext uri="{FF2B5EF4-FFF2-40B4-BE49-F238E27FC236}">
              <a16:creationId xmlns:a16="http://schemas.microsoft.com/office/drawing/2014/main" id="{29D652D7-2C4A-4912-963D-6FC619BC2760}"/>
            </a:ext>
          </a:extLst>
        </xdr:cNvPr>
        <xdr:cNvCxnSpPr/>
      </xdr:nvCxnSpPr>
      <xdr:spPr>
        <a:xfrm>
          <a:off x="3797300" y="610307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18869</xdr:rowOff>
    </xdr:from>
    <xdr:to>
      <xdr:col>15</xdr:col>
      <xdr:colOff>101600</xdr:colOff>
      <xdr:row>35</xdr:row>
      <xdr:rowOff>120469</xdr:rowOff>
    </xdr:to>
    <xdr:sp macro="" textlink="">
      <xdr:nvSpPr>
        <xdr:cNvPr id="78" name="楕円 77">
          <a:extLst>
            <a:ext uri="{FF2B5EF4-FFF2-40B4-BE49-F238E27FC236}">
              <a16:creationId xmlns:a16="http://schemas.microsoft.com/office/drawing/2014/main" id="{E6216F3C-4F9B-4668-A7C6-74D8C831684E}"/>
            </a:ext>
          </a:extLst>
        </xdr:cNvPr>
        <xdr:cNvSpPr/>
      </xdr:nvSpPr>
      <xdr:spPr>
        <a:xfrm>
          <a:off x="2857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69669</xdr:rowOff>
    </xdr:from>
    <xdr:to>
      <xdr:col>19</xdr:col>
      <xdr:colOff>177800</xdr:colOff>
      <xdr:row>35</xdr:row>
      <xdr:rowOff>102326</xdr:rowOff>
    </xdr:to>
    <xdr:cxnSp macro="">
      <xdr:nvCxnSpPr>
        <xdr:cNvPr id="79" name="直線コネクタ 78">
          <a:extLst>
            <a:ext uri="{FF2B5EF4-FFF2-40B4-BE49-F238E27FC236}">
              <a16:creationId xmlns:a16="http://schemas.microsoft.com/office/drawing/2014/main" id="{5D57B1D5-9B48-4B4B-B598-A117DAE71FE7}"/>
            </a:ext>
          </a:extLst>
        </xdr:cNvPr>
        <xdr:cNvCxnSpPr/>
      </xdr:nvCxnSpPr>
      <xdr:spPr>
        <a:xfrm>
          <a:off x="2908300" y="60704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157661</xdr:rowOff>
    </xdr:from>
    <xdr:to>
      <xdr:col>10</xdr:col>
      <xdr:colOff>165100</xdr:colOff>
      <xdr:row>35</xdr:row>
      <xdr:rowOff>87811</xdr:rowOff>
    </xdr:to>
    <xdr:sp macro="" textlink="">
      <xdr:nvSpPr>
        <xdr:cNvPr id="80" name="楕円 79">
          <a:extLst>
            <a:ext uri="{FF2B5EF4-FFF2-40B4-BE49-F238E27FC236}">
              <a16:creationId xmlns:a16="http://schemas.microsoft.com/office/drawing/2014/main" id="{D1724F1B-DF91-46C4-8DF1-CC3963CF4D78}"/>
            </a:ext>
          </a:extLst>
        </xdr:cNvPr>
        <xdr:cNvSpPr/>
      </xdr:nvSpPr>
      <xdr:spPr>
        <a:xfrm>
          <a:off x="1968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37011</xdr:rowOff>
    </xdr:from>
    <xdr:to>
      <xdr:col>15</xdr:col>
      <xdr:colOff>50800</xdr:colOff>
      <xdr:row>35</xdr:row>
      <xdr:rowOff>69669</xdr:rowOff>
    </xdr:to>
    <xdr:cxnSp macro="">
      <xdr:nvCxnSpPr>
        <xdr:cNvPr id="81" name="直線コネクタ 80">
          <a:extLst>
            <a:ext uri="{FF2B5EF4-FFF2-40B4-BE49-F238E27FC236}">
              <a16:creationId xmlns:a16="http://schemas.microsoft.com/office/drawing/2014/main" id="{E4BAD24B-16A6-400F-9F68-33566B036D1D}"/>
            </a:ext>
          </a:extLst>
        </xdr:cNvPr>
        <xdr:cNvCxnSpPr/>
      </xdr:nvCxnSpPr>
      <xdr:spPr>
        <a:xfrm>
          <a:off x="2019300" y="60377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2" name="n_1aveValue【図書館】&#10;有形固定資産減価償却率">
          <a:extLst>
            <a:ext uri="{FF2B5EF4-FFF2-40B4-BE49-F238E27FC236}">
              <a16:creationId xmlns:a16="http://schemas.microsoft.com/office/drawing/2014/main" id="{AA6EF011-5712-452C-824F-227DAEC2F322}"/>
            </a:ext>
          </a:extLst>
        </xdr:cNvPr>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3" name="n_2aveValue【図書館】&#10;有形固定資産減価償却率">
          <a:extLst>
            <a:ext uri="{FF2B5EF4-FFF2-40B4-BE49-F238E27FC236}">
              <a16:creationId xmlns:a16="http://schemas.microsoft.com/office/drawing/2014/main" id="{B4A2D986-A64A-4DF9-B3A0-18DA220C6CFB}"/>
            </a:ext>
          </a:extLst>
        </xdr:cNvPr>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a:extLst>
            <a:ext uri="{FF2B5EF4-FFF2-40B4-BE49-F238E27FC236}">
              <a16:creationId xmlns:a16="http://schemas.microsoft.com/office/drawing/2014/main" id="{174B767B-E54E-4B18-A2F8-B605F52F2D56}"/>
            </a:ext>
          </a:extLst>
        </xdr:cNvPr>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92908</xdr:rowOff>
    </xdr:from>
    <xdr:ext cx="405111" cy="259045"/>
    <xdr:sp macro="" textlink="">
      <xdr:nvSpPr>
        <xdr:cNvPr id="85" name="n_4aveValue【図書館】&#10;有形固定資産減価償却率">
          <a:extLst>
            <a:ext uri="{FF2B5EF4-FFF2-40B4-BE49-F238E27FC236}">
              <a16:creationId xmlns:a16="http://schemas.microsoft.com/office/drawing/2014/main" id="{BDF911B8-FF2B-4423-80DB-04DF30E95A5B}"/>
            </a:ext>
          </a:extLst>
        </xdr:cNvPr>
        <xdr:cNvSpPr txBox="1"/>
      </xdr:nvSpPr>
      <xdr:spPr>
        <a:xfrm>
          <a:off x="927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169653</xdr:rowOff>
    </xdr:from>
    <xdr:ext cx="405111" cy="259045"/>
    <xdr:sp macro="" textlink="">
      <xdr:nvSpPr>
        <xdr:cNvPr id="86" name="n_1mainValue【図書館】&#10;有形固定資産減価償却率">
          <a:extLst>
            <a:ext uri="{FF2B5EF4-FFF2-40B4-BE49-F238E27FC236}">
              <a16:creationId xmlns:a16="http://schemas.microsoft.com/office/drawing/2014/main" id="{C5074487-71D3-435C-9ECE-962B14B73C4E}"/>
            </a:ext>
          </a:extLst>
        </xdr:cNvPr>
        <xdr:cNvSpPr txBox="1"/>
      </xdr:nvSpPr>
      <xdr:spPr>
        <a:xfrm>
          <a:off x="35820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136996</xdr:rowOff>
    </xdr:from>
    <xdr:ext cx="405111" cy="259045"/>
    <xdr:sp macro="" textlink="">
      <xdr:nvSpPr>
        <xdr:cNvPr id="87" name="n_2mainValue【図書館】&#10;有形固定資産減価償却率">
          <a:extLst>
            <a:ext uri="{FF2B5EF4-FFF2-40B4-BE49-F238E27FC236}">
              <a16:creationId xmlns:a16="http://schemas.microsoft.com/office/drawing/2014/main" id="{3F9334BF-FA8D-491A-97CC-9B62E45EB8FD}"/>
            </a:ext>
          </a:extLst>
        </xdr:cNvPr>
        <xdr:cNvSpPr txBox="1"/>
      </xdr:nvSpPr>
      <xdr:spPr>
        <a:xfrm>
          <a:off x="2705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104338</xdr:rowOff>
    </xdr:from>
    <xdr:ext cx="405111" cy="259045"/>
    <xdr:sp macro="" textlink="">
      <xdr:nvSpPr>
        <xdr:cNvPr id="88" name="n_3mainValue【図書館】&#10;有形固定資産減価償却率">
          <a:extLst>
            <a:ext uri="{FF2B5EF4-FFF2-40B4-BE49-F238E27FC236}">
              <a16:creationId xmlns:a16="http://schemas.microsoft.com/office/drawing/2014/main" id="{818EEF47-70AF-4658-B33A-1497CED65F18}"/>
            </a:ext>
          </a:extLst>
        </xdr:cNvPr>
        <xdr:cNvSpPr txBox="1"/>
      </xdr:nvSpPr>
      <xdr:spPr>
        <a:xfrm>
          <a:off x="1816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164B14BA-EB6D-4647-9277-ED1AF45C2CF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DB56D49-8D50-4E3F-BC49-5C21521CF4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6BFCB8E-340C-4122-B047-97EDA4D6D96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3B676F8-C08A-4CC1-B681-9AEC3E116A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38191BC-7C59-432A-9D8A-477539ED02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16DD8CD-CB48-4A21-B340-876FBE6DEE1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77B886EE-28B7-4DF9-BE86-F9629F9DF34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69747A64-721B-4D51-8804-18F4D94E24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9A36A0E1-843B-42FB-8C80-85CA4F1D52D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26E1BED-B03E-49B9-8DA6-2E0ECFC49C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5C6AD190-A9C6-4ED4-AA9C-B95133DBC2F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A68D679-187E-4481-B6B7-47AFE15DBBBB}"/>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179830BF-AE60-4456-95F9-0CA7A892185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E7D409FF-66EE-4221-9514-F488255AA04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3FF57108-F606-48F7-9AD8-87290C556A3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E1701720-88B6-43A5-A63B-D7A6FFAC644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FB34E27-AAC4-4FF2-9B59-D13C877BE603}"/>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C4ED724C-046C-4CA4-BED1-125382E1896D}"/>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365C2A52-D50F-4A8D-B4B7-9BD05402FB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1817E2CE-0C2D-49A9-8B91-E4EC2CC0052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D36E9BC9-7306-42AA-8D08-4DDB82CBAA9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0" name="直線コネクタ 109">
          <a:extLst>
            <a:ext uri="{FF2B5EF4-FFF2-40B4-BE49-F238E27FC236}">
              <a16:creationId xmlns:a16="http://schemas.microsoft.com/office/drawing/2014/main" id="{FD11EF78-68A0-4499-AFB1-7B591B0B022E}"/>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1" name="【図書館】&#10;一人当たり面積最小値テキスト">
          <a:extLst>
            <a:ext uri="{FF2B5EF4-FFF2-40B4-BE49-F238E27FC236}">
              <a16:creationId xmlns:a16="http://schemas.microsoft.com/office/drawing/2014/main" id="{F6625F7A-3617-43B5-AF27-E4BF9DDB31F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2" name="直線コネクタ 111">
          <a:extLst>
            <a:ext uri="{FF2B5EF4-FFF2-40B4-BE49-F238E27FC236}">
              <a16:creationId xmlns:a16="http://schemas.microsoft.com/office/drawing/2014/main" id="{F7894200-4C2B-483A-94F3-5EDF13577252}"/>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3" name="【図書館】&#10;一人当たり面積最大値テキスト">
          <a:extLst>
            <a:ext uri="{FF2B5EF4-FFF2-40B4-BE49-F238E27FC236}">
              <a16:creationId xmlns:a16="http://schemas.microsoft.com/office/drawing/2014/main" id="{C2647F95-D988-4DE0-BE50-43BD7CE55B5B}"/>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4" name="直線コネクタ 113">
          <a:extLst>
            <a:ext uri="{FF2B5EF4-FFF2-40B4-BE49-F238E27FC236}">
              <a16:creationId xmlns:a16="http://schemas.microsoft.com/office/drawing/2014/main" id="{565A6450-A4E1-4E6C-B47E-39C2EDF45946}"/>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5" name="【図書館】&#10;一人当たり面積平均値テキスト">
          <a:extLst>
            <a:ext uri="{FF2B5EF4-FFF2-40B4-BE49-F238E27FC236}">
              <a16:creationId xmlns:a16="http://schemas.microsoft.com/office/drawing/2014/main" id="{D112B7E8-4839-4EE5-A1E8-776ED0C2EE47}"/>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6" name="フローチャート: 判断 115">
          <a:extLst>
            <a:ext uri="{FF2B5EF4-FFF2-40B4-BE49-F238E27FC236}">
              <a16:creationId xmlns:a16="http://schemas.microsoft.com/office/drawing/2014/main" id="{000CCD0D-E89A-4034-B403-2C193B89AE5D}"/>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17" name="フローチャート: 判断 116">
          <a:extLst>
            <a:ext uri="{FF2B5EF4-FFF2-40B4-BE49-F238E27FC236}">
              <a16:creationId xmlns:a16="http://schemas.microsoft.com/office/drawing/2014/main" id="{51F5690A-8AAE-4CD5-A5DF-AC670EACB0FC}"/>
            </a:ext>
          </a:extLst>
        </xdr:cNvPr>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18" name="フローチャート: 判断 117">
          <a:extLst>
            <a:ext uri="{FF2B5EF4-FFF2-40B4-BE49-F238E27FC236}">
              <a16:creationId xmlns:a16="http://schemas.microsoft.com/office/drawing/2014/main" id="{041D621F-5E84-45D4-81A4-853B33E38D4A}"/>
            </a:ext>
          </a:extLst>
        </xdr:cNvPr>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19" name="フローチャート: 判断 118">
          <a:extLst>
            <a:ext uri="{FF2B5EF4-FFF2-40B4-BE49-F238E27FC236}">
              <a16:creationId xmlns:a16="http://schemas.microsoft.com/office/drawing/2014/main" id="{A56A4212-09D8-4B74-8B37-E7A43090530E}"/>
            </a:ext>
          </a:extLst>
        </xdr:cNvPr>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0" name="フローチャート: 判断 119">
          <a:extLst>
            <a:ext uri="{FF2B5EF4-FFF2-40B4-BE49-F238E27FC236}">
              <a16:creationId xmlns:a16="http://schemas.microsoft.com/office/drawing/2014/main" id="{5CD18A2A-0F09-4759-9722-FA8F6F649C1C}"/>
            </a:ext>
          </a:extLst>
        </xdr:cNvPr>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411B133-44E4-44FA-BE03-436CFD2336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AC343B11-06F6-4652-B9AF-3EA69597C0A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083337D-1B34-4FD5-BA66-47514E692A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33C5013-2CE8-4ED8-8BC3-72F9DA22D9A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F339E2F-BEE1-4270-B220-67ED8416DB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112268</xdr:rowOff>
    </xdr:from>
    <xdr:to>
      <xdr:col>55</xdr:col>
      <xdr:colOff>50800</xdr:colOff>
      <xdr:row>41</xdr:row>
      <xdr:rowOff>42418</xdr:rowOff>
    </xdr:to>
    <xdr:sp macro="" textlink="">
      <xdr:nvSpPr>
        <xdr:cNvPr id="126" name="楕円 125">
          <a:extLst>
            <a:ext uri="{FF2B5EF4-FFF2-40B4-BE49-F238E27FC236}">
              <a16:creationId xmlns:a16="http://schemas.microsoft.com/office/drawing/2014/main" id="{5D7605E5-A87C-472E-9A1A-6FC0DABE5B8A}"/>
            </a:ext>
          </a:extLst>
        </xdr:cNvPr>
        <xdr:cNvSpPr/>
      </xdr:nvSpPr>
      <xdr:spPr>
        <a:xfrm>
          <a:off x="104267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90695</xdr:rowOff>
    </xdr:from>
    <xdr:ext cx="469744" cy="259045"/>
    <xdr:sp macro="" textlink="">
      <xdr:nvSpPr>
        <xdr:cNvPr id="127" name="【図書館】&#10;一人当たり面積該当値テキスト">
          <a:extLst>
            <a:ext uri="{FF2B5EF4-FFF2-40B4-BE49-F238E27FC236}">
              <a16:creationId xmlns:a16="http://schemas.microsoft.com/office/drawing/2014/main" id="{63A54359-6CA6-4C5C-92EA-C9931CDCDB01}"/>
            </a:ext>
          </a:extLst>
        </xdr:cNvPr>
        <xdr:cNvSpPr txBox="1"/>
      </xdr:nvSpPr>
      <xdr:spPr>
        <a:xfrm>
          <a:off x="10515600"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8" name="楕円 127">
          <a:extLst>
            <a:ext uri="{FF2B5EF4-FFF2-40B4-BE49-F238E27FC236}">
              <a16:creationId xmlns:a16="http://schemas.microsoft.com/office/drawing/2014/main" id="{B8CE5982-A0B6-47B5-977B-994A2CEA3C7A}"/>
            </a:ext>
          </a:extLst>
        </xdr:cNvPr>
        <xdr:cNvSpPr/>
      </xdr:nvSpPr>
      <xdr:spPr>
        <a:xfrm>
          <a:off x="9588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163068</xdr:rowOff>
    </xdr:from>
    <xdr:to>
      <xdr:col>55</xdr:col>
      <xdr:colOff>0</xdr:colOff>
      <xdr:row>40</xdr:row>
      <xdr:rowOff>167640</xdr:rowOff>
    </xdr:to>
    <xdr:cxnSp macro="">
      <xdr:nvCxnSpPr>
        <xdr:cNvPr id="129" name="直線コネクタ 128">
          <a:extLst>
            <a:ext uri="{FF2B5EF4-FFF2-40B4-BE49-F238E27FC236}">
              <a16:creationId xmlns:a16="http://schemas.microsoft.com/office/drawing/2014/main" id="{AB191833-5F26-4B69-AA79-6C94A0638A7C}"/>
            </a:ext>
          </a:extLst>
        </xdr:cNvPr>
        <xdr:cNvCxnSpPr/>
      </xdr:nvCxnSpPr>
      <xdr:spPr>
        <a:xfrm flipV="1">
          <a:off x="9639300" y="7021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0" name="楕円 129">
          <a:extLst>
            <a:ext uri="{FF2B5EF4-FFF2-40B4-BE49-F238E27FC236}">
              <a16:creationId xmlns:a16="http://schemas.microsoft.com/office/drawing/2014/main" id="{01045C2F-E6FF-4AD7-AEBF-0B547CB9C421}"/>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1" name="直線コネクタ 130">
          <a:extLst>
            <a:ext uri="{FF2B5EF4-FFF2-40B4-BE49-F238E27FC236}">
              <a16:creationId xmlns:a16="http://schemas.microsoft.com/office/drawing/2014/main" id="{F00100D3-8308-4E5D-BEC3-FFD1F5E30077}"/>
            </a:ext>
          </a:extLst>
        </xdr:cNvPr>
        <xdr:cNvCxnSpPr/>
      </xdr:nvCxnSpPr>
      <xdr:spPr>
        <a:xfrm>
          <a:off x="8750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121412</xdr:rowOff>
    </xdr:from>
    <xdr:to>
      <xdr:col>41</xdr:col>
      <xdr:colOff>101600</xdr:colOff>
      <xdr:row>41</xdr:row>
      <xdr:rowOff>51562</xdr:rowOff>
    </xdr:to>
    <xdr:sp macro="" textlink="">
      <xdr:nvSpPr>
        <xdr:cNvPr id="132" name="楕円 131">
          <a:extLst>
            <a:ext uri="{FF2B5EF4-FFF2-40B4-BE49-F238E27FC236}">
              <a16:creationId xmlns:a16="http://schemas.microsoft.com/office/drawing/2014/main" id="{B5079A83-0E1D-49A4-AB4E-601AC03E8AB2}"/>
            </a:ext>
          </a:extLst>
        </xdr:cNvPr>
        <xdr:cNvSpPr/>
      </xdr:nvSpPr>
      <xdr:spPr>
        <a:xfrm>
          <a:off x="7810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762</xdr:rowOff>
    </xdr:to>
    <xdr:cxnSp macro="">
      <xdr:nvCxnSpPr>
        <xdr:cNvPr id="133" name="直線コネクタ 132">
          <a:extLst>
            <a:ext uri="{FF2B5EF4-FFF2-40B4-BE49-F238E27FC236}">
              <a16:creationId xmlns:a16="http://schemas.microsoft.com/office/drawing/2014/main" id="{681DA9E6-2618-4409-8C95-A2C6D6A26A77}"/>
            </a:ext>
          </a:extLst>
        </xdr:cNvPr>
        <xdr:cNvCxnSpPr/>
      </xdr:nvCxnSpPr>
      <xdr:spPr>
        <a:xfrm flipV="1">
          <a:off x="7861300" y="702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8653</xdr:rowOff>
    </xdr:from>
    <xdr:ext cx="469744" cy="259045"/>
    <xdr:sp macro="" textlink="">
      <xdr:nvSpPr>
        <xdr:cNvPr id="134" name="n_1aveValue【図書館】&#10;一人当たり面積">
          <a:extLst>
            <a:ext uri="{FF2B5EF4-FFF2-40B4-BE49-F238E27FC236}">
              <a16:creationId xmlns:a16="http://schemas.microsoft.com/office/drawing/2014/main" id="{66699019-E5B6-4AB9-A9AE-2453B9BC63C0}"/>
            </a:ext>
          </a:extLst>
        </xdr:cNvPr>
        <xdr:cNvSpPr txBox="1"/>
      </xdr:nvSpPr>
      <xdr:spPr>
        <a:xfrm>
          <a:off x="9391727" y="669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13225</xdr:rowOff>
    </xdr:from>
    <xdr:ext cx="469744" cy="259045"/>
    <xdr:sp macro="" textlink="">
      <xdr:nvSpPr>
        <xdr:cNvPr id="135" name="n_2aveValue【図書館】&#10;一人当たり面積">
          <a:extLst>
            <a:ext uri="{FF2B5EF4-FFF2-40B4-BE49-F238E27FC236}">
              <a16:creationId xmlns:a16="http://schemas.microsoft.com/office/drawing/2014/main" id="{4D8274B9-E85E-4FF3-9E99-8BDFB727187B}"/>
            </a:ext>
          </a:extLst>
        </xdr:cNvPr>
        <xdr:cNvSpPr txBox="1"/>
      </xdr:nvSpPr>
      <xdr:spPr>
        <a:xfrm>
          <a:off x="8515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13225</xdr:rowOff>
    </xdr:from>
    <xdr:ext cx="469744" cy="259045"/>
    <xdr:sp macro="" textlink="">
      <xdr:nvSpPr>
        <xdr:cNvPr id="136" name="n_3aveValue【図書館】&#10;一人当たり面積">
          <a:extLst>
            <a:ext uri="{FF2B5EF4-FFF2-40B4-BE49-F238E27FC236}">
              <a16:creationId xmlns:a16="http://schemas.microsoft.com/office/drawing/2014/main" id="{1BF64DD7-1620-4D23-A860-60037E3ABF11}"/>
            </a:ext>
          </a:extLst>
        </xdr:cNvPr>
        <xdr:cNvSpPr txBox="1"/>
      </xdr:nvSpPr>
      <xdr:spPr>
        <a:xfrm>
          <a:off x="7626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13225</xdr:rowOff>
    </xdr:from>
    <xdr:ext cx="469744" cy="259045"/>
    <xdr:sp macro="" textlink="">
      <xdr:nvSpPr>
        <xdr:cNvPr id="137" name="n_4aveValue【図書館】&#10;一人当たり面積">
          <a:extLst>
            <a:ext uri="{FF2B5EF4-FFF2-40B4-BE49-F238E27FC236}">
              <a16:creationId xmlns:a16="http://schemas.microsoft.com/office/drawing/2014/main" id="{B9F0FF16-6FB2-4095-9216-87CA35F12ACE}"/>
            </a:ext>
          </a:extLst>
        </xdr:cNvPr>
        <xdr:cNvSpPr txBox="1"/>
      </xdr:nvSpPr>
      <xdr:spPr>
        <a:xfrm>
          <a:off x="6737427" y="669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8" name="n_1mainValue【図書館】&#10;一人当たり面積">
          <a:extLst>
            <a:ext uri="{FF2B5EF4-FFF2-40B4-BE49-F238E27FC236}">
              <a16:creationId xmlns:a16="http://schemas.microsoft.com/office/drawing/2014/main" id="{EDCB3963-08D6-464C-832E-51695A8BFFEA}"/>
            </a:ext>
          </a:extLst>
        </xdr:cNvPr>
        <xdr:cNvSpPr txBox="1"/>
      </xdr:nvSpPr>
      <xdr:spPr>
        <a:xfrm>
          <a:off x="9391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9" name="n_2mainValue【図書館】&#10;一人当たり面積">
          <a:extLst>
            <a:ext uri="{FF2B5EF4-FFF2-40B4-BE49-F238E27FC236}">
              <a16:creationId xmlns:a16="http://schemas.microsoft.com/office/drawing/2014/main" id="{78E8EF7B-6472-4125-8AB4-41C7B775979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42689</xdr:rowOff>
    </xdr:from>
    <xdr:ext cx="469744" cy="259045"/>
    <xdr:sp macro="" textlink="">
      <xdr:nvSpPr>
        <xdr:cNvPr id="140" name="n_3mainValue【図書館】&#10;一人当たり面積">
          <a:extLst>
            <a:ext uri="{FF2B5EF4-FFF2-40B4-BE49-F238E27FC236}">
              <a16:creationId xmlns:a16="http://schemas.microsoft.com/office/drawing/2014/main" id="{C0A373E4-5C2B-4AE6-8C37-398A2C7C3043}"/>
            </a:ext>
          </a:extLst>
        </xdr:cNvPr>
        <xdr:cNvSpPr txBox="1"/>
      </xdr:nvSpPr>
      <xdr:spPr>
        <a:xfrm>
          <a:off x="7626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68F7A06-9380-4589-A0C2-88DC2D98CCA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5BD61DCE-0D63-4C66-80B2-73974871249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2BF6C763-4FFA-4484-AE66-C882A5EB78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BEF111D9-84D2-44A6-BB8E-9CBA8F5C995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F27115A-C7E7-48D7-BC40-1DCAD724E14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9249C8D3-267A-4D3A-A40B-F9BB7990E70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25B74F4B-E9DB-413A-9908-BDC18C0E2BA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E7B15F85-D4D2-4A61-B783-FB50997CA70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640D8C2E-FB57-4727-83CF-6C5C661191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A6EB41C4-5029-4633-B05A-826EC2BFAEB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60D5D4BE-4CF9-4A4D-A491-4DD5841D4C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454F1FCA-02E3-44D3-9381-10F04A623BF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143E973C-C759-4C02-8D73-AB66E0DA888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342DB13-A01D-4551-911B-20893A85BF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57D5376F-6E9B-4639-86AF-A4885CCAA13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C51B2143-7C89-47DE-9497-CBDA1474A90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DA05D9CE-6777-4927-8814-9757424B7D9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41CD273D-D875-4BCC-8930-C1EECE5D306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F7066E85-A138-4F25-9ACD-F1A8DE7A13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ADA5E33F-DDD3-4E2E-99F1-ED110DECEB8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F0326F80-647A-4DBF-91FF-520E78C0D36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E91F0A6D-6864-4A26-8D71-9999EAE52B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171AC947-C974-48F3-BCDD-5003ED4180F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14C7384B-C037-4661-A4B2-78300B5DF26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65" name="直線コネクタ 164">
          <a:extLst>
            <a:ext uri="{FF2B5EF4-FFF2-40B4-BE49-F238E27FC236}">
              <a16:creationId xmlns:a16="http://schemas.microsoft.com/office/drawing/2014/main" id="{AA6EA7A9-C185-4129-BE54-3F0FD21E5C78}"/>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31C85E2C-8379-4488-A362-36FF5463FF89}"/>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67" name="直線コネクタ 166">
          <a:extLst>
            <a:ext uri="{FF2B5EF4-FFF2-40B4-BE49-F238E27FC236}">
              <a16:creationId xmlns:a16="http://schemas.microsoft.com/office/drawing/2014/main" id="{7FCF37F7-4330-40F7-8F3B-EC7BE88486F1}"/>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54D27F3E-4EA1-4157-9C71-14A93DA2396C}"/>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334F902B-59E8-443B-A498-7BEC0305C635}"/>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7ECBEBDA-8AD3-429F-BB05-6C46DD5BD974}"/>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1" name="フローチャート: 判断 170">
          <a:extLst>
            <a:ext uri="{FF2B5EF4-FFF2-40B4-BE49-F238E27FC236}">
              <a16:creationId xmlns:a16="http://schemas.microsoft.com/office/drawing/2014/main" id="{E0964FC3-EDA5-4DA9-84D9-6D67709BA495}"/>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2" name="フローチャート: 判断 171">
          <a:extLst>
            <a:ext uri="{FF2B5EF4-FFF2-40B4-BE49-F238E27FC236}">
              <a16:creationId xmlns:a16="http://schemas.microsoft.com/office/drawing/2014/main" id="{F5D6F34E-811D-409C-9D08-20A34C59FCBA}"/>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3" name="フローチャート: 判断 172">
          <a:extLst>
            <a:ext uri="{FF2B5EF4-FFF2-40B4-BE49-F238E27FC236}">
              <a16:creationId xmlns:a16="http://schemas.microsoft.com/office/drawing/2014/main" id="{BE179E2F-8DF2-43D4-8393-47EB5C2DC03A}"/>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4" name="フローチャート: 判断 173">
          <a:extLst>
            <a:ext uri="{FF2B5EF4-FFF2-40B4-BE49-F238E27FC236}">
              <a16:creationId xmlns:a16="http://schemas.microsoft.com/office/drawing/2014/main" id="{5F88DEDB-55BF-4C9E-BB01-5A07006F7AAF}"/>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75" name="フローチャート: 判断 174">
          <a:extLst>
            <a:ext uri="{FF2B5EF4-FFF2-40B4-BE49-F238E27FC236}">
              <a16:creationId xmlns:a16="http://schemas.microsoft.com/office/drawing/2014/main" id="{BAB7F3DA-2001-4774-BA68-5B3290ABE3D9}"/>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086F84A-64D3-4A23-90D8-530C6C183B2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6EDAB08-2AD2-4815-AB48-09FD9CB3243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0C45379-0722-4856-BC10-20C7C926ED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2D91D9-F191-46C5-BF63-4479A3CB7D2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937B9D8-282B-4B36-AE86-62CC44876C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154940</xdr:rowOff>
    </xdr:from>
    <xdr:to>
      <xdr:col>24</xdr:col>
      <xdr:colOff>114300</xdr:colOff>
      <xdr:row>61</xdr:row>
      <xdr:rowOff>85090</xdr:rowOff>
    </xdr:to>
    <xdr:sp macro="" textlink="">
      <xdr:nvSpPr>
        <xdr:cNvPr id="181" name="楕円 180">
          <a:extLst>
            <a:ext uri="{FF2B5EF4-FFF2-40B4-BE49-F238E27FC236}">
              <a16:creationId xmlns:a16="http://schemas.microsoft.com/office/drawing/2014/main" id="{A85708A8-4570-4E33-9767-3C9FEF57EBC4}"/>
            </a:ext>
          </a:extLst>
        </xdr:cNvPr>
        <xdr:cNvSpPr/>
      </xdr:nvSpPr>
      <xdr:spPr>
        <a:xfrm>
          <a:off x="4584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133367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F59B73F-17A0-4154-9370-AE93932F241D}"/>
            </a:ext>
          </a:extLst>
        </xdr:cNvPr>
        <xdr:cNvSpPr txBox="1"/>
      </xdr:nvSpPr>
      <xdr:spPr>
        <a:xfrm>
          <a:off x="4673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83" name="楕円 182">
          <a:extLst>
            <a:ext uri="{FF2B5EF4-FFF2-40B4-BE49-F238E27FC236}">
              <a16:creationId xmlns:a16="http://schemas.microsoft.com/office/drawing/2014/main" id="{8F404523-ADF2-452A-A61E-294EED2C29D6}"/>
            </a:ext>
          </a:extLst>
        </xdr:cNvPr>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34290</xdr:rowOff>
    </xdr:to>
    <xdr:cxnSp macro="">
      <xdr:nvCxnSpPr>
        <xdr:cNvPr id="184" name="直線コネクタ 183">
          <a:extLst>
            <a:ext uri="{FF2B5EF4-FFF2-40B4-BE49-F238E27FC236}">
              <a16:creationId xmlns:a16="http://schemas.microsoft.com/office/drawing/2014/main" id="{644CF8C0-5CA1-4DD8-BBC0-312A3BF50FBF}"/>
            </a:ext>
          </a:extLst>
        </xdr:cNvPr>
        <xdr:cNvCxnSpPr/>
      </xdr:nvCxnSpPr>
      <xdr:spPr>
        <a:xfrm>
          <a:off x="3797300" y="10454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90170</xdr:rowOff>
    </xdr:from>
    <xdr:to>
      <xdr:col>15</xdr:col>
      <xdr:colOff>101600</xdr:colOff>
      <xdr:row>61</xdr:row>
      <xdr:rowOff>20320</xdr:rowOff>
    </xdr:to>
    <xdr:sp macro="" textlink="">
      <xdr:nvSpPr>
        <xdr:cNvPr id="185" name="楕円 184">
          <a:extLst>
            <a:ext uri="{FF2B5EF4-FFF2-40B4-BE49-F238E27FC236}">
              <a16:creationId xmlns:a16="http://schemas.microsoft.com/office/drawing/2014/main" id="{1426A45D-C07D-49F7-8050-0391C94D7F96}"/>
            </a:ext>
          </a:extLst>
        </xdr:cNvPr>
        <xdr:cNvSpPr/>
      </xdr:nvSpPr>
      <xdr:spPr>
        <a:xfrm>
          <a:off x="2857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140970</xdr:rowOff>
    </xdr:from>
    <xdr:to>
      <xdr:col>19</xdr:col>
      <xdr:colOff>177800</xdr:colOff>
      <xdr:row>60</xdr:row>
      <xdr:rowOff>167640</xdr:rowOff>
    </xdr:to>
    <xdr:cxnSp macro="">
      <xdr:nvCxnSpPr>
        <xdr:cNvPr id="186" name="直線コネクタ 185">
          <a:extLst>
            <a:ext uri="{FF2B5EF4-FFF2-40B4-BE49-F238E27FC236}">
              <a16:creationId xmlns:a16="http://schemas.microsoft.com/office/drawing/2014/main" id="{33FE7397-F89E-495B-8EAF-529EA68BD57F}"/>
            </a:ext>
          </a:extLst>
        </xdr:cNvPr>
        <xdr:cNvCxnSpPr/>
      </xdr:nvCxnSpPr>
      <xdr:spPr>
        <a:xfrm>
          <a:off x="2908300" y="104279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73025</xdr:rowOff>
    </xdr:from>
    <xdr:to>
      <xdr:col>10</xdr:col>
      <xdr:colOff>165100</xdr:colOff>
      <xdr:row>61</xdr:row>
      <xdr:rowOff>3175</xdr:rowOff>
    </xdr:to>
    <xdr:sp macro="" textlink="">
      <xdr:nvSpPr>
        <xdr:cNvPr id="187" name="楕円 186">
          <a:extLst>
            <a:ext uri="{FF2B5EF4-FFF2-40B4-BE49-F238E27FC236}">
              <a16:creationId xmlns:a16="http://schemas.microsoft.com/office/drawing/2014/main" id="{7A30DD67-E5FD-4662-AC06-F1A7736620AE}"/>
            </a:ext>
          </a:extLst>
        </xdr:cNvPr>
        <xdr:cNvSpPr/>
      </xdr:nvSpPr>
      <xdr:spPr>
        <a:xfrm>
          <a:off x="196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123825</xdr:rowOff>
    </xdr:from>
    <xdr:to>
      <xdr:col>15</xdr:col>
      <xdr:colOff>50800</xdr:colOff>
      <xdr:row>60</xdr:row>
      <xdr:rowOff>140970</xdr:rowOff>
    </xdr:to>
    <xdr:cxnSp macro="">
      <xdr:nvCxnSpPr>
        <xdr:cNvPr id="188" name="直線コネクタ 187">
          <a:extLst>
            <a:ext uri="{FF2B5EF4-FFF2-40B4-BE49-F238E27FC236}">
              <a16:creationId xmlns:a16="http://schemas.microsoft.com/office/drawing/2014/main" id="{17FA5F8E-935A-4CBB-B3B4-DE4A4C6A58CB}"/>
            </a:ext>
          </a:extLst>
        </xdr:cNvPr>
        <xdr:cNvCxnSpPr/>
      </xdr:nvCxnSpPr>
      <xdr:spPr>
        <a:xfrm>
          <a:off x="2019300" y="104108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9" name="n_1aveValue【体育館・プール】&#10;有形固定資産減価償却率">
          <a:extLst>
            <a:ext uri="{FF2B5EF4-FFF2-40B4-BE49-F238E27FC236}">
              <a16:creationId xmlns:a16="http://schemas.microsoft.com/office/drawing/2014/main" id="{39F6AE81-60FA-4E03-B1C1-6D4C8F3B7725}"/>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0" name="n_2aveValue【体育館・プール】&#10;有形固定資産減価償却率">
          <a:extLst>
            <a:ext uri="{FF2B5EF4-FFF2-40B4-BE49-F238E27FC236}">
              <a16:creationId xmlns:a16="http://schemas.microsoft.com/office/drawing/2014/main" id="{187136D6-5491-4459-A130-3FA815457AD1}"/>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1" name="n_3aveValue【体育館・プール】&#10;有形固定資産減価償却率">
          <a:extLst>
            <a:ext uri="{FF2B5EF4-FFF2-40B4-BE49-F238E27FC236}">
              <a16:creationId xmlns:a16="http://schemas.microsoft.com/office/drawing/2014/main" id="{1B067A8B-EF56-4A8C-B96D-C91CA2B910C1}"/>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192" name="n_4aveValue【体育館・プール】&#10;有形固定資産減価償却率">
          <a:extLst>
            <a:ext uri="{FF2B5EF4-FFF2-40B4-BE49-F238E27FC236}">
              <a16:creationId xmlns:a16="http://schemas.microsoft.com/office/drawing/2014/main" id="{FD5837DB-A096-4E15-BD90-76285C17A376}"/>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193" name="n_1mainValue【体育館・プール】&#10;有形固定資産減価償却率">
          <a:extLst>
            <a:ext uri="{FF2B5EF4-FFF2-40B4-BE49-F238E27FC236}">
              <a16:creationId xmlns:a16="http://schemas.microsoft.com/office/drawing/2014/main" id="{77702D7E-FCAC-4D75-A5CE-2A0ACE567839}"/>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11447</xdr:rowOff>
    </xdr:from>
    <xdr:ext cx="405111" cy="259045"/>
    <xdr:sp macro="" textlink="">
      <xdr:nvSpPr>
        <xdr:cNvPr id="194" name="n_2mainValue【体育館・プール】&#10;有形固定資産減価償却率">
          <a:extLst>
            <a:ext uri="{FF2B5EF4-FFF2-40B4-BE49-F238E27FC236}">
              <a16:creationId xmlns:a16="http://schemas.microsoft.com/office/drawing/2014/main" id="{1181AFE3-76C5-4C8E-9F80-0EDF96A89EE5}"/>
            </a:ext>
          </a:extLst>
        </xdr:cNvPr>
        <xdr:cNvSpPr txBox="1"/>
      </xdr:nvSpPr>
      <xdr:spPr>
        <a:xfrm>
          <a:off x="2705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95" name="n_3mainValue【体育館・プール】&#10;有形固定資産減価償却率">
          <a:extLst>
            <a:ext uri="{FF2B5EF4-FFF2-40B4-BE49-F238E27FC236}">
              <a16:creationId xmlns:a16="http://schemas.microsoft.com/office/drawing/2014/main" id="{25A68954-34D3-43D1-9AAE-05AFE2F5ADD3}"/>
            </a:ext>
          </a:extLst>
        </xdr:cNvPr>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7740346-30CF-441D-AF45-F13DD8FEC2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57B07451-32E9-4154-AC3F-F9F6BDAA98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ACA3D08-1C9B-4E3B-928C-2421B2C40D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8C09ED26-2D73-4AEB-9D8B-6D1DBD84FEC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EAFBEA66-5C11-43EA-8574-90CFF035BA1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8DD3FCF-8965-46E0-8435-6030C98AB9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422F5C7C-3C5B-41C5-AF84-62F15D879B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42DE5102-F860-4B7B-A802-90AB1EEB97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38B9067F-2764-4F04-A7E6-0801C7E53D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D4A7D396-DE37-4C4F-A864-719201CB2C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8C92AE24-7E8E-4D38-A980-8E01800BC69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53F5D164-F944-4F03-9B59-668BB1F4440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55D2EE48-ADC8-49A0-955A-7A239F9120E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F0568C5B-1151-431B-805D-BB3E5D49808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4B3D9109-1768-4820-93F1-B4DBDF6C595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803F7760-772D-49DA-A5E5-820D0ECD23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C387BF75-A606-4FB7-A8EE-966776E597C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DAFD10F9-269B-45A1-A837-B5B7158AAE1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AFD42278-8BBB-48E1-A164-696577313DE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63D71487-73DF-4FD0-AA6A-C8EA9EB02D6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95548B60-0217-423E-B42F-C498FE5D275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146F1982-34E8-4945-9129-2CD409DC25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EFCD8DDF-B324-4D66-B9E5-E593866D152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19" name="直線コネクタ 218">
          <a:extLst>
            <a:ext uri="{FF2B5EF4-FFF2-40B4-BE49-F238E27FC236}">
              <a16:creationId xmlns:a16="http://schemas.microsoft.com/office/drawing/2014/main" id="{99DD3284-AD63-4BD2-8C10-7793A1C8EE84}"/>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0" name="【体育館・プール】&#10;一人当たり面積最小値テキスト">
          <a:extLst>
            <a:ext uri="{FF2B5EF4-FFF2-40B4-BE49-F238E27FC236}">
              <a16:creationId xmlns:a16="http://schemas.microsoft.com/office/drawing/2014/main" id="{072DD552-3210-4547-9098-EAD83D6BAC8C}"/>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21" name="直線コネクタ 220">
          <a:extLst>
            <a:ext uri="{FF2B5EF4-FFF2-40B4-BE49-F238E27FC236}">
              <a16:creationId xmlns:a16="http://schemas.microsoft.com/office/drawing/2014/main" id="{07A67315-1F48-4542-A371-B2B8D47D1FAC}"/>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22" name="【体育館・プール】&#10;一人当たり面積最大値テキスト">
          <a:extLst>
            <a:ext uri="{FF2B5EF4-FFF2-40B4-BE49-F238E27FC236}">
              <a16:creationId xmlns:a16="http://schemas.microsoft.com/office/drawing/2014/main" id="{CB55F3F2-6DE4-419E-A4BB-91CA22C80F34}"/>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23" name="直線コネクタ 222">
          <a:extLst>
            <a:ext uri="{FF2B5EF4-FFF2-40B4-BE49-F238E27FC236}">
              <a16:creationId xmlns:a16="http://schemas.microsoft.com/office/drawing/2014/main" id="{3385A49D-9538-4B3C-9797-A7AC4640B97D}"/>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89552</xdr:rowOff>
    </xdr:from>
    <xdr:ext cx="469744" cy="259045"/>
    <xdr:sp macro="" textlink="">
      <xdr:nvSpPr>
        <xdr:cNvPr id="224" name="【体育館・プール】&#10;一人当たり面積平均値テキスト">
          <a:extLst>
            <a:ext uri="{FF2B5EF4-FFF2-40B4-BE49-F238E27FC236}">
              <a16:creationId xmlns:a16="http://schemas.microsoft.com/office/drawing/2014/main" id="{219E1450-A2C5-434D-BEF9-05181B93F774}"/>
            </a:ext>
          </a:extLst>
        </xdr:cNvPr>
        <xdr:cNvSpPr txBox="1"/>
      </xdr:nvSpPr>
      <xdr:spPr>
        <a:xfrm>
          <a:off x="10515600" y="1089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25" name="フローチャート: 判断 224">
          <a:extLst>
            <a:ext uri="{FF2B5EF4-FFF2-40B4-BE49-F238E27FC236}">
              <a16:creationId xmlns:a16="http://schemas.microsoft.com/office/drawing/2014/main" id="{E0F3B7EF-BAFC-4664-8534-B959A6FD6A1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26" name="フローチャート: 判断 225">
          <a:extLst>
            <a:ext uri="{FF2B5EF4-FFF2-40B4-BE49-F238E27FC236}">
              <a16:creationId xmlns:a16="http://schemas.microsoft.com/office/drawing/2014/main" id="{6C3C9484-60A0-45C8-9CFB-97019A09058D}"/>
            </a:ext>
          </a:extLst>
        </xdr:cNvPr>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27" name="フローチャート: 判断 226">
          <a:extLst>
            <a:ext uri="{FF2B5EF4-FFF2-40B4-BE49-F238E27FC236}">
              <a16:creationId xmlns:a16="http://schemas.microsoft.com/office/drawing/2014/main" id="{45DBA066-C54F-4474-BE82-AE57A931F71B}"/>
            </a:ext>
          </a:extLst>
        </xdr:cNvPr>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28" name="フローチャート: 判断 227">
          <a:extLst>
            <a:ext uri="{FF2B5EF4-FFF2-40B4-BE49-F238E27FC236}">
              <a16:creationId xmlns:a16="http://schemas.microsoft.com/office/drawing/2014/main" id="{8C3F93E5-EC2A-4C9F-964E-589E66CDEF49}"/>
            </a:ext>
          </a:extLst>
        </xdr:cNvPr>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29" name="フローチャート: 判断 228">
          <a:extLst>
            <a:ext uri="{FF2B5EF4-FFF2-40B4-BE49-F238E27FC236}">
              <a16:creationId xmlns:a16="http://schemas.microsoft.com/office/drawing/2014/main" id="{BEC8EDC0-41AE-4767-8422-75C0C7374057}"/>
            </a:ext>
          </a:extLst>
        </xdr:cNvPr>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1C809802-5377-4F8C-8A19-C0D7AE8A5CE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E30675E3-E597-46B4-B40A-0F8753BBE9D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09D2EA9-CFF0-4FF2-A371-2529A5DF963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A49E95A-8CE5-4E23-9766-E13E96345A5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2BD3EC9-AAFF-4448-B56D-FC71ED92039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149606</xdr:rowOff>
    </xdr:from>
    <xdr:to>
      <xdr:col>55</xdr:col>
      <xdr:colOff>50800</xdr:colOff>
      <xdr:row>63</xdr:row>
      <xdr:rowOff>79756</xdr:rowOff>
    </xdr:to>
    <xdr:sp macro="" textlink="">
      <xdr:nvSpPr>
        <xdr:cNvPr id="235" name="楕円 234">
          <a:extLst>
            <a:ext uri="{FF2B5EF4-FFF2-40B4-BE49-F238E27FC236}">
              <a16:creationId xmlns:a16="http://schemas.microsoft.com/office/drawing/2014/main" id="{7A2F73B0-F0DE-4449-B187-67C1D2BD3486}"/>
            </a:ext>
          </a:extLst>
        </xdr:cNvPr>
        <xdr:cNvSpPr/>
      </xdr:nvSpPr>
      <xdr:spPr>
        <a:xfrm>
          <a:off x="10426700" y="107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1033</xdr:rowOff>
    </xdr:from>
    <xdr:ext cx="469744" cy="259045"/>
    <xdr:sp macro="" textlink="">
      <xdr:nvSpPr>
        <xdr:cNvPr id="236" name="【体育館・プール】&#10;一人当たり面積該当値テキスト">
          <a:extLst>
            <a:ext uri="{FF2B5EF4-FFF2-40B4-BE49-F238E27FC236}">
              <a16:creationId xmlns:a16="http://schemas.microsoft.com/office/drawing/2014/main" id="{1462C117-9B6D-4DF4-9946-6D794D1CF874}"/>
            </a:ext>
          </a:extLst>
        </xdr:cNvPr>
        <xdr:cNvSpPr txBox="1"/>
      </xdr:nvSpPr>
      <xdr:spPr>
        <a:xfrm>
          <a:off x="10515600" y="106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153797</xdr:rowOff>
    </xdr:from>
    <xdr:to>
      <xdr:col>50</xdr:col>
      <xdr:colOff>165100</xdr:colOff>
      <xdr:row>63</xdr:row>
      <xdr:rowOff>83947</xdr:rowOff>
    </xdr:to>
    <xdr:sp macro="" textlink="">
      <xdr:nvSpPr>
        <xdr:cNvPr id="237" name="楕円 236">
          <a:extLst>
            <a:ext uri="{FF2B5EF4-FFF2-40B4-BE49-F238E27FC236}">
              <a16:creationId xmlns:a16="http://schemas.microsoft.com/office/drawing/2014/main" id="{167488AF-A5C9-4D63-AE45-22E0E3AB927A}"/>
            </a:ext>
          </a:extLst>
        </xdr:cNvPr>
        <xdr:cNvSpPr/>
      </xdr:nvSpPr>
      <xdr:spPr>
        <a:xfrm>
          <a:off x="9588500" y="1078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28956</xdr:rowOff>
    </xdr:from>
    <xdr:to>
      <xdr:col>55</xdr:col>
      <xdr:colOff>0</xdr:colOff>
      <xdr:row>63</xdr:row>
      <xdr:rowOff>33147</xdr:rowOff>
    </xdr:to>
    <xdr:cxnSp macro="">
      <xdr:nvCxnSpPr>
        <xdr:cNvPr id="238" name="直線コネクタ 237">
          <a:extLst>
            <a:ext uri="{FF2B5EF4-FFF2-40B4-BE49-F238E27FC236}">
              <a16:creationId xmlns:a16="http://schemas.microsoft.com/office/drawing/2014/main" id="{042AF72D-1698-40DD-8E0C-59AE11D6E96D}"/>
            </a:ext>
          </a:extLst>
        </xdr:cNvPr>
        <xdr:cNvCxnSpPr/>
      </xdr:nvCxnSpPr>
      <xdr:spPr>
        <a:xfrm flipV="1">
          <a:off x="9639300" y="10830306"/>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157988</xdr:rowOff>
    </xdr:from>
    <xdr:to>
      <xdr:col>46</xdr:col>
      <xdr:colOff>38100</xdr:colOff>
      <xdr:row>63</xdr:row>
      <xdr:rowOff>88138</xdr:rowOff>
    </xdr:to>
    <xdr:sp macro="" textlink="">
      <xdr:nvSpPr>
        <xdr:cNvPr id="239" name="楕円 238">
          <a:extLst>
            <a:ext uri="{FF2B5EF4-FFF2-40B4-BE49-F238E27FC236}">
              <a16:creationId xmlns:a16="http://schemas.microsoft.com/office/drawing/2014/main" id="{93C71B29-7A6E-42A9-BA3F-D272D71771EE}"/>
            </a:ext>
          </a:extLst>
        </xdr:cNvPr>
        <xdr:cNvSpPr/>
      </xdr:nvSpPr>
      <xdr:spPr>
        <a:xfrm>
          <a:off x="8699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33147</xdr:rowOff>
    </xdr:from>
    <xdr:to>
      <xdr:col>50</xdr:col>
      <xdr:colOff>114300</xdr:colOff>
      <xdr:row>63</xdr:row>
      <xdr:rowOff>37338</xdr:rowOff>
    </xdr:to>
    <xdr:cxnSp macro="">
      <xdr:nvCxnSpPr>
        <xdr:cNvPr id="240" name="直線コネクタ 239">
          <a:extLst>
            <a:ext uri="{FF2B5EF4-FFF2-40B4-BE49-F238E27FC236}">
              <a16:creationId xmlns:a16="http://schemas.microsoft.com/office/drawing/2014/main" id="{92900651-09BA-4609-A294-A967EAA4D045}"/>
            </a:ext>
          </a:extLst>
        </xdr:cNvPr>
        <xdr:cNvCxnSpPr/>
      </xdr:nvCxnSpPr>
      <xdr:spPr>
        <a:xfrm flipV="1">
          <a:off x="8750300" y="1083449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161036</xdr:rowOff>
    </xdr:from>
    <xdr:to>
      <xdr:col>41</xdr:col>
      <xdr:colOff>101600</xdr:colOff>
      <xdr:row>63</xdr:row>
      <xdr:rowOff>91186</xdr:rowOff>
    </xdr:to>
    <xdr:sp macro="" textlink="">
      <xdr:nvSpPr>
        <xdr:cNvPr id="241" name="楕円 240">
          <a:extLst>
            <a:ext uri="{FF2B5EF4-FFF2-40B4-BE49-F238E27FC236}">
              <a16:creationId xmlns:a16="http://schemas.microsoft.com/office/drawing/2014/main" id="{277D87AA-7216-40DE-8BBC-9B374136BB74}"/>
            </a:ext>
          </a:extLst>
        </xdr:cNvPr>
        <xdr:cNvSpPr/>
      </xdr:nvSpPr>
      <xdr:spPr>
        <a:xfrm>
          <a:off x="7810500" y="107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37338</xdr:rowOff>
    </xdr:from>
    <xdr:to>
      <xdr:col>45</xdr:col>
      <xdr:colOff>177800</xdr:colOff>
      <xdr:row>63</xdr:row>
      <xdr:rowOff>40386</xdr:rowOff>
    </xdr:to>
    <xdr:cxnSp macro="">
      <xdr:nvCxnSpPr>
        <xdr:cNvPr id="242" name="直線コネクタ 241">
          <a:extLst>
            <a:ext uri="{FF2B5EF4-FFF2-40B4-BE49-F238E27FC236}">
              <a16:creationId xmlns:a16="http://schemas.microsoft.com/office/drawing/2014/main" id="{31875138-30C8-49D0-ADF8-B848D639BF10}"/>
            </a:ext>
          </a:extLst>
        </xdr:cNvPr>
        <xdr:cNvCxnSpPr/>
      </xdr:nvCxnSpPr>
      <xdr:spPr>
        <a:xfrm flipV="1">
          <a:off x="7861300" y="1083868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46499</xdr:rowOff>
    </xdr:from>
    <xdr:ext cx="469744" cy="259045"/>
    <xdr:sp macro="" textlink="">
      <xdr:nvSpPr>
        <xdr:cNvPr id="243" name="n_1aveValue【体育館・プール】&#10;一人当たり面積">
          <a:extLst>
            <a:ext uri="{FF2B5EF4-FFF2-40B4-BE49-F238E27FC236}">
              <a16:creationId xmlns:a16="http://schemas.microsoft.com/office/drawing/2014/main" id="{AE758D6F-C09B-4964-B983-8A82CBEF98B0}"/>
            </a:ext>
          </a:extLst>
        </xdr:cNvPr>
        <xdr:cNvSpPr txBox="1"/>
      </xdr:nvSpPr>
      <xdr:spPr>
        <a:xfrm>
          <a:off x="9391727"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59453</xdr:rowOff>
    </xdr:from>
    <xdr:ext cx="469744" cy="259045"/>
    <xdr:sp macro="" textlink="">
      <xdr:nvSpPr>
        <xdr:cNvPr id="244" name="n_2aveValue【体育館・プール】&#10;一人当たり面積">
          <a:extLst>
            <a:ext uri="{FF2B5EF4-FFF2-40B4-BE49-F238E27FC236}">
              <a16:creationId xmlns:a16="http://schemas.microsoft.com/office/drawing/2014/main" id="{A300BB7F-F936-4928-9D96-1EA66E261C1F}"/>
            </a:ext>
          </a:extLst>
        </xdr:cNvPr>
        <xdr:cNvSpPr txBox="1"/>
      </xdr:nvSpPr>
      <xdr:spPr>
        <a:xfrm>
          <a:off x="8515427" y="110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59834</xdr:rowOff>
    </xdr:from>
    <xdr:ext cx="469744" cy="259045"/>
    <xdr:sp macro="" textlink="">
      <xdr:nvSpPr>
        <xdr:cNvPr id="245" name="n_3aveValue【体育館・プール】&#10;一人当たり面積">
          <a:extLst>
            <a:ext uri="{FF2B5EF4-FFF2-40B4-BE49-F238E27FC236}">
              <a16:creationId xmlns:a16="http://schemas.microsoft.com/office/drawing/2014/main" id="{7502CF9F-FD91-47BF-B36D-ACB3D989B826}"/>
            </a:ext>
          </a:extLst>
        </xdr:cNvPr>
        <xdr:cNvSpPr txBox="1"/>
      </xdr:nvSpPr>
      <xdr:spPr>
        <a:xfrm>
          <a:off x="7626427" y="1103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46" name="n_4aveValue【体育館・プール】&#10;一人当たり面積">
          <a:extLst>
            <a:ext uri="{FF2B5EF4-FFF2-40B4-BE49-F238E27FC236}">
              <a16:creationId xmlns:a16="http://schemas.microsoft.com/office/drawing/2014/main" id="{4783265D-7BD7-4AD0-91C1-1E0F4C24877F}"/>
            </a:ext>
          </a:extLst>
        </xdr:cNvPr>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100474</xdr:rowOff>
    </xdr:from>
    <xdr:ext cx="469744" cy="259045"/>
    <xdr:sp macro="" textlink="">
      <xdr:nvSpPr>
        <xdr:cNvPr id="247" name="n_1mainValue【体育館・プール】&#10;一人当たり面積">
          <a:extLst>
            <a:ext uri="{FF2B5EF4-FFF2-40B4-BE49-F238E27FC236}">
              <a16:creationId xmlns:a16="http://schemas.microsoft.com/office/drawing/2014/main" id="{386E83F3-6EBB-4309-A9E7-391971EFB890}"/>
            </a:ext>
          </a:extLst>
        </xdr:cNvPr>
        <xdr:cNvSpPr txBox="1"/>
      </xdr:nvSpPr>
      <xdr:spPr>
        <a:xfrm>
          <a:off x="93917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104665</xdr:rowOff>
    </xdr:from>
    <xdr:ext cx="469744" cy="259045"/>
    <xdr:sp macro="" textlink="">
      <xdr:nvSpPr>
        <xdr:cNvPr id="248" name="n_2mainValue【体育館・プール】&#10;一人当たり面積">
          <a:extLst>
            <a:ext uri="{FF2B5EF4-FFF2-40B4-BE49-F238E27FC236}">
              <a16:creationId xmlns:a16="http://schemas.microsoft.com/office/drawing/2014/main" id="{D2663630-0EE7-4623-8758-CACCCCCE8BFA}"/>
            </a:ext>
          </a:extLst>
        </xdr:cNvPr>
        <xdr:cNvSpPr txBox="1"/>
      </xdr:nvSpPr>
      <xdr:spPr>
        <a:xfrm>
          <a:off x="8515427" y="1056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107713</xdr:rowOff>
    </xdr:from>
    <xdr:ext cx="469744" cy="259045"/>
    <xdr:sp macro="" textlink="">
      <xdr:nvSpPr>
        <xdr:cNvPr id="249" name="n_3mainValue【体育館・プール】&#10;一人当たり面積">
          <a:extLst>
            <a:ext uri="{FF2B5EF4-FFF2-40B4-BE49-F238E27FC236}">
              <a16:creationId xmlns:a16="http://schemas.microsoft.com/office/drawing/2014/main" id="{788E1FB8-CBDA-45D5-9AFF-23986D680120}"/>
            </a:ext>
          </a:extLst>
        </xdr:cNvPr>
        <xdr:cNvSpPr txBox="1"/>
      </xdr:nvSpPr>
      <xdr:spPr>
        <a:xfrm>
          <a:off x="7626427" y="1056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A40A3E4A-6F26-46D9-9208-4FBCDF6C6CD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75675701-D96C-4FDA-9D34-8CFCEADA922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5077FC3F-8967-4A00-92B0-0FD43F88EB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4A27F81D-E040-4AB7-BDD3-88659E94036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859325BB-1337-41DB-A3F1-5BEE2D47D11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B31B29CC-CB5A-40D3-8C2E-5F3D610A77D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4791F88-A54C-44C0-895D-447D86B53A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B5F105E2-7B61-423A-931E-5A58C7754A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D5B55560-FA15-446B-9A34-B711954A09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34E19891-488E-4646-817C-A94A04EC6F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2C52CCC1-2F28-4CAB-B0D1-D3EAE640CCB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478A7879-8A01-4898-B1E0-3A53246CEC3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FACC0A2F-82BC-4227-9E4B-C2BBDAFD564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9D4C2C55-0353-465B-B9E5-2FD5EB9E6E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5E9B52C4-D5A1-4206-8B8A-150B0F291E7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3FE9AE60-59ED-4DFB-8745-86D9E59A0C4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85564F1D-1FF2-41D0-A9E5-E27BC5A3C39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738EBA47-299A-4BC1-BC28-07E67013E6F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8D2D11F5-0107-4244-A937-DA65A9DC84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7E8EBB1C-0380-434D-A06A-AC798EE0FF21}"/>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D23A313A-D9E0-44DC-853B-C884AFBF71D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BEB25AD2-1077-48BE-A1A8-D5E0777497A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2870D40E-A74E-4677-B1F7-DB22773E1B1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19B9D97C-C75B-4799-AAB7-DF8A104F65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福祉施設】&#10;有形固定資産減価償却率グラフ枠">
          <a:extLst>
            <a:ext uri="{FF2B5EF4-FFF2-40B4-BE49-F238E27FC236}">
              <a16:creationId xmlns:a16="http://schemas.microsoft.com/office/drawing/2014/main" id="{93E35AE5-FFFF-4431-8B53-D05724A4ECD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76401FDF-08A5-4C66-B011-67D2D484B812}"/>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福祉施設】&#10;有形固定資産減価償却率最小値テキスト">
          <a:extLst>
            <a:ext uri="{FF2B5EF4-FFF2-40B4-BE49-F238E27FC236}">
              <a16:creationId xmlns:a16="http://schemas.microsoft.com/office/drawing/2014/main" id="{7896D6C7-5944-46B2-86B4-D2E86540DD96}"/>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73112FBC-7347-43C7-91E8-F46B420169C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78" name="【福祉施設】&#10;有形固定資産減価償却率最大値テキスト">
          <a:extLst>
            <a:ext uri="{FF2B5EF4-FFF2-40B4-BE49-F238E27FC236}">
              <a16:creationId xmlns:a16="http://schemas.microsoft.com/office/drawing/2014/main" id="{E8636F8A-CCB8-4F55-93AD-FAD9499B5B8A}"/>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9" name="直線コネクタ 278">
          <a:extLst>
            <a:ext uri="{FF2B5EF4-FFF2-40B4-BE49-F238E27FC236}">
              <a16:creationId xmlns:a16="http://schemas.microsoft.com/office/drawing/2014/main" id="{E46120C9-CBA2-402D-B664-893B6F11CB5A}"/>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80" name="【福祉施設】&#10;有形固定資産減価償却率平均値テキスト">
          <a:extLst>
            <a:ext uri="{FF2B5EF4-FFF2-40B4-BE49-F238E27FC236}">
              <a16:creationId xmlns:a16="http://schemas.microsoft.com/office/drawing/2014/main" id="{F25F8806-BA5E-4B7D-990D-9DDF92BC3C8A}"/>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81" name="フローチャート: 判断 280">
          <a:extLst>
            <a:ext uri="{FF2B5EF4-FFF2-40B4-BE49-F238E27FC236}">
              <a16:creationId xmlns:a16="http://schemas.microsoft.com/office/drawing/2014/main" id="{F8FE7E91-6185-4449-9904-277AAE5D9B88}"/>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82" name="フローチャート: 判断 281">
          <a:extLst>
            <a:ext uri="{FF2B5EF4-FFF2-40B4-BE49-F238E27FC236}">
              <a16:creationId xmlns:a16="http://schemas.microsoft.com/office/drawing/2014/main" id="{DEC09959-8CE8-44B6-B645-30AC73B871CB}"/>
            </a:ext>
          </a:extLst>
        </xdr:cNvPr>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83" name="フローチャート: 判断 282">
          <a:extLst>
            <a:ext uri="{FF2B5EF4-FFF2-40B4-BE49-F238E27FC236}">
              <a16:creationId xmlns:a16="http://schemas.microsoft.com/office/drawing/2014/main" id="{04C88F13-D64C-4478-9AED-178A09404179}"/>
            </a:ext>
          </a:extLst>
        </xdr:cNvPr>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84" name="フローチャート: 判断 283">
          <a:extLst>
            <a:ext uri="{FF2B5EF4-FFF2-40B4-BE49-F238E27FC236}">
              <a16:creationId xmlns:a16="http://schemas.microsoft.com/office/drawing/2014/main" id="{9883A30C-EA9D-41B7-A352-7A1132793F4C}"/>
            </a:ext>
          </a:extLst>
        </xdr:cNvPr>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85" name="フローチャート: 判断 284">
          <a:extLst>
            <a:ext uri="{FF2B5EF4-FFF2-40B4-BE49-F238E27FC236}">
              <a16:creationId xmlns:a16="http://schemas.microsoft.com/office/drawing/2014/main" id="{CFE0450A-D1DF-4E0E-A4F9-A026D8426470}"/>
            </a:ext>
          </a:extLst>
        </xdr:cNvPr>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3118249-098A-433B-987C-141DE280D75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8517847-1953-4859-9636-CA1E40F085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563477F-8775-4843-B18D-4BC9CCE300A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805B0BA3-87E6-4812-9F1D-CE8D09E909F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8F794C2B-B45C-4CF4-85EE-65EDBE63AB8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1995</xdr:rowOff>
    </xdr:from>
    <xdr:to>
      <xdr:col>24</xdr:col>
      <xdr:colOff>114300</xdr:colOff>
      <xdr:row>84</xdr:row>
      <xdr:rowOff>103595</xdr:rowOff>
    </xdr:to>
    <xdr:sp macro="" textlink="">
      <xdr:nvSpPr>
        <xdr:cNvPr id="291" name="楕円 290">
          <a:extLst>
            <a:ext uri="{FF2B5EF4-FFF2-40B4-BE49-F238E27FC236}">
              <a16:creationId xmlns:a16="http://schemas.microsoft.com/office/drawing/2014/main" id="{3FFC48F6-CF9A-4DCF-AFD4-6710EF051705}"/>
            </a:ext>
          </a:extLst>
        </xdr:cNvPr>
        <xdr:cNvSpPr/>
      </xdr:nvSpPr>
      <xdr:spPr>
        <a:xfrm>
          <a:off x="45847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151872</xdr:rowOff>
    </xdr:from>
    <xdr:ext cx="405111" cy="259045"/>
    <xdr:sp macro="" textlink="">
      <xdr:nvSpPr>
        <xdr:cNvPr id="292" name="【福祉施設】&#10;有形固定資産減価償却率該当値テキスト">
          <a:extLst>
            <a:ext uri="{FF2B5EF4-FFF2-40B4-BE49-F238E27FC236}">
              <a16:creationId xmlns:a16="http://schemas.microsoft.com/office/drawing/2014/main" id="{55968AE8-11EF-4D79-9C90-6DCA2820FB38}"/>
            </a:ext>
          </a:extLst>
        </xdr:cNvPr>
        <xdr:cNvSpPr txBox="1"/>
      </xdr:nvSpPr>
      <xdr:spPr>
        <a:xfrm>
          <a:off x="4673600"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150586</xdr:rowOff>
    </xdr:from>
    <xdr:to>
      <xdr:col>20</xdr:col>
      <xdr:colOff>38100</xdr:colOff>
      <xdr:row>84</xdr:row>
      <xdr:rowOff>80736</xdr:rowOff>
    </xdr:to>
    <xdr:sp macro="" textlink="">
      <xdr:nvSpPr>
        <xdr:cNvPr id="293" name="楕円 292">
          <a:extLst>
            <a:ext uri="{FF2B5EF4-FFF2-40B4-BE49-F238E27FC236}">
              <a16:creationId xmlns:a16="http://schemas.microsoft.com/office/drawing/2014/main" id="{96914F2F-5E8F-47A0-B784-0A49320C5590}"/>
            </a:ext>
          </a:extLst>
        </xdr:cNvPr>
        <xdr:cNvSpPr/>
      </xdr:nvSpPr>
      <xdr:spPr>
        <a:xfrm>
          <a:off x="3746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29936</xdr:rowOff>
    </xdr:from>
    <xdr:to>
      <xdr:col>24</xdr:col>
      <xdr:colOff>63500</xdr:colOff>
      <xdr:row>84</xdr:row>
      <xdr:rowOff>52795</xdr:rowOff>
    </xdr:to>
    <xdr:cxnSp macro="">
      <xdr:nvCxnSpPr>
        <xdr:cNvPr id="294" name="直線コネクタ 293">
          <a:extLst>
            <a:ext uri="{FF2B5EF4-FFF2-40B4-BE49-F238E27FC236}">
              <a16:creationId xmlns:a16="http://schemas.microsoft.com/office/drawing/2014/main" id="{3CC51971-6B4C-4C03-B72C-730F1207A711}"/>
            </a:ext>
          </a:extLst>
        </xdr:cNvPr>
        <xdr:cNvCxnSpPr/>
      </xdr:nvCxnSpPr>
      <xdr:spPr>
        <a:xfrm>
          <a:off x="3797300" y="144317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122827</xdr:rowOff>
    </xdr:from>
    <xdr:to>
      <xdr:col>15</xdr:col>
      <xdr:colOff>101600</xdr:colOff>
      <xdr:row>84</xdr:row>
      <xdr:rowOff>52977</xdr:rowOff>
    </xdr:to>
    <xdr:sp macro="" textlink="">
      <xdr:nvSpPr>
        <xdr:cNvPr id="295" name="楕円 294">
          <a:extLst>
            <a:ext uri="{FF2B5EF4-FFF2-40B4-BE49-F238E27FC236}">
              <a16:creationId xmlns:a16="http://schemas.microsoft.com/office/drawing/2014/main" id="{94BA19F9-B69F-4D5D-B63E-784734C37590}"/>
            </a:ext>
          </a:extLst>
        </xdr:cNvPr>
        <xdr:cNvSpPr/>
      </xdr:nvSpPr>
      <xdr:spPr>
        <a:xfrm>
          <a:off x="2857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2177</xdr:rowOff>
    </xdr:from>
    <xdr:to>
      <xdr:col>19</xdr:col>
      <xdr:colOff>177800</xdr:colOff>
      <xdr:row>84</xdr:row>
      <xdr:rowOff>29936</xdr:rowOff>
    </xdr:to>
    <xdr:cxnSp macro="">
      <xdr:nvCxnSpPr>
        <xdr:cNvPr id="296" name="直線コネクタ 295">
          <a:extLst>
            <a:ext uri="{FF2B5EF4-FFF2-40B4-BE49-F238E27FC236}">
              <a16:creationId xmlns:a16="http://schemas.microsoft.com/office/drawing/2014/main" id="{FC02C6F1-561C-47F1-8791-9F6AEE5BF718}"/>
            </a:ext>
          </a:extLst>
        </xdr:cNvPr>
        <xdr:cNvCxnSpPr/>
      </xdr:nvCxnSpPr>
      <xdr:spPr>
        <a:xfrm>
          <a:off x="2908300" y="144039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97" name="楕円 296">
          <a:extLst>
            <a:ext uri="{FF2B5EF4-FFF2-40B4-BE49-F238E27FC236}">
              <a16:creationId xmlns:a16="http://schemas.microsoft.com/office/drawing/2014/main" id="{D31AA467-1F7C-4297-BD25-2DFAD268A4BA}"/>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2177</xdr:rowOff>
    </xdr:to>
    <xdr:cxnSp macro="">
      <xdr:nvCxnSpPr>
        <xdr:cNvPr id="298" name="直線コネクタ 297">
          <a:extLst>
            <a:ext uri="{FF2B5EF4-FFF2-40B4-BE49-F238E27FC236}">
              <a16:creationId xmlns:a16="http://schemas.microsoft.com/office/drawing/2014/main" id="{B5A0967A-2C2E-45D3-921C-A322A4354BFE}"/>
            </a:ext>
          </a:extLst>
        </xdr:cNvPr>
        <xdr:cNvCxnSpPr/>
      </xdr:nvCxnSpPr>
      <xdr:spPr>
        <a:xfrm>
          <a:off x="2019300" y="143941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299" name="n_1aveValue【福祉施設】&#10;有形固定資産減価償却率">
          <a:extLst>
            <a:ext uri="{FF2B5EF4-FFF2-40B4-BE49-F238E27FC236}">
              <a16:creationId xmlns:a16="http://schemas.microsoft.com/office/drawing/2014/main" id="{139E29BC-A351-497D-97B2-40F6B35AC940}"/>
            </a:ext>
          </a:extLst>
        </xdr:cNvPr>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00" name="n_2aveValue【福祉施設】&#10;有形固定資産減価償却率">
          <a:extLst>
            <a:ext uri="{FF2B5EF4-FFF2-40B4-BE49-F238E27FC236}">
              <a16:creationId xmlns:a16="http://schemas.microsoft.com/office/drawing/2014/main" id="{AEC8E0EF-AFB4-47AD-AC62-F2427EA28B97}"/>
            </a:ext>
          </a:extLst>
        </xdr:cNvPr>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01" name="n_3aveValue【福祉施設】&#10;有形固定資産減価償却率">
          <a:extLst>
            <a:ext uri="{FF2B5EF4-FFF2-40B4-BE49-F238E27FC236}">
              <a16:creationId xmlns:a16="http://schemas.microsoft.com/office/drawing/2014/main" id="{C9A2E627-CDCB-4C82-AB22-921A2A97DC9E}"/>
            </a:ext>
          </a:extLst>
        </xdr:cNvPr>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02" name="n_4aveValue【福祉施設】&#10;有形固定資産減価償却率">
          <a:extLst>
            <a:ext uri="{FF2B5EF4-FFF2-40B4-BE49-F238E27FC236}">
              <a16:creationId xmlns:a16="http://schemas.microsoft.com/office/drawing/2014/main" id="{9010BDC2-CBDF-49C0-B936-35ADBE18642F}"/>
            </a:ext>
          </a:extLst>
        </xdr:cNvPr>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71863</xdr:rowOff>
    </xdr:from>
    <xdr:ext cx="405111" cy="259045"/>
    <xdr:sp macro="" textlink="">
      <xdr:nvSpPr>
        <xdr:cNvPr id="303" name="n_1mainValue【福祉施設】&#10;有形固定資産減価償却率">
          <a:extLst>
            <a:ext uri="{FF2B5EF4-FFF2-40B4-BE49-F238E27FC236}">
              <a16:creationId xmlns:a16="http://schemas.microsoft.com/office/drawing/2014/main" id="{4CEB94FA-33EB-4C09-B04E-ED5074A40D9E}"/>
            </a:ext>
          </a:extLst>
        </xdr:cNvPr>
        <xdr:cNvSpPr txBox="1"/>
      </xdr:nvSpPr>
      <xdr:spPr>
        <a:xfrm>
          <a:off x="3582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44104</xdr:rowOff>
    </xdr:from>
    <xdr:ext cx="405111" cy="259045"/>
    <xdr:sp macro="" textlink="">
      <xdr:nvSpPr>
        <xdr:cNvPr id="304" name="n_2mainValue【福祉施設】&#10;有形固定資産減価償却率">
          <a:extLst>
            <a:ext uri="{FF2B5EF4-FFF2-40B4-BE49-F238E27FC236}">
              <a16:creationId xmlns:a16="http://schemas.microsoft.com/office/drawing/2014/main" id="{55675171-00DB-4EB3-967C-4A4FCA2DFF16}"/>
            </a:ext>
          </a:extLst>
        </xdr:cNvPr>
        <xdr:cNvSpPr txBox="1"/>
      </xdr:nvSpPr>
      <xdr:spPr>
        <a:xfrm>
          <a:off x="2705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305" name="n_3mainValue【福祉施設】&#10;有形固定資産減価償却率">
          <a:extLst>
            <a:ext uri="{FF2B5EF4-FFF2-40B4-BE49-F238E27FC236}">
              <a16:creationId xmlns:a16="http://schemas.microsoft.com/office/drawing/2014/main" id="{8BDD5DF2-3B40-40E9-967B-575B8F8104F2}"/>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5D3A824B-35C6-4919-9E77-A1A5AE35D0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9405DCDC-E553-476D-9D4D-3777025DBEF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AF1EE46D-EBE3-4D3B-ABBC-F9E77EF105C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EC8CE4CA-2AF3-4F58-AFEB-D3F46896EFA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B51CE6C-FF44-45C5-A43C-15DA7DD1F99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808233BD-351E-4E6B-90A4-A42B2807939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A976E6F0-29D2-45C3-9D21-56846B552FE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D71519D1-5B8C-431F-AE86-737883C7E50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9656A521-0F58-48BD-BDA5-AD4566809BF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B140339B-8E7D-438C-B9B8-65AF67D8B6A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6" name="直線コネクタ 315">
          <a:extLst>
            <a:ext uri="{FF2B5EF4-FFF2-40B4-BE49-F238E27FC236}">
              <a16:creationId xmlns:a16="http://schemas.microsoft.com/office/drawing/2014/main" id="{29AA0D04-6981-4FFD-BB25-0E4EFA2FE38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7" name="テキスト ボックス 316">
          <a:extLst>
            <a:ext uri="{FF2B5EF4-FFF2-40B4-BE49-F238E27FC236}">
              <a16:creationId xmlns:a16="http://schemas.microsoft.com/office/drawing/2014/main" id="{CAAAE9AB-93FE-4E22-967F-D691EBA8D88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8" name="直線コネクタ 317">
          <a:extLst>
            <a:ext uri="{FF2B5EF4-FFF2-40B4-BE49-F238E27FC236}">
              <a16:creationId xmlns:a16="http://schemas.microsoft.com/office/drawing/2014/main" id="{A0CE03D7-F62E-44C1-BC4F-C7C5B84ABF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9" name="テキスト ボックス 318">
          <a:extLst>
            <a:ext uri="{FF2B5EF4-FFF2-40B4-BE49-F238E27FC236}">
              <a16:creationId xmlns:a16="http://schemas.microsoft.com/office/drawing/2014/main" id="{B8F0FED5-028F-4910-B162-ACAA000E43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0" name="直線コネクタ 319">
          <a:extLst>
            <a:ext uri="{FF2B5EF4-FFF2-40B4-BE49-F238E27FC236}">
              <a16:creationId xmlns:a16="http://schemas.microsoft.com/office/drawing/2014/main" id="{2CA5818F-E1D8-4866-A4C2-E3AB336B4E8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1" name="テキスト ボックス 320">
          <a:extLst>
            <a:ext uri="{FF2B5EF4-FFF2-40B4-BE49-F238E27FC236}">
              <a16:creationId xmlns:a16="http://schemas.microsoft.com/office/drawing/2014/main" id="{2A29FB13-DC2A-4C4C-8089-377C1FCAA0C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A272CB30-6817-4940-ADB7-04C625B9F7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4591D055-CC7C-496E-B420-F177C626F3F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a:extLst>
            <a:ext uri="{FF2B5EF4-FFF2-40B4-BE49-F238E27FC236}">
              <a16:creationId xmlns:a16="http://schemas.microsoft.com/office/drawing/2014/main" id="{E8C63BF1-4470-4157-93E4-FA36E1E7A34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25" name="直線コネクタ 324">
          <a:extLst>
            <a:ext uri="{FF2B5EF4-FFF2-40B4-BE49-F238E27FC236}">
              <a16:creationId xmlns:a16="http://schemas.microsoft.com/office/drawing/2014/main" id="{40DB6C08-9E3C-4F46-9EEC-7C26194093A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6" name="【福祉施設】&#10;一人当たり面積最小値テキスト">
          <a:extLst>
            <a:ext uri="{FF2B5EF4-FFF2-40B4-BE49-F238E27FC236}">
              <a16:creationId xmlns:a16="http://schemas.microsoft.com/office/drawing/2014/main" id="{7E1F24F3-D569-4EFE-B0A9-F9102E2CCE87}"/>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7" name="直線コネクタ 326">
          <a:extLst>
            <a:ext uri="{FF2B5EF4-FFF2-40B4-BE49-F238E27FC236}">
              <a16:creationId xmlns:a16="http://schemas.microsoft.com/office/drawing/2014/main" id="{3CC46A90-92BD-4431-A871-9242CFF03FA2}"/>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28" name="【福祉施設】&#10;一人当たり面積最大値テキスト">
          <a:extLst>
            <a:ext uri="{FF2B5EF4-FFF2-40B4-BE49-F238E27FC236}">
              <a16:creationId xmlns:a16="http://schemas.microsoft.com/office/drawing/2014/main" id="{C93E85FC-02DD-4F88-8AA5-9D69641EC775}"/>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29" name="直線コネクタ 328">
          <a:extLst>
            <a:ext uri="{FF2B5EF4-FFF2-40B4-BE49-F238E27FC236}">
              <a16:creationId xmlns:a16="http://schemas.microsoft.com/office/drawing/2014/main" id="{98EED7DC-396D-4CC6-873A-1D31A1EE0044}"/>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30" name="【福祉施設】&#10;一人当たり面積平均値テキスト">
          <a:extLst>
            <a:ext uri="{FF2B5EF4-FFF2-40B4-BE49-F238E27FC236}">
              <a16:creationId xmlns:a16="http://schemas.microsoft.com/office/drawing/2014/main" id="{0CA4EBCA-03AA-432B-B109-5FA260440229}"/>
            </a:ext>
          </a:extLst>
        </xdr:cNvPr>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31" name="フローチャート: 判断 330">
          <a:extLst>
            <a:ext uri="{FF2B5EF4-FFF2-40B4-BE49-F238E27FC236}">
              <a16:creationId xmlns:a16="http://schemas.microsoft.com/office/drawing/2014/main" id="{44F58B29-9677-4F98-9051-40AB10F5A3B5}"/>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32" name="フローチャート: 判断 331">
          <a:extLst>
            <a:ext uri="{FF2B5EF4-FFF2-40B4-BE49-F238E27FC236}">
              <a16:creationId xmlns:a16="http://schemas.microsoft.com/office/drawing/2014/main" id="{DD60196D-CD82-47DA-961C-AA5A92F1F9FF}"/>
            </a:ext>
          </a:extLst>
        </xdr:cNvPr>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33" name="フローチャート: 判断 332">
          <a:extLst>
            <a:ext uri="{FF2B5EF4-FFF2-40B4-BE49-F238E27FC236}">
              <a16:creationId xmlns:a16="http://schemas.microsoft.com/office/drawing/2014/main" id="{44F0E51A-6E26-4810-AE2E-EE8243C6132F}"/>
            </a:ext>
          </a:extLst>
        </xdr:cNvPr>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34" name="フローチャート: 判断 333">
          <a:extLst>
            <a:ext uri="{FF2B5EF4-FFF2-40B4-BE49-F238E27FC236}">
              <a16:creationId xmlns:a16="http://schemas.microsoft.com/office/drawing/2014/main" id="{D5E14CBE-EB4D-4D02-AEDB-33BF1F03EEC5}"/>
            </a:ext>
          </a:extLst>
        </xdr:cNvPr>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35" name="フローチャート: 判断 334">
          <a:extLst>
            <a:ext uri="{FF2B5EF4-FFF2-40B4-BE49-F238E27FC236}">
              <a16:creationId xmlns:a16="http://schemas.microsoft.com/office/drawing/2014/main" id="{C2F65587-26E2-40D5-8A11-56003991D363}"/>
            </a:ext>
          </a:extLst>
        </xdr:cNvPr>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6811B879-A740-47D2-BD84-80C10E9F8B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1131BA62-8A15-46F4-8D51-EB21D0DE063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44BD1831-8CDC-4F10-B807-203F98214F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FAFC8D06-2A7A-445E-877B-6FDB6EF4F1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B184D7F-C164-435D-8CA5-044BDAEE25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107314</xdr:rowOff>
    </xdr:from>
    <xdr:to>
      <xdr:col>55</xdr:col>
      <xdr:colOff>50800</xdr:colOff>
      <xdr:row>82</xdr:row>
      <xdr:rowOff>37464</xdr:rowOff>
    </xdr:to>
    <xdr:sp macro="" textlink="">
      <xdr:nvSpPr>
        <xdr:cNvPr id="341" name="楕円 340">
          <a:extLst>
            <a:ext uri="{FF2B5EF4-FFF2-40B4-BE49-F238E27FC236}">
              <a16:creationId xmlns:a16="http://schemas.microsoft.com/office/drawing/2014/main" id="{8548829E-696E-4C73-9D81-E5C527F3D54F}"/>
            </a:ext>
          </a:extLst>
        </xdr:cNvPr>
        <xdr:cNvSpPr/>
      </xdr:nvSpPr>
      <xdr:spPr>
        <a:xfrm>
          <a:off x="104267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130191</xdr:rowOff>
    </xdr:from>
    <xdr:ext cx="469744" cy="259045"/>
    <xdr:sp macro="" textlink="">
      <xdr:nvSpPr>
        <xdr:cNvPr id="342" name="【福祉施設】&#10;一人当たり面積該当値テキスト">
          <a:extLst>
            <a:ext uri="{FF2B5EF4-FFF2-40B4-BE49-F238E27FC236}">
              <a16:creationId xmlns:a16="http://schemas.microsoft.com/office/drawing/2014/main" id="{A3ADC3A3-FD27-49EE-B47A-F01D1DADCC77}"/>
            </a:ext>
          </a:extLst>
        </xdr:cNvPr>
        <xdr:cNvSpPr txBox="1"/>
      </xdr:nvSpPr>
      <xdr:spPr>
        <a:xfrm>
          <a:off x="10515600" y="1384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118745</xdr:rowOff>
    </xdr:from>
    <xdr:to>
      <xdr:col>50</xdr:col>
      <xdr:colOff>165100</xdr:colOff>
      <xdr:row>82</xdr:row>
      <xdr:rowOff>48895</xdr:rowOff>
    </xdr:to>
    <xdr:sp macro="" textlink="">
      <xdr:nvSpPr>
        <xdr:cNvPr id="343" name="楕円 342">
          <a:extLst>
            <a:ext uri="{FF2B5EF4-FFF2-40B4-BE49-F238E27FC236}">
              <a16:creationId xmlns:a16="http://schemas.microsoft.com/office/drawing/2014/main" id="{E64F4652-D13F-4EA7-A997-614606829AAF}"/>
            </a:ext>
          </a:extLst>
        </xdr:cNvPr>
        <xdr:cNvSpPr/>
      </xdr:nvSpPr>
      <xdr:spPr>
        <a:xfrm>
          <a:off x="9588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158114</xdr:rowOff>
    </xdr:from>
    <xdr:to>
      <xdr:col>55</xdr:col>
      <xdr:colOff>0</xdr:colOff>
      <xdr:row>81</xdr:row>
      <xdr:rowOff>169545</xdr:rowOff>
    </xdr:to>
    <xdr:cxnSp macro="">
      <xdr:nvCxnSpPr>
        <xdr:cNvPr id="344" name="直線コネクタ 343">
          <a:extLst>
            <a:ext uri="{FF2B5EF4-FFF2-40B4-BE49-F238E27FC236}">
              <a16:creationId xmlns:a16="http://schemas.microsoft.com/office/drawing/2014/main" id="{B39BD837-74FC-42AE-B6B5-E7460E7A8821}"/>
            </a:ext>
          </a:extLst>
        </xdr:cNvPr>
        <xdr:cNvCxnSpPr/>
      </xdr:nvCxnSpPr>
      <xdr:spPr>
        <a:xfrm flipV="1">
          <a:off x="9639300" y="1404556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130175</xdr:rowOff>
    </xdr:from>
    <xdr:to>
      <xdr:col>46</xdr:col>
      <xdr:colOff>38100</xdr:colOff>
      <xdr:row>82</xdr:row>
      <xdr:rowOff>60325</xdr:rowOff>
    </xdr:to>
    <xdr:sp macro="" textlink="">
      <xdr:nvSpPr>
        <xdr:cNvPr id="345" name="楕円 344">
          <a:extLst>
            <a:ext uri="{FF2B5EF4-FFF2-40B4-BE49-F238E27FC236}">
              <a16:creationId xmlns:a16="http://schemas.microsoft.com/office/drawing/2014/main" id="{8E3BEC1E-E7B2-4E5D-A2EC-C1DFCF1B41EE}"/>
            </a:ext>
          </a:extLst>
        </xdr:cNvPr>
        <xdr:cNvSpPr/>
      </xdr:nvSpPr>
      <xdr:spPr>
        <a:xfrm>
          <a:off x="869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169545</xdr:rowOff>
    </xdr:from>
    <xdr:to>
      <xdr:col>50</xdr:col>
      <xdr:colOff>114300</xdr:colOff>
      <xdr:row>82</xdr:row>
      <xdr:rowOff>9525</xdr:rowOff>
    </xdr:to>
    <xdr:cxnSp macro="">
      <xdr:nvCxnSpPr>
        <xdr:cNvPr id="346" name="直線コネクタ 345">
          <a:extLst>
            <a:ext uri="{FF2B5EF4-FFF2-40B4-BE49-F238E27FC236}">
              <a16:creationId xmlns:a16="http://schemas.microsoft.com/office/drawing/2014/main" id="{D343ADB8-2C54-44F1-BB30-D8EE9B241C17}"/>
            </a:ext>
          </a:extLst>
        </xdr:cNvPr>
        <xdr:cNvCxnSpPr/>
      </xdr:nvCxnSpPr>
      <xdr:spPr>
        <a:xfrm flipV="1">
          <a:off x="8750300" y="140569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47" name="楕円 346">
          <a:extLst>
            <a:ext uri="{FF2B5EF4-FFF2-40B4-BE49-F238E27FC236}">
              <a16:creationId xmlns:a16="http://schemas.microsoft.com/office/drawing/2014/main" id="{65D726C2-DCEA-4362-8165-FDD41F028C69}"/>
            </a:ext>
          </a:extLst>
        </xdr:cNvPr>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82</xdr:row>
      <xdr:rowOff>9525</xdr:rowOff>
    </xdr:to>
    <xdr:cxnSp macro="">
      <xdr:nvCxnSpPr>
        <xdr:cNvPr id="348" name="直線コネクタ 347">
          <a:extLst>
            <a:ext uri="{FF2B5EF4-FFF2-40B4-BE49-F238E27FC236}">
              <a16:creationId xmlns:a16="http://schemas.microsoft.com/office/drawing/2014/main" id="{AAB4BD88-A45C-4E47-970F-D2A74301668D}"/>
            </a:ext>
          </a:extLst>
        </xdr:cNvPr>
        <xdr:cNvCxnSpPr/>
      </xdr:nvCxnSpPr>
      <xdr:spPr>
        <a:xfrm>
          <a:off x="7861300" y="1402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49" name="n_1aveValue【福祉施設】&#10;一人当たり面積">
          <a:extLst>
            <a:ext uri="{FF2B5EF4-FFF2-40B4-BE49-F238E27FC236}">
              <a16:creationId xmlns:a16="http://schemas.microsoft.com/office/drawing/2014/main" id="{812C912B-7E09-4343-867F-8C8C9FF9791E}"/>
            </a:ext>
          </a:extLst>
        </xdr:cNvPr>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50" name="n_2aveValue【福祉施設】&#10;一人当たり面積">
          <a:extLst>
            <a:ext uri="{FF2B5EF4-FFF2-40B4-BE49-F238E27FC236}">
              <a16:creationId xmlns:a16="http://schemas.microsoft.com/office/drawing/2014/main" id="{8DAB6C3A-D16A-490E-8A40-B757F00406E9}"/>
            </a:ext>
          </a:extLst>
        </xdr:cNvPr>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51" name="n_3aveValue【福祉施設】&#10;一人当たり面積">
          <a:extLst>
            <a:ext uri="{FF2B5EF4-FFF2-40B4-BE49-F238E27FC236}">
              <a16:creationId xmlns:a16="http://schemas.microsoft.com/office/drawing/2014/main" id="{5108227F-E58D-4A79-9714-E490B5CB39FC}"/>
            </a:ext>
          </a:extLst>
        </xdr:cNvPr>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52" name="n_4aveValue【福祉施設】&#10;一人当たり面積">
          <a:extLst>
            <a:ext uri="{FF2B5EF4-FFF2-40B4-BE49-F238E27FC236}">
              <a16:creationId xmlns:a16="http://schemas.microsoft.com/office/drawing/2014/main" id="{7D93818F-3388-41AC-9C78-EC881C12C260}"/>
            </a:ext>
          </a:extLst>
        </xdr:cNvPr>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65422</xdr:rowOff>
    </xdr:from>
    <xdr:ext cx="469744" cy="259045"/>
    <xdr:sp macro="" textlink="">
      <xdr:nvSpPr>
        <xdr:cNvPr id="353" name="n_1mainValue【福祉施設】&#10;一人当たり面積">
          <a:extLst>
            <a:ext uri="{FF2B5EF4-FFF2-40B4-BE49-F238E27FC236}">
              <a16:creationId xmlns:a16="http://schemas.microsoft.com/office/drawing/2014/main" id="{75D596E4-9C68-428B-952F-689CCB8CF084}"/>
            </a:ext>
          </a:extLst>
        </xdr:cNvPr>
        <xdr:cNvSpPr txBox="1"/>
      </xdr:nvSpPr>
      <xdr:spPr>
        <a:xfrm>
          <a:off x="9391727" y="1378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76852</xdr:rowOff>
    </xdr:from>
    <xdr:ext cx="469744" cy="259045"/>
    <xdr:sp macro="" textlink="">
      <xdr:nvSpPr>
        <xdr:cNvPr id="354" name="n_2mainValue【福祉施設】&#10;一人当たり面積">
          <a:extLst>
            <a:ext uri="{FF2B5EF4-FFF2-40B4-BE49-F238E27FC236}">
              <a16:creationId xmlns:a16="http://schemas.microsoft.com/office/drawing/2014/main" id="{DAAC7C61-A1AF-4376-8BFE-BBEC2C3910B8}"/>
            </a:ext>
          </a:extLst>
        </xdr:cNvPr>
        <xdr:cNvSpPr txBox="1"/>
      </xdr:nvSpPr>
      <xdr:spPr>
        <a:xfrm>
          <a:off x="8515427" y="1379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55" name="n_3mainValue【福祉施設】&#10;一人当たり面積">
          <a:extLst>
            <a:ext uri="{FF2B5EF4-FFF2-40B4-BE49-F238E27FC236}">
              <a16:creationId xmlns:a16="http://schemas.microsoft.com/office/drawing/2014/main" id="{41EF8191-CD5E-47A2-8EE7-D203F183C3B6}"/>
            </a:ext>
          </a:extLst>
        </xdr:cNvPr>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B31641C6-B043-4C39-8970-C154D52A94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5065B81B-9368-4E12-A007-5B28DA2B99B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8CC8F442-1EF1-419D-A050-FC2B428CFC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2F88AE1C-EAC0-47CF-937A-A20420520A8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62613B63-EC23-437D-9384-DE7E8CCCE2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1E4CC63C-ADDC-427D-9457-0E3882771FB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C2AD5269-D8A7-407B-9435-5E9EF5D472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9E5BAABE-80E0-458A-BB1B-C1E18F91F6F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34A4DC-AF0E-4732-9EC6-A72550681A6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848CB648-F052-47ED-9998-DFFB156A219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ECE1C270-D979-4AF2-A742-A297EF7320D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B00B2E8C-AA2D-45A8-A462-FFD48B1B3D1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BCA587CB-B0A6-4783-88E5-9C13E7342E3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59A284EB-E28F-4669-861D-138EFF06BA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EAE4102B-18FF-4EBC-9D1F-187D0688D19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F41EA71E-BA2D-4263-88F8-2FE50AFD2825}"/>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D28590A9-2667-43F1-AEA2-8929E1B61A1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4718C09E-1D0F-4B78-B745-437C284B229B}"/>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73CFC274-EA33-42B0-8E08-571390D3749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509F91C3-40F4-42C4-8417-946C3B84AEC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399AF05E-576E-4FD8-9124-0F005446234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C5E0B51D-BB06-4871-9C4C-3B229E42C03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B2A868A3-91CE-459C-9D1D-327DE9A5E42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E878997D-B225-48E6-A7B6-FC027C9008C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市民会館】&#10;有形固定資産減価償却率グラフ枠">
          <a:extLst>
            <a:ext uri="{FF2B5EF4-FFF2-40B4-BE49-F238E27FC236}">
              <a16:creationId xmlns:a16="http://schemas.microsoft.com/office/drawing/2014/main" id="{2401E138-9889-4009-AC37-99564EDE2D2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81" name="直線コネクタ 380">
          <a:extLst>
            <a:ext uri="{FF2B5EF4-FFF2-40B4-BE49-F238E27FC236}">
              <a16:creationId xmlns:a16="http://schemas.microsoft.com/office/drawing/2014/main" id="{7F66747D-2ACE-4A2B-AF4A-3308C32EEF48}"/>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2" name="【市民会館】&#10;有形固定資産減価償却率最小値テキスト">
          <a:extLst>
            <a:ext uri="{FF2B5EF4-FFF2-40B4-BE49-F238E27FC236}">
              <a16:creationId xmlns:a16="http://schemas.microsoft.com/office/drawing/2014/main" id="{47A5AFDC-2F86-4B6E-B9C6-75796205AB9F}"/>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3" name="直線コネクタ 382">
          <a:extLst>
            <a:ext uri="{FF2B5EF4-FFF2-40B4-BE49-F238E27FC236}">
              <a16:creationId xmlns:a16="http://schemas.microsoft.com/office/drawing/2014/main" id="{0C31DFF9-2BF4-43CF-985E-EF47B74488BC}"/>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384" name="【市民会館】&#10;有形固定資産減価償却率最大値テキスト">
          <a:extLst>
            <a:ext uri="{FF2B5EF4-FFF2-40B4-BE49-F238E27FC236}">
              <a16:creationId xmlns:a16="http://schemas.microsoft.com/office/drawing/2014/main" id="{44AA3518-18A3-4776-9EE6-0D46E5972A05}"/>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385" name="直線コネクタ 384">
          <a:extLst>
            <a:ext uri="{FF2B5EF4-FFF2-40B4-BE49-F238E27FC236}">
              <a16:creationId xmlns:a16="http://schemas.microsoft.com/office/drawing/2014/main" id="{2DED42FE-4CB2-48E5-9BBA-CB13B9D3730C}"/>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386" name="【市民会館】&#10;有形固定資産減価償却率平均値テキスト">
          <a:extLst>
            <a:ext uri="{FF2B5EF4-FFF2-40B4-BE49-F238E27FC236}">
              <a16:creationId xmlns:a16="http://schemas.microsoft.com/office/drawing/2014/main" id="{22713A53-3F93-45F9-8A7F-C4B6AB111990}"/>
            </a:ext>
          </a:extLst>
        </xdr:cNvPr>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387" name="フローチャート: 判断 386">
          <a:extLst>
            <a:ext uri="{FF2B5EF4-FFF2-40B4-BE49-F238E27FC236}">
              <a16:creationId xmlns:a16="http://schemas.microsoft.com/office/drawing/2014/main" id="{BBDB1B53-8606-4477-AC4C-4F113FAE2253}"/>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8" name="フローチャート: 判断 387">
          <a:extLst>
            <a:ext uri="{FF2B5EF4-FFF2-40B4-BE49-F238E27FC236}">
              <a16:creationId xmlns:a16="http://schemas.microsoft.com/office/drawing/2014/main" id="{E9E52DC2-5CAF-4D8B-A687-159A6C33738A}"/>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389" name="フローチャート: 判断 388">
          <a:extLst>
            <a:ext uri="{FF2B5EF4-FFF2-40B4-BE49-F238E27FC236}">
              <a16:creationId xmlns:a16="http://schemas.microsoft.com/office/drawing/2014/main" id="{14971D3B-68EF-4F3B-AA55-535E412C7127}"/>
            </a:ext>
          </a:extLst>
        </xdr:cNvPr>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390" name="フローチャート: 判断 389">
          <a:extLst>
            <a:ext uri="{FF2B5EF4-FFF2-40B4-BE49-F238E27FC236}">
              <a16:creationId xmlns:a16="http://schemas.microsoft.com/office/drawing/2014/main" id="{A2EAE506-0C54-4F66-90F0-47D822F55E52}"/>
            </a:ext>
          </a:extLst>
        </xdr:cNvPr>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91" name="フローチャート: 判断 390">
          <a:extLst>
            <a:ext uri="{FF2B5EF4-FFF2-40B4-BE49-F238E27FC236}">
              <a16:creationId xmlns:a16="http://schemas.microsoft.com/office/drawing/2014/main" id="{B560F462-FCD3-4C18-96EF-8388959DEBB6}"/>
            </a:ext>
          </a:extLst>
        </xdr:cNvPr>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F0175789-D971-41CB-80A5-247B7EFC6B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996C762-0D8B-436A-AAE5-CD79D820744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1D4D5C36-9C01-4204-9497-782290D2223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A83B961E-94B0-46AB-8200-3A789352693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4676564-3ECC-494F-888F-A9871950B1D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397" name="楕円 396">
          <a:extLst>
            <a:ext uri="{FF2B5EF4-FFF2-40B4-BE49-F238E27FC236}">
              <a16:creationId xmlns:a16="http://schemas.microsoft.com/office/drawing/2014/main" id="{BF413FE0-8D4F-4893-B2F0-6C69B1014E80}"/>
            </a:ext>
          </a:extLst>
        </xdr:cNvPr>
        <xdr:cNvSpPr/>
      </xdr:nvSpPr>
      <xdr:spPr>
        <a:xfrm>
          <a:off x="4584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101798</xdr:rowOff>
    </xdr:from>
    <xdr:ext cx="405111" cy="259045"/>
    <xdr:sp macro="" textlink="">
      <xdr:nvSpPr>
        <xdr:cNvPr id="398" name="【市民会館】&#10;有形固定資産減価償却率該当値テキスト">
          <a:extLst>
            <a:ext uri="{FF2B5EF4-FFF2-40B4-BE49-F238E27FC236}">
              <a16:creationId xmlns:a16="http://schemas.microsoft.com/office/drawing/2014/main" id="{DD5E56E9-76E3-4E0A-9F34-8F8DF10A6707}"/>
            </a:ext>
          </a:extLst>
        </xdr:cNvPr>
        <xdr:cNvSpPr txBox="1"/>
      </xdr:nvSpPr>
      <xdr:spPr>
        <a:xfrm>
          <a:off x="4673600"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90714</xdr:rowOff>
    </xdr:from>
    <xdr:to>
      <xdr:col>20</xdr:col>
      <xdr:colOff>38100</xdr:colOff>
      <xdr:row>106</xdr:row>
      <xdr:rowOff>20864</xdr:rowOff>
    </xdr:to>
    <xdr:sp macro="" textlink="">
      <xdr:nvSpPr>
        <xdr:cNvPr id="399" name="楕円 398">
          <a:extLst>
            <a:ext uri="{FF2B5EF4-FFF2-40B4-BE49-F238E27FC236}">
              <a16:creationId xmlns:a16="http://schemas.microsoft.com/office/drawing/2014/main" id="{B9DA1A4B-6540-4C54-8CC9-667DECB3D6F9}"/>
            </a:ext>
          </a:extLst>
        </xdr:cNvPr>
        <xdr:cNvSpPr/>
      </xdr:nvSpPr>
      <xdr:spPr>
        <a:xfrm>
          <a:off x="3746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141514</xdr:rowOff>
    </xdr:from>
    <xdr:to>
      <xdr:col>24</xdr:col>
      <xdr:colOff>63500</xdr:colOff>
      <xdr:row>106</xdr:row>
      <xdr:rowOff>2721</xdr:rowOff>
    </xdr:to>
    <xdr:cxnSp macro="">
      <xdr:nvCxnSpPr>
        <xdr:cNvPr id="400" name="直線コネクタ 399">
          <a:extLst>
            <a:ext uri="{FF2B5EF4-FFF2-40B4-BE49-F238E27FC236}">
              <a16:creationId xmlns:a16="http://schemas.microsoft.com/office/drawing/2014/main" id="{D064123C-7EDC-44AF-BF22-6D3275EC3C16}"/>
            </a:ext>
          </a:extLst>
        </xdr:cNvPr>
        <xdr:cNvCxnSpPr/>
      </xdr:nvCxnSpPr>
      <xdr:spPr>
        <a:xfrm>
          <a:off x="3797300" y="1814376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154395</xdr:rowOff>
    </xdr:from>
    <xdr:to>
      <xdr:col>15</xdr:col>
      <xdr:colOff>101600</xdr:colOff>
      <xdr:row>105</xdr:row>
      <xdr:rowOff>84545</xdr:rowOff>
    </xdr:to>
    <xdr:sp macro="" textlink="">
      <xdr:nvSpPr>
        <xdr:cNvPr id="401" name="楕円 400">
          <a:extLst>
            <a:ext uri="{FF2B5EF4-FFF2-40B4-BE49-F238E27FC236}">
              <a16:creationId xmlns:a16="http://schemas.microsoft.com/office/drawing/2014/main" id="{E96431F2-7216-4D1A-BD5F-94426CCC5AC9}"/>
            </a:ext>
          </a:extLst>
        </xdr:cNvPr>
        <xdr:cNvSpPr/>
      </xdr:nvSpPr>
      <xdr:spPr>
        <a:xfrm>
          <a:off x="2857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33745</xdr:rowOff>
    </xdr:from>
    <xdr:to>
      <xdr:col>19</xdr:col>
      <xdr:colOff>177800</xdr:colOff>
      <xdr:row>105</xdr:row>
      <xdr:rowOff>141514</xdr:rowOff>
    </xdr:to>
    <xdr:cxnSp macro="">
      <xdr:nvCxnSpPr>
        <xdr:cNvPr id="402" name="直線コネクタ 401">
          <a:extLst>
            <a:ext uri="{FF2B5EF4-FFF2-40B4-BE49-F238E27FC236}">
              <a16:creationId xmlns:a16="http://schemas.microsoft.com/office/drawing/2014/main" id="{9C440397-7083-4B98-8F9C-261BEC193DBD}"/>
            </a:ext>
          </a:extLst>
        </xdr:cNvPr>
        <xdr:cNvCxnSpPr/>
      </xdr:nvCxnSpPr>
      <xdr:spPr>
        <a:xfrm>
          <a:off x="2908300" y="18035995"/>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64588</xdr:rowOff>
    </xdr:from>
    <xdr:to>
      <xdr:col>10</xdr:col>
      <xdr:colOff>165100</xdr:colOff>
      <xdr:row>105</xdr:row>
      <xdr:rowOff>166188</xdr:rowOff>
    </xdr:to>
    <xdr:sp macro="" textlink="">
      <xdr:nvSpPr>
        <xdr:cNvPr id="403" name="楕円 402">
          <a:extLst>
            <a:ext uri="{FF2B5EF4-FFF2-40B4-BE49-F238E27FC236}">
              <a16:creationId xmlns:a16="http://schemas.microsoft.com/office/drawing/2014/main" id="{92F3A91F-0EC6-4311-84D1-A58502F1CF6B}"/>
            </a:ext>
          </a:extLst>
        </xdr:cNvPr>
        <xdr:cNvSpPr/>
      </xdr:nvSpPr>
      <xdr:spPr>
        <a:xfrm>
          <a:off x="1968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33745</xdr:rowOff>
    </xdr:from>
    <xdr:to>
      <xdr:col>15</xdr:col>
      <xdr:colOff>50800</xdr:colOff>
      <xdr:row>105</xdr:row>
      <xdr:rowOff>115388</xdr:rowOff>
    </xdr:to>
    <xdr:cxnSp macro="">
      <xdr:nvCxnSpPr>
        <xdr:cNvPr id="404" name="直線コネクタ 403">
          <a:extLst>
            <a:ext uri="{FF2B5EF4-FFF2-40B4-BE49-F238E27FC236}">
              <a16:creationId xmlns:a16="http://schemas.microsoft.com/office/drawing/2014/main" id="{394DF21A-7D09-474C-B42B-F9D35EDC0F63}"/>
            </a:ext>
          </a:extLst>
        </xdr:cNvPr>
        <xdr:cNvCxnSpPr/>
      </xdr:nvCxnSpPr>
      <xdr:spPr>
        <a:xfrm flipV="1">
          <a:off x="2019300" y="1803599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05" name="n_1aveValue【市民会館】&#10;有形固定資産減価償却率">
          <a:extLst>
            <a:ext uri="{FF2B5EF4-FFF2-40B4-BE49-F238E27FC236}">
              <a16:creationId xmlns:a16="http://schemas.microsoft.com/office/drawing/2014/main" id="{048CF4D5-BFE4-49FE-8EA7-D808D47460E5}"/>
            </a:ext>
          </a:extLst>
        </xdr:cNvPr>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06" name="n_2aveValue【市民会館】&#10;有形固定資産減価償却率">
          <a:extLst>
            <a:ext uri="{FF2B5EF4-FFF2-40B4-BE49-F238E27FC236}">
              <a16:creationId xmlns:a16="http://schemas.microsoft.com/office/drawing/2014/main" id="{12564230-68D6-444A-8A55-207FD82405A1}"/>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07" name="n_3aveValue【市民会館】&#10;有形固定資産減価償却率">
          <a:extLst>
            <a:ext uri="{FF2B5EF4-FFF2-40B4-BE49-F238E27FC236}">
              <a16:creationId xmlns:a16="http://schemas.microsoft.com/office/drawing/2014/main" id="{49B0A29F-21DF-404D-9923-D48117A34FFE}"/>
            </a:ext>
          </a:extLst>
        </xdr:cNvPr>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08" name="n_4aveValue【市民会館】&#10;有形固定資産減価償却率">
          <a:extLst>
            <a:ext uri="{FF2B5EF4-FFF2-40B4-BE49-F238E27FC236}">
              <a16:creationId xmlns:a16="http://schemas.microsoft.com/office/drawing/2014/main" id="{E69E0C77-C5E5-4544-9D4D-B56A0F0BD5A7}"/>
            </a:ext>
          </a:extLst>
        </xdr:cNvPr>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11991</xdr:rowOff>
    </xdr:from>
    <xdr:ext cx="405111" cy="259045"/>
    <xdr:sp macro="" textlink="">
      <xdr:nvSpPr>
        <xdr:cNvPr id="409" name="n_1mainValue【市民会館】&#10;有形固定資産減価償却率">
          <a:extLst>
            <a:ext uri="{FF2B5EF4-FFF2-40B4-BE49-F238E27FC236}">
              <a16:creationId xmlns:a16="http://schemas.microsoft.com/office/drawing/2014/main" id="{5AF32322-0488-4D9B-8A2B-1E276DEECC31}"/>
            </a:ext>
          </a:extLst>
        </xdr:cNvPr>
        <xdr:cNvSpPr txBox="1"/>
      </xdr:nvSpPr>
      <xdr:spPr>
        <a:xfrm>
          <a:off x="35820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410" name="n_2mainValue【市民会館】&#10;有形固定資産減価償却率">
          <a:extLst>
            <a:ext uri="{FF2B5EF4-FFF2-40B4-BE49-F238E27FC236}">
              <a16:creationId xmlns:a16="http://schemas.microsoft.com/office/drawing/2014/main" id="{DF71743B-49FC-4183-AB76-4055203429A2}"/>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157315</xdr:rowOff>
    </xdr:from>
    <xdr:ext cx="405111" cy="259045"/>
    <xdr:sp macro="" textlink="">
      <xdr:nvSpPr>
        <xdr:cNvPr id="411" name="n_3mainValue【市民会館】&#10;有形固定資産減価償却率">
          <a:extLst>
            <a:ext uri="{FF2B5EF4-FFF2-40B4-BE49-F238E27FC236}">
              <a16:creationId xmlns:a16="http://schemas.microsoft.com/office/drawing/2014/main" id="{AA608237-40C3-4060-8D45-2E1C39412225}"/>
            </a:ext>
          </a:extLst>
        </xdr:cNvPr>
        <xdr:cNvSpPr txBox="1"/>
      </xdr:nvSpPr>
      <xdr:spPr>
        <a:xfrm>
          <a:off x="1816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6205436F-5176-4416-969D-D08C67B62DE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7DC927F-7E5D-4921-BBA5-DBEFED7A53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AACD247-4A5A-4251-8612-BB9D3E481F8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D91562E9-81D7-47F4-B531-2A7B061BAB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8BD29037-08AA-480C-BB1F-9CBA99826D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C60DCC19-D412-44C0-A54B-986F3B1997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8BA37510-503B-411C-A17A-F4E858DDF1C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5D2C66DE-4626-4EB6-A36C-18E091DEEB3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DA00532F-0C03-49E0-BEB6-A9E4B13C732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865BDA16-F6BD-48B1-B644-3325D2BAC57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2" name="直線コネクタ 421">
          <a:extLst>
            <a:ext uri="{FF2B5EF4-FFF2-40B4-BE49-F238E27FC236}">
              <a16:creationId xmlns:a16="http://schemas.microsoft.com/office/drawing/2014/main" id="{4E2137F0-C6F1-4F1E-AA63-3A9C515B098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3" name="テキスト ボックス 422">
          <a:extLst>
            <a:ext uri="{FF2B5EF4-FFF2-40B4-BE49-F238E27FC236}">
              <a16:creationId xmlns:a16="http://schemas.microsoft.com/office/drawing/2014/main" id="{2F980B90-DFAB-4AF9-AB39-82512E77C41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4" name="直線コネクタ 423">
          <a:extLst>
            <a:ext uri="{FF2B5EF4-FFF2-40B4-BE49-F238E27FC236}">
              <a16:creationId xmlns:a16="http://schemas.microsoft.com/office/drawing/2014/main" id="{E88CA853-348D-4B6B-B245-9825E999A4D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5" name="テキスト ボックス 424">
          <a:extLst>
            <a:ext uri="{FF2B5EF4-FFF2-40B4-BE49-F238E27FC236}">
              <a16:creationId xmlns:a16="http://schemas.microsoft.com/office/drawing/2014/main" id="{D2DCCC99-2CE0-4C05-B360-6C2AEDD15B4F}"/>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6" name="直線コネクタ 425">
          <a:extLst>
            <a:ext uri="{FF2B5EF4-FFF2-40B4-BE49-F238E27FC236}">
              <a16:creationId xmlns:a16="http://schemas.microsoft.com/office/drawing/2014/main" id="{673ED2AF-D270-46A7-AB9D-4B722FCD935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7" name="テキスト ボックス 426">
          <a:extLst>
            <a:ext uri="{FF2B5EF4-FFF2-40B4-BE49-F238E27FC236}">
              <a16:creationId xmlns:a16="http://schemas.microsoft.com/office/drawing/2014/main" id="{0AAD5C0B-90AE-4BA8-ADEB-0EB6CF90647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8" name="直線コネクタ 427">
          <a:extLst>
            <a:ext uri="{FF2B5EF4-FFF2-40B4-BE49-F238E27FC236}">
              <a16:creationId xmlns:a16="http://schemas.microsoft.com/office/drawing/2014/main" id="{42DD87AD-C316-4E72-A7C2-C662AC5B45A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9" name="テキスト ボックス 428">
          <a:extLst>
            <a:ext uri="{FF2B5EF4-FFF2-40B4-BE49-F238E27FC236}">
              <a16:creationId xmlns:a16="http://schemas.microsoft.com/office/drawing/2014/main" id="{AD74083E-8B4C-4855-8FAF-E2EE432F6F71}"/>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EE1F26C0-BE06-4CA1-8307-3128631F689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CAC23A10-D045-4138-B5C5-DB34BBCA105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2EB1862E-5F44-4B0F-A546-382B9CA346C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33" name="直線コネクタ 432">
          <a:extLst>
            <a:ext uri="{FF2B5EF4-FFF2-40B4-BE49-F238E27FC236}">
              <a16:creationId xmlns:a16="http://schemas.microsoft.com/office/drawing/2014/main" id="{824B7D9C-2D83-46CB-B2BF-8F6DC38CA1D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34" name="【市民会館】&#10;一人当たり面積最小値テキスト">
          <a:extLst>
            <a:ext uri="{FF2B5EF4-FFF2-40B4-BE49-F238E27FC236}">
              <a16:creationId xmlns:a16="http://schemas.microsoft.com/office/drawing/2014/main" id="{17CAADCE-0287-41D6-B9B5-9BC8396A1BCF}"/>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35" name="直線コネクタ 434">
          <a:extLst>
            <a:ext uri="{FF2B5EF4-FFF2-40B4-BE49-F238E27FC236}">
              <a16:creationId xmlns:a16="http://schemas.microsoft.com/office/drawing/2014/main" id="{3DD96B4C-C8D8-4D3A-994A-1CF37F755F51}"/>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36" name="【市民会館】&#10;一人当たり面積最大値テキスト">
          <a:extLst>
            <a:ext uri="{FF2B5EF4-FFF2-40B4-BE49-F238E27FC236}">
              <a16:creationId xmlns:a16="http://schemas.microsoft.com/office/drawing/2014/main" id="{62E99943-E0D1-4B50-B266-EF4C89EACDB3}"/>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37" name="直線コネクタ 436">
          <a:extLst>
            <a:ext uri="{FF2B5EF4-FFF2-40B4-BE49-F238E27FC236}">
              <a16:creationId xmlns:a16="http://schemas.microsoft.com/office/drawing/2014/main" id="{DE86F9C7-3E1C-47E8-B573-867FF5D3BEB8}"/>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38" name="【市民会館】&#10;一人当たり面積平均値テキスト">
          <a:extLst>
            <a:ext uri="{FF2B5EF4-FFF2-40B4-BE49-F238E27FC236}">
              <a16:creationId xmlns:a16="http://schemas.microsoft.com/office/drawing/2014/main" id="{2DAE2487-A264-484B-9C3E-A5C7DC9F7E76}"/>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39" name="フローチャート: 判断 438">
          <a:extLst>
            <a:ext uri="{FF2B5EF4-FFF2-40B4-BE49-F238E27FC236}">
              <a16:creationId xmlns:a16="http://schemas.microsoft.com/office/drawing/2014/main" id="{6ECE18CD-642C-4ADE-8ACC-29B5F043DC6A}"/>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40" name="フローチャート: 判断 439">
          <a:extLst>
            <a:ext uri="{FF2B5EF4-FFF2-40B4-BE49-F238E27FC236}">
              <a16:creationId xmlns:a16="http://schemas.microsoft.com/office/drawing/2014/main" id="{ADBE0892-623D-4988-9C66-47AD4D90C22E}"/>
            </a:ext>
          </a:extLst>
        </xdr:cNvPr>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41" name="フローチャート: 判断 440">
          <a:extLst>
            <a:ext uri="{FF2B5EF4-FFF2-40B4-BE49-F238E27FC236}">
              <a16:creationId xmlns:a16="http://schemas.microsoft.com/office/drawing/2014/main" id="{81E761B9-ECB7-4F3B-A36D-8AE7C3AE64C2}"/>
            </a:ext>
          </a:extLst>
        </xdr:cNvPr>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42" name="フローチャート: 判断 441">
          <a:extLst>
            <a:ext uri="{FF2B5EF4-FFF2-40B4-BE49-F238E27FC236}">
              <a16:creationId xmlns:a16="http://schemas.microsoft.com/office/drawing/2014/main" id="{37A39649-2E4C-4F64-95C9-25B3BEF26FC6}"/>
            </a:ext>
          </a:extLst>
        </xdr:cNvPr>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43" name="フローチャート: 判断 442">
          <a:extLst>
            <a:ext uri="{FF2B5EF4-FFF2-40B4-BE49-F238E27FC236}">
              <a16:creationId xmlns:a16="http://schemas.microsoft.com/office/drawing/2014/main" id="{0EBFDCA2-87CC-4931-9117-4CF727BFBAB2}"/>
            </a:ext>
          </a:extLst>
        </xdr:cNvPr>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7267F54-8B50-4175-BFB2-D9228A27DEC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9E8ECD40-771D-4725-B13C-0B51DA88D96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DE9003D9-6361-4248-B66E-E7AEDB58AC3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DC0B914F-D2DF-404B-8BCC-B5481AAFA4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4A446B12-BB19-4F45-B7EF-862EF8C375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49" name="楕円 448">
          <a:extLst>
            <a:ext uri="{FF2B5EF4-FFF2-40B4-BE49-F238E27FC236}">
              <a16:creationId xmlns:a16="http://schemas.microsoft.com/office/drawing/2014/main" id="{3D6E7DD0-595D-480F-A5D9-212AC552D598}"/>
            </a:ext>
          </a:extLst>
        </xdr:cNvPr>
        <xdr:cNvSpPr/>
      </xdr:nvSpPr>
      <xdr:spPr>
        <a:xfrm>
          <a:off x="104267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50564</xdr:rowOff>
    </xdr:from>
    <xdr:ext cx="469744" cy="259045"/>
    <xdr:sp macro="" textlink="">
      <xdr:nvSpPr>
        <xdr:cNvPr id="450" name="【市民会館】&#10;一人当たり面積該当値テキスト">
          <a:extLst>
            <a:ext uri="{FF2B5EF4-FFF2-40B4-BE49-F238E27FC236}">
              <a16:creationId xmlns:a16="http://schemas.microsoft.com/office/drawing/2014/main" id="{525C93F7-F01B-4D91-BD1D-6D979060A4EF}"/>
            </a:ext>
          </a:extLst>
        </xdr:cNvPr>
        <xdr:cNvSpPr txBox="1"/>
      </xdr:nvSpPr>
      <xdr:spPr>
        <a:xfrm>
          <a:off x="10515600" y="180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34544</xdr:rowOff>
    </xdr:from>
    <xdr:to>
      <xdr:col>50</xdr:col>
      <xdr:colOff>165100</xdr:colOff>
      <xdr:row>106</xdr:row>
      <xdr:rowOff>136144</xdr:rowOff>
    </xdr:to>
    <xdr:sp macro="" textlink="">
      <xdr:nvSpPr>
        <xdr:cNvPr id="451" name="楕円 450">
          <a:extLst>
            <a:ext uri="{FF2B5EF4-FFF2-40B4-BE49-F238E27FC236}">
              <a16:creationId xmlns:a16="http://schemas.microsoft.com/office/drawing/2014/main" id="{75894B2A-662B-435D-B45C-DEB22B0B4855}"/>
            </a:ext>
          </a:extLst>
        </xdr:cNvPr>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78487</xdr:rowOff>
    </xdr:from>
    <xdr:to>
      <xdr:col>55</xdr:col>
      <xdr:colOff>0</xdr:colOff>
      <xdr:row>106</xdr:row>
      <xdr:rowOff>85344</xdr:rowOff>
    </xdr:to>
    <xdr:cxnSp macro="">
      <xdr:nvCxnSpPr>
        <xdr:cNvPr id="452" name="直線コネクタ 451">
          <a:extLst>
            <a:ext uri="{FF2B5EF4-FFF2-40B4-BE49-F238E27FC236}">
              <a16:creationId xmlns:a16="http://schemas.microsoft.com/office/drawing/2014/main" id="{DCD77BED-0C24-4DB0-95D0-9825FAE1CC2E}"/>
            </a:ext>
          </a:extLst>
        </xdr:cNvPr>
        <xdr:cNvCxnSpPr/>
      </xdr:nvCxnSpPr>
      <xdr:spPr>
        <a:xfrm flipV="1">
          <a:off x="9639300" y="18252187"/>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59689</xdr:rowOff>
    </xdr:from>
    <xdr:to>
      <xdr:col>46</xdr:col>
      <xdr:colOff>38100</xdr:colOff>
      <xdr:row>105</xdr:row>
      <xdr:rowOff>161289</xdr:rowOff>
    </xdr:to>
    <xdr:sp macro="" textlink="">
      <xdr:nvSpPr>
        <xdr:cNvPr id="453" name="楕円 452">
          <a:extLst>
            <a:ext uri="{FF2B5EF4-FFF2-40B4-BE49-F238E27FC236}">
              <a16:creationId xmlns:a16="http://schemas.microsoft.com/office/drawing/2014/main" id="{AD020361-7BE8-46A2-960D-AE641F3F492E}"/>
            </a:ext>
          </a:extLst>
        </xdr:cNvPr>
        <xdr:cNvSpPr/>
      </xdr:nvSpPr>
      <xdr:spPr>
        <a:xfrm>
          <a:off x="8699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110489</xdr:rowOff>
    </xdr:from>
    <xdr:to>
      <xdr:col>50</xdr:col>
      <xdr:colOff>114300</xdr:colOff>
      <xdr:row>106</xdr:row>
      <xdr:rowOff>85344</xdr:rowOff>
    </xdr:to>
    <xdr:cxnSp macro="">
      <xdr:nvCxnSpPr>
        <xdr:cNvPr id="454" name="直線コネクタ 453">
          <a:extLst>
            <a:ext uri="{FF2B5EF4-FFF2-40B4-BE49-F238E27FC236}">
              <a16:creationId xmlns:a16="http://schemas.microsoft.com/office/drawing/2014/main" id="{8F5162FD-91D3-4F06-B8CC-4EE6F7DB8C6E}"/>
            </a:ext>
          </a:extLst>
        </xdr:cNvPr>
        <xdr:cNvCxnSpPr/>
      </xdr:nvCxnSpPr>
      <xdr:spPr>
        <a:xfrm>
          <a:off x="8750300" y="181127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132842</xdr:rowOff>
    </xdr:from>
    <xdr:to>
      <xdr:col>41</xdr:col>
      <xdr:colOff>101600</xdr:colOff>
      <xdr:row>105</xdr:row>
      <xdr:rowOff>62992</xdr:rowOff>
    </xdr:to>
    <xdr:sp macro="" textlink="">
      <xdr:nvSpPr>
        <xdr:cNvPr id="455" name="楕円 454">
          <a:extLst>
            <a:ext uri="{FF2B5EF4-FFF2-40B4-BE49-F238E27FC236}">
              <a16:creationId xmlns:a16="http://schemas.microsoft.com/office/drawing/2014/main" id="{01CD408C-BF49-4406-A8EA-55330FAC934C}"/>
            </a:ext>
          </a:extLst>
        </xdr:cNvPr>
        <xdr:cNvSpPr/>
      </xdr:nvSpPr>
      <xdr:spPr>
        <a:xfrm>
          <a:off x="7810500" y="1796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12192</xdr:rowOff>
    </xdr:from>
    <xdr:to>
      <xdr:col>45</xdr:col>
      <xdr:colOff>177800</xdr:colOff>
      <xdr:row>105</xdr:row>
      <xdr:rowOff>110489</xdr:rowOff>
    </xdr:to>
    <xdr:cxnSp macro="">
      <xdr:nvCxnSpPr>
        <xdr:cNvPr id="456" name="直線コネクタ 455">
          <a:extLst>
            <a:ext uri="{FF2B5EF4-FFF2-40B4-BE49-F238E27FC236}">
              <a16:creationId xmlns:a16="http://schemas.microsoft.com/office/drawing/2014/main" id="{ED0D7801-5FF5-41FA-9502-6D30F01805B7}"/>
            </a:ext>
          </a:extLst>
        </xdr:cNvPr>
        <xdr:cNvCxnSpPr/>
      </xdr:nvCxnSpPr>
      <xdr:spPr>
        <a:xfrm>
          <a:off x="7861300" y="18014442"/>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57" name="n_1aveValue【市民会館】&#10;一人当たり面積">
          <a:extLst>
            <a:ext uri="{FF2B5EF4-FFF2-40B4-BE49-F238E27FC236}">
              <a16:creationId xmlns:a16="http://schemas.microsoft.com/office/drawing/2014/main" id="{072E3673-3D45-4415-B7D6-7807FFBB7F77}"/>
            </a:ext>
          </a:extLst>
        </xdr:cNvPr>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58" name="n_2aveValue【市民会館】&#10;一人当たり面積">
          <a:extLst>
            <a:ext uri="{FF2B5EF4-FFF2-40B4-BE49-F238E27FC236}">
              <a16:creationId xmlns:a16="http://schemas.microsoft.com/office/drawing/2014/main" id="{9DF50962-5A87-47EF-90C0-4EC342C4F7BE}"/>
            </a:ext>
          </a:extLst>
        </xdr:cNvPr>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59" name="n_3aveValue【市民会館】&#10;一人当たり面積">
          <a:extLst>
            <a:ext uri="{FF2B5EF4-FFF2-40B4-BE49-F238E27FC236}">
              <a16:creationId xmlns:a16="http://schemas.microsoft.com/office/drawing/2014/main" id="{291858BA-F247-4351-951B-0E1F57AB69D3}"/>
            </a:ext>
          </a:extLst>
        </xdr:cNvPr>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24655</xdr:rowOff>
    </xdr:from>
    <xdr:ext cx="469744" cy="259045"/>
    <xdr:sp macro="" textlink="">
      <xdr:nvSpPr>
        <xdr:cNvPr id="460" name="n_4aveValue【市民会館】&#10;一人当たり面積">
          <a:extLst>
            <a:ext uri="{FF2B5EF4-FFF2-40B4-BE49-F238E27FC236}">
              <a16:creationId xmlns:a16="http://schemas.microsoft.com/office/drawing/2014/main" id="{CC550F00-1B0A-4F8E-B39F-47EB3A88B177}"/>
            </a:ext>
          </a:extLst>
        </xdr:cNvPr>
        <xdr:cNvSpPr txBox="1"/>
      </xdr:nvSpPr>
      <xdr:spPr>
        <a:xfrm>
          <a:off x="67374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152671</xdr:rowOff>
    </xdr:from>
    <xdr:ext cx="469744" cy="259045"/>
    <xdr:sp macro="" textlink="">
      <xdr:nvSpPr>
        <xdr:cNvPr id="461" name="n_1mainValue【市民会館】&#10;一人当たり面積">
          <a:extLst>
            <a:ext uri="{FF2B5EF4-FFF2-40B4-BE49-F238E27FC236}">
              <a16:creationId xmlns:a16="http://schemas.microsoft.com/office/drawing/2014/main" id="{4ECBAA62-BED1-4BA9-A6DD-2975653DD46F}"/>
            </a:ext>
          </a:extLst>
        </xdr:cNvPr>
        <xdr:cNvSpPr txBox="1"/>
      </xdr:nvSpPr>
      <xdr:spPr>
        <a:xfrm>
          <a:off x="93917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6366</xdr:rowOff>
    </xdr:from>
    <xdr:ext cx="469744" cy="259045"/>
    <xdr:sp macro="" textlink="">
      <xdr:nvSpPr>
        <xdr:cNvPr id="462" name="n_2mainValue【市民会館】&#10;一人当たり面積">
          <a:extLst>
            <a:ext uri="{FF2B5EF4-FFF2-40B4-BE49-F238E27FC236}">
              <a16:creationId xmlns:a16="http://schemas.microsoft.com/office/drawing/2014/main" id="{E8CC508A-3D8B-4A47-B9B4-74BBB69A4B4C}"/>
            </a:ext>
          </a:extLst>
        </xdr:cNvPr>
        <xdr:cNvSpPr txBox="1"/>
      </xdr:nvSpPr>
      <xdr:spPr>
        <a:xfrm>
          <a:off x="8515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79519</xdr:rowOff>
    </xdr:from>
    <xdr:ext cx="469744" cy="259045"/>
    <xdr:sp macro="" textlink="">
      <xdr:nvSpPr>
        <xdr:cNvPr id="463" name="n_3mainValue【市民会館】&#10;一人当たり面積">
          <a:extLst>
            <a:ext uri="{FF2B5EF4-FFF2-40B4-BE49-F238E27FC236}">
              <a16:creationId xmlns:a16="http://schemas.microsoft.com/office/drawing/2014/main" id="{2328EB72-4A22-426E-B5B6-CA4C86829793}"/>
            </a:ext>
          </a:extLst>
        </xdr:cNvPr>
        <xdr:cNvSpPr txBox="1"/>
      </xdr:nvSpPr>
      <xdr:spPr>
        <a:xfrm>
          <a:off x="7626427" y="1773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9E1DC571-93FE-4A0A-8F05-6511E533E3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464DD2B3-60B9-4244-9010-D50FFEF8EF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A10AEF60-7C1D-4761-AEC3-83C8CE6FEFE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E963411E-04BC-4B27-B3E8-F843776328A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7D06E061-8B7A-4584-8BDE-FC5C266F6A8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D870FE4C-C77B-456D-ABE5-BED578A604F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84D9E2AC-A7E8-40A0-B551-D278F07173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4EDE69EE-20C6-4DE9-9AE5-B3FA45C4668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499E865E-D7B8-4FFD-BBCB-62A386ABBAF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20EE2EAE-3A1E-412A-AA13-DCD56A7AE1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A1DA032C-015B-488D-BFD9-178665C61D8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a:extLst>
            <a:ext uri="{FF2B5EF4-FFF2-40B4-BE49-F238E27FC236}">
              <a16:creationId xmlns:a16="http://schemas.microsoft.com/office/drawing/2014/main" id="{1063E94C-CB09-43C7-84FA-467A1778F16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a:extLst>
            <a:ext uri="{FF2B5EF4-FFF2-40B4-BE49-F238E27FC236}">
              <a16:creationId xmlns:a16="http://schemas.microsoft.com/office/drawing/2014/main" id="{CA067B77-FF22-41EE-925C-FAE9444DF04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a:extLst>
            <a:ext uri="{FF2B5EF4-FFF2-40B4-BE49-F238E27FC236}">
              <a16:creationId xmlns:a16="http://schemas.microsoft.com/office/drawing/2014/main" id="{88849471-158A-4BB2-8D74-31BD75214A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a:extLst>
            <a:ext uri="{FF2B5EF4-FFF2-40B4-BE49-F238E27FC236}">
              <a16:creationId xmlns:a16="http://schemas.microsoft.com/office/drawing/2014/main" id="{D8913282-DD1C-4F80-9D14-9629E11AD19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a:extLst>
            <a:ext uri="{FF2B5EF4-FFF2-40B4-BE49-F238E27FC236}">
              <a16:creationId xmlns:a16="http://schemas.microsoft.com/office/drawing/2014/main" id="{18EA73A1-03DA-412C-B421-9417383EB9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a:extLst>
            <a:ext uri="{FF2B5EF4-FFF2-40B4-BE49-F238E27FC236}">
              <a16:creationId xmlns:a16="http://schemas.microsoft.com/office/drawing/2014/main" id="{D99AA458-7C47-4526-9A53-2132C080479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a:extLst>
            <a:ext uri="{FF2B5EF4-FFF2-40B4-BE49-F238E27FC236}">
              <a16:creationId xmlns:a16="http://schemas.microsoft.com/office/drawing/2014/main" id="{D15BB06F-59E4-46FE-91D4-571FF776BF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a:extLst>
            <a:ext uri="{FF2B5EF4-FFF2-40B4-BE49-F238E27FC236}">
              <a16:creationId xmlns:a16="http://schemas.microsoft.com/office/drawing/2014/main" id="{37D98AF9-29EE-4480-9C78-4489E8479E8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a:extLst>
            <a:ext uri="{FF2B5EF4-FFF2-40B4-BE49-F238E27FC236}">
              <a16:creationId xmlns:a16="http://schemas.microsoft.com/office/drawing/2014/main" id="{90CD7F19-CCCC-4D96-8A07-E6108C3F6B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a:extLst>
            <a:ext uri="{FF2B5EF4-FFF2-40B4-BE49-F238E27FC236}">
              <a16:creationId xmlns:a16="http://schemas.microsoft.com/office/drawing/2014/main" id="{7E5D634B-1396-4AF1-BB48-326AEF3A085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a:extLst>
            <a:ext uri="{FF2B5EF4-FFF2-40B4-BE49-F238E27FC236}">
              <a16:creationId xmlns:a16="http://schemas.microsoft.com/office/drawing/2014/main" id="{2FCC3A47-738C-4D80-993E-7C2B8D69E8F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a:extLst>
            <a:ext uri="{FF2B5EF4-FFF2-40B4-BE49-F238E27FC236}">
              <a16:creationId xmlns:a16="http://schemas.microsoft.com/office/drawing/2014/main" id="{5B40C83F-7AC5-45D7-8D2A-51F5105DC6F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B73B3644-6DDC-435E-AB86-0F70E920877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29228E16-27F8-4FB8-B458-B62450852CE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489" name="直線コネクタ 488">
          <a:extLst>
            <a:ext uri="{FF2B5EF4-FFF2-40B4-BE49-F238E27FC236}">
              <a16:creationId xmlns:a16="http://schemas.microsoft.com/office/drawing/2014/main" id="{98CE45EA-A24C-43AB-AAF3-CA7DA2992719}"/>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0865E554-E3EE-424E-85FB-E107F5F197E9}"/>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91" name="直線コネクタ 490">
          <a:extLst>
            <a:ext uri="{FF2B5EF4-FFF2-40B4-BE49-F238E27FC236}">
              <a16:creationId xmlns:a16="http://schemas.microsoft.com/office/drawing/2014/main" id="{119E2790-C57E-4603-B7A9-241F359BB03B}"/>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630CF540-83A9-499C-8861-2A10ED37FE0B}"/>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493" name="直線コネクタ 492">
          <a:extLst>
            <a:ext uri="{FF2B5EF4-FFF2-40B4-BE49-F238E27FC236}">
              <a16:creationId xmlns:a16="http://schemas.microsoft.com/office/drawing/2014/main" id="{6E883479-68EF-40BB-AEFF-CD146E7A3844}"/>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A74C76DB-715F-4283-8CE4-5A1979BF98C6}"/>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495" name="フローチャート: 判断 494">
          <a:extLst>
            <a:ext uri="{FF2B5EF4-FFF2-40B4-BE49-F238E27FC236}">
              <a16:creationId xmlns:a16="http://schemas.microsoft.com/office/drawing/2014/main" id="{B3EB4666-9E13-4A0B-96A9-65ACDA31A41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95613</xdr:rowOff>
    </xdr:from>
    <xdr:to>
      <xdr:col>81</xdr:col>
      <xdr:colOff>101600</xdr:colOff>
      <xdr:row>39</xdr:row>
      <xdr:rowOff>25763</xdr:rowOff>
    </xdr:to>
    <xdr:sp macro="" textlink="">
      <xdr:nvSpPr>
        <xdr:cNvPr id="496" name="フローチャート: 判断 495">
          <a:extLst>
            <a:ext uri="{FF2B5EF4-FFF2-40B4-BE49-F238E27FC236}">
              <a16:creationId xmlns:a16="http://schemas.microsoft.com/office/drawing/2014/main" id="{361116BF-05E0-4BE1-922C-020A409DA222}"/>
            </a:ext>
          </a:extLst>
        </xdr:cNvPr>
        <xdr:cNvSpPr/>
      </xdr:nvSpPr>
      <xdr:spPr>
        <a:xfrm>
          <a:off x="15430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58057</xdr:rowOff>
    </xdr:from>
    <xdr:to>
      <xdr:col>76</xdr:col>
      <xdr:colOff>165100</xdr:colOff>
      <xdr:row>38</xdr:row>
      <xdr:rowOff>159657</xdr:rowOff>
    </xdr:to>
    <xdr:sp macro="" textlink="">
      <xdr:nvSpPr>
        <xdr:cNvPr id="497" name="フローチャート: 判断 496">
          <a:extLst>
            <a:ext uri="{FF2B5EF4-FFF2-40B4-BE49-F238E27FC236}">
              <a16:creationId xmlns:a16="http://schemas.microsoft.com/office/drawing/2014/main" id="{722CF16F-0929-4B52-BA2E-D348D9AAB52F}"/>
            </a:ext>
          </a:extLst>
        </xdr:cNvPr>
        <xdr:cNvSpPr/>
      </xdr:nvSpPr>
      <xdr:spPr>
        <a:xfrm>
          <a:off x="14541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98" name="フローチャート: 判断 497">
          <a:extLst>
            <a:ext uri="{FF2B5EF4-FFF2-40B4-BE49-F238E27FC236}">
              <a16:creationId xmlns:a16="http://schemas.microsoft.com/office/drawing/2014/main" id="{8E8414E6-9A96-402C-A0A3-F3220093DCCE}"/>
            </a:ext>
          </a:extLst>
        </xdr:cNvPr>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499" name="フローチャート: 判断 498">
          <a:extLst>
            <a:ext uri="{FF2B5EF4-FFF2-40B4-BE49-F238E27FC236}">
              <a16:creationId xmlns:a16="http://schemas.microsoft.com/office/drawing/2014/main" id="{BEF15C03-0BA5-4912-8FCB-B8C57B793058}"/>
            </a:ext>
          </a:extLst>
        </xdr:cNvPr>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2536C74D-6A3E-4E59-A586-812B9245DA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1A715262-D5B2-42CB-B8B6-7F6DB8497A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D94AE243-2D24-49B2-8DAF-80B88A7B05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3A361097-738D-4BFF-9628-3CA88DD929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640998C-4CF1-4CF5-BA31-FF2D164B333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505" name="楕円 504">
          <a:extLst>
            <a:ext uri="{FF2B5EF4-FFF2-40B4-BE49-F238E27FC236}">
              <a16:creationId xmlns:a16="http://schemas.microsoft.com/office/drawing/2014/main" id="{4AC82C90-3C3A-4225-AF2E-093FD9DBB7D7}"/>
            </a:ext>
          </a:extLst>
        </xdr:cNvPr>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506" name="【一般廃棄物処理施設】&#10;有形固定資産減価償却率該当値テキスト">
          <a:extLst>
            <a:ext uri="{FF2B5EF4-FFF2-40B4-BE49-F238E27FC236}">
              <a16:creationId xmlns:a16="http://schemas.microsoft.com/office/drawing/2014/main" id="{A302BB95-0BEC-42BF-97EF-FA3BF9B011A0}"/>
            </a:ext>
          </a:extLst>
        </xdr:cNvPr>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138067</xdr:rowOff>
    </xdr:from>
    <xdr:to>
      <xdr:col>81</xdr:col>
      <xdr:colOff>101600</xdr:colOff>
      <xdr:row>39</xdr:row>
      <xdr:rowOff>68217</xdr:rowOff>
    </xdr:to>
    <xdr:sp macro="" textlink="">
      <xdr:nvSpPr>
        <xdr:cNvPr id="507" name="楕円 506">
          <a:extLst>
            <a:ext uri="{FF2B5EF4-FFF2-40B4-BE49-F238E27FC236}">
              <a16:creationId xmlns:a16="http://schemas.microsoft.com/office/drawing/2014/main" id="{85B80227-4A75-4719-A93E-5EADB2D969E8}"/>
            </a:ext>
          </a:extLst>
        </xdr:cNvPr>
        <xdr:cNvSpPr/>
      </xdr:nvSpPr>
      <xdr:spPr>
        <a:xfrm>
          <a:off x="15430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17417</xdr:rowOff>
    </xdr:from>
    <xdr:to>
      <xdr:col>85</xdr:col>
      <xdr:colOff>127000</xdr:colOff>
      <xdr:row>39</xdr:row>
      <xdr:rowOff>58238</xdr:rowOff>
    </xdr:to>
    <xdr:cxnSp macro="">
      <xdr:nvCxnSpPr>
        <xdr:cNvPr id="508" name="直線コネクタ 507">
          <a:extLst>
            <a:ext uri="{FF2B5EF4-FFF2-40B4-BE49-F238E27FC236}">
              <a16:creationId xmlns:a16="http://schemas.microsoft.com/office/drawing/2014/main" id="{F9532C09-9161-475B-8AB8-C6BF6C0AEA00}"/>
            </a:ext>
          </a:extLst>
        </xdr:cNvPr>
        <xdr:cNvCxnSpPr/>
      </xdr:nvCxnSpPr>
      <xdr:spPr>
        <a:xfrm>
          <a:off x="15481300" y="670396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92347</xdr:rowOff>
    </xdr:from>
    <xdr:to>
      <xdr:col>76</xdr:col>
      <xdr:colOff>165100</xdr:colOff>
      <xdr:row>39</xdr:row>
      <xdr:rowOff>22497</xdr:rowOff>
    </xdr:to>
    <xdr:sp macro="" textlink="">
      <xdr:nvSpPr>
        <xdr:cNvPr id="509" name="楕円 508">
          <a:extLst>
            <a:ext uri="{FF2B5EF4-FFF2-40B4-BE49-F238E27FC236}">
              <a16:creationId xmlns:a16="http://schemas.microsoft.com/office/drawing/2014/main" id="{91FE5F68-0F54-479E-87C1-68140DC34C1B}"/>
            </a:ext>
          </a:extLst>
        </xdr:cNvPr>
        <xdr:cNvSpPr/>
      </xdr:nvSpPr>
      <xdr:spPr>
        <a:xfrm>
          <a:off x="14541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143147</xdr:rowOff>
    </xdr:from>
    <xdr:to>
      <xdr:col>81</xdr:col>
      <xdr:colOff>50800</xdr:colOff>
      <xdr:row>39</xdr:row>
      <xdr:rowOff>17417</xdr:rowOff>
    </xdr:to>
    <xdr:cxnSp macro="">
      <xdr:nvCxnSpPr>
        <xdr:cNvPr id="510" name="直線コネクタ 509">
          <a:extLst>
            <a:ext uri="{FF2B5EF4-FFF2-40B4-BE49-F238E27FC236}">
              <a16:creationId xmlns:a16="http://schemas.microsoft.com/office/drawing/2014/main" id="{BC8525C0-0B74-4619-81F5-8461FD48F683}"/>
            </a:ext>
          </a:extLst>
        </xdr:cNvPr>
        <xdr:cNvCxnSpPr/>
      </xdr:nvCxnSpPr>
      <xdr:spPr>
        <a:xfrm>
          <a:off x="14592300" y="665824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11" name="楕円 510">
          <a:extLst>
            <a:ext uri="{FF2B5EF4-FFF2-40B4-BE49-F238E27FC236}">
              <a16:creationId xmlns:a16="http://schemas.microsoft.com/office/drawing/2014/main" id="{5E736546-FD43-4DE5-8A1F-F2942FC59B33}"/>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143147</xdr:rowOff>
    </xdr:to>
    <xdr:cxnSp macro="">
      <xdr:nvCxnSpPr>
        <xdr:cNvPr id="512" name="直線コネクタ 511">
          <a:extLst>
            <a:ext uri="{FF2B5EF4-FFF2-40B4-BE49-F238E27FC236}">
              <a16:creationId xmlns:a16="http://schemas.microsoft.com/office/drawing/2014/main" id="{18A9327E-D28F-4EF3-A7B4-102811CB874B}"/>
            </a:ext>
          </a:extLst>
        </xdr:cNvPr>
        <xdr:cNvCxnSpPr/>
      </xdr:nvCxnSpPr>
      <xdr:spPr>
        <a:xfrm>
          <a:off x="13703300" y="661416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42290</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FBC36BFC-F6E7-45A2-8F93-458949333399}"/>
            </a:ext>
          </a:extLst>
        </xdr:cNvPr>
        <xdr:cNvSpPr txBox="1"/>
      </xdr:nvSpPr>
      <xdr:spPr>
        <a:xfrm>
          <a:off x="1526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4734</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ADA79A1-3197-43D2-B73A-4221615F9B81}"/>
            </a:ext>
          </a:extLst>
        </xdr:cNvPr>
        <xdr:cNvSpPr txBox="1"/>
      </xdr:nvSpPr>
      <xdr:spPr>
        <a:xfrm>
          <a:off x="14389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B0E0FA78-4F17-4BEA-8648-AF4E2F163193}"/>
            </a:ext>
          </a:extLst>
        </xdr:cNvPr>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6367</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BDF01825-DBFB-42D8-8F36-F650277AE213}"/>
            </a:ext>
          </a:extLst>
        </xdr:cNvPr>
        <xdr:cNvSpPr txBox="1"/>
      </xdr:nvSpPr>
      <xdr:spPr>
        <a:xfrm>
          <a:off x="12611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59344</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EF983B63-EE65-409A-97ED-2FA111D806A6}"/>
            </a:ext>
          </a:extLst>
        </xdr:cNvPr>
        <xdr:cNvSpPr txBox="1"/>
      </xdr:nvSpPr>
      <xdr:spPr>
        <a:xfrm>
          <a:off x="152660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13624</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68DFB6FD-77DA-43E0-B7CF-CB58E2742A16}"/>
            </a:ext>
          </a:extLst>
        </xdr:cNvPr>
        <xdr:cNvSpPr txBox="1"/>
      </xdr:nvSpPr>
      <xdr:spPr>
        <a:xfrm>
          <a:off x="14389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14885990-CACB-45A4-942A-454E5F92AF7E}"/>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70EBF0F2-7E79-41F4-B56F-2FB159A72A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1B78A9F7-FBC4-4704-8801-A294707535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951A0696-F7EB-49A4-994D-273EDA11C2C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5D77D72F-9CE1-42B6-8E1D-200AB56CD1D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0912039F-9378-4095-BE65-92640E331BA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C8A417DB-1885-49D4-B230-109C26F60F7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9E6E1E67-3312-475E-A484-46E1C545D4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0CB5C00B-8BFB-4E96-AA05-72309B3181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3927ED4E-E4BE-429C-9A00-F9BC4D14A2E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C28B242B-8D8F-4112-8A17-A482088F7D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0" name="直線コネクタ 529">
          <a:extLst>
            <a:ext uri="{FF2B5EF4-FFF2-40B4-BE49-F238E27FC236}">
              <a16:creationId xmlns:a16="http://schemas.microsoft.com/office/drawing/2014/main" id="{892FBBC2-B7FD-4A89-BB00-A4F2B3B80B6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1" name="テキスト ボックス 530">
          <a:extLst>
            <a:ext uri="{FF2B5EF4-FFF2-40B4-BE49-F238E27FC236}">
              <a16:creationId xmlns:a16="http://schemas.microsoft.com/office/drawing/2014/main" id="{222702C4-11DB-4C04-BCA8-8DFB06B9DB3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2" name="直線コネクタ 531">
          <a:extLst>
            <a:ext uri="{FF2B5EF4-FFF2-40B4-BE49-F238E27FC236}">
              <a16:creationId xmlns:a16="http://schemas.microsoft.com/office/drawing/2014/main" id="{EE433350-5A10-4868-978F-F07FF9DC791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3" name="テキスト ボックス 532">
          <a:extLst>
            <a:ext uri="{FF2B5EF4-FFF2-40B4-BE49-F238E27FC236}">
              <a16:creationId xmlns:a16="http://schemas.microsoft.com/office/drawing/2014/main" id="{27EE6861-BC32-4404-ABBC-4051055257A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4" name="直線コネクタ 533">
          <a:extLst>
            <a:ext uri="{FF2B5EF4-FFF2-40B4-BE49-F238E27FC236}">
              <a16:creationId xmlns:a16="http://schemas.microsoft.com/office/drawing/2014/main" id="{DA48C39B-11AD-46D7-81AD-FDED1D65777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35" name="テキスト ボックス 534">
          <a:extLst>
            <a:ext uri="{FF2B5EF4-FFF2-40B4-BE49-F238E27FC236}">
              <a16:creationId xmlns:a16="http://schemas.microsoft.com/office/drawing/2014/main" id="{FB8CBB16-1693-458C-9316-898A9BFD24FE}"/>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6" name="直線コネクタ 535">
          <a:extLst>
            <a:ext uri="{FF2B5EF4-FFF2-40B4-BE49-F238E27FC236}">
              <a16:creationId xmlns:a16="http://schemas.microsoft.com/office/drawing/2014/main" id="{7CBFF591-4929-4A4F-BC2A-3393A0B3E76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37" name="テキスト ボックス 536">
          <a:extLst>
            <a:ext uri="{FF2B5EF4-FFF2-40B4-BE49-F238E27FC236}">
              <a16:creationId xmlns:a16="http://schemas.microsoft.com/office/drawing/2014/main" id="{E95C23A1-C32F-4683-836C-EC08F52B1644}"/>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8" name="直線コネクタ 537">
          <a:extLst>
            <a:ext uri="{FF2B5EF4-FFF2-40B4-BE49-F238E27FC236}">
              <a16:creationId xmlns:a16="http://schemas.microsoft.com/office/drawing/2014/main" id="{8FA6F9E3-66F3-4477-A4F1-69FBEDD304A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39" name="テキスト ボックス 538">
          <a:extLst>
            <a:ext uri="{FF2B5EF4-FFF2-40B4-BE49-F238E27FC236}">
              <a16:creationId xmlns:a16="http://schemas.microsoft.com/office/drawing/2014/main" id="{4B989FE0-DDBE-47F8-99BD-8DF1CBAC3F7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0" name="直線コネクタ 539">
          <a:extLst>
            <a:ext uri="{FF2B5EF4-FFF2-40B4-BE49-F238E27FC236}">
              <a16:creationId xmlns:a16="http://schemas.microsoft.com/office/drawing/2014/main" id="{6C5E62D4-01AC-461A-9768-08ACE6AD8C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1" name="テキスト ボックス 540">
          <a:extLst>
            <a:ext uri="{FF2B5EF4-FFF2-40B4-BE49-F238E27FC236}">
              <a16:creationId xmlns:a16="http://schemas.microsoft.com/office/drawing/2014/main" id="{9C2907B2-4856-4236-AAC3-F668699B166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2" name="【一般廃棄物処理施設】&#10;一人当たり有形固定資産（償却資産）額グラフ枠">
          <a:extLst>
            <a:ext uri="{FF2B5EF4-FFF2-40B4-BE49-F238E27FC236}">
              <a16:creationId xmlns:a16="http://schemas.microsoft.com/office/drawing/2014/main" id="{F72B9665-A6AE-4E02-92CF-CC4248FC72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43" name="直線コネクタ 542">
          <a:extLst>
            <a:ext uri="{FF2B5EF4-FFF2-40B4-BE49-F238E27FC236}">
              <a16:creationId xmlns:a16="http://schemas.microsoft.com/office/drawing/2014/main" id="{9904CF6E-2938-4701-B903-C1FDD421BBBD}"/>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44" name="【一般廃棄物処理施設】&#10;一人当たり有形固定資産（償却資産）額最小値テキスト">
          <a:extLst>
            <a:ext uri="{FF2B5EF4-FFF2-40B4-BE49-F238E27FC236}">
              <a16:creationId xmlns:a16="http://schemas.microsoft.com/office/drawing/2014/main" id="{72BDCFEA-8864-4CD9-81F1-0D1F828707C8}"/>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45" name="直線コネクタ 544">
          <a:extLst>
            <a:ext uri="{FF2B5EF4-FFF2-40B4-BE49-F238E27FC236}">
              <a16:creationId xmlns:a16="http://schemas.microsoft.com/office/drawing/2014/main" id="{E83916C0-B8FC-4989-901F-052098554C23}"/>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46" name="【一般廃棄物処理施設】&#10;一人当たり有形固定資産（償却資産）額最大値テキスト">
          <a:extLst>
            <a:ext uri="{FF2B5EF4-FFF2-40B4-BE49-F238E27FC236}">
              <a16:creationId xmlns:a16="http://schemas.microsoft.com/office/drawing/2014/main" id="{04174E84-FF61-4536-899F-95435ADE165D}"/>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47" name="直線コネクタ 546">
          <a:extLst>
            <a:ext uri="{FF2B5EF4-FFF2-40B4-BE49-F238E27FC236}">
              <a16:creationId xmlns:a16="http://schemas.microsoft.com/office/drawing/2014/main" id="{16EAD2BD-E4AB-46D8-A74A-D3AF9B3CFA3E}"/>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48" name="【一般廃棄物処理施設】&#10;一人当たり有形固定資産（償却資産）額平均値テキスト">
          <a:extLst>
            <a:ext uri="{FF2B5EF4-FFF2-40B4-BE49-F238E27FC236}">
              <a16:creationId xmlns:a16="http://schemas.microsoft.com/office/drawing/2014/main" id="{87E264F8-2B33-471D-8197-78716F8ACB12}"/>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49" name="フローチャート: 判断 548">
          <a:extLst>
            <a:ext uri="{FF2B5EF4-FFF2-40B4-BE49-F238E27FC236}">
              <a16:creationId xmlns:a16="http://schemas.microsoft.com/office/drawing/2014/main" id="{2D652FE5-4740-45C5-8241-1C3F8AB18E49}"/>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103273</xdr:rowOff>
    </xdr:from>
    <xdr:to>
      <xdr:col>112</xdr:col>
      <xdr:colOff>38100</xdr:colOff>
      <xdr:row>42</xdr:row>
      <xdr:rowOff>33423</xdr:rowOff>
    </xdr:to>
    <xdr:sp macro="" textlink="">
      <xdr:nvSpPr>
        <xdr:cNvPr id="550" name="フローチャート: 判断 549">
          <a:extLst>
            <a:ext uri="{FF2B5EF4-FFF2-40B4-BE49-F238E27FC236}">
              <a16:creationId xmlns:a16="http://schemas.microsoft.com/office/drawing/2014/main" id="{86AE8F3F-F9B4-44D2-92C2-7F891F1A5737}"/>
            </a:ext>
          </a:extLst>
        </xdr:cNvPr>
        <xdr:cNvSpPr/>
      </xdr:nvSpPr>
      <xdr:spPr>
        <a:xfrm>
          <a:off x="21272500" y="71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103243</xdr:rowOff>
    </xdr:from>
    <xdr:to>
      <xdr:col>107</xdr:col>
      <xdr:colOff>101600</xdr:colOff>
      <xdr:row>42</xdr:row>
      <xdr:rowOff>33393</xdr:rowOff>
    </xdr:to>
    <xdr:sp macro="" textlink="">
      <xdr:nvSpPr>
        <xdr:cNvPr id="551" name="フローチャート: 判断 550">
          <a:extLst>
            <a:ext uri="{FF2B5EF4-FFF2-40B4-BE49-F238E27FC236}">
              <a16:creationId xmlns:a16="http://schemas.microsoft.com/office/drawing/2014/main" id="{827CCCEF-268C-4198-A4DE-7FE89DC9DDA8}"/>
            </a:ext>
          </a:extLst>
        </xdr:cNvPr>
        <xdr:cNvSpPr/>
      </xdr:nvSpPr>
      <xdr:spPr>
        <a:xfrm>
          <a:off x="20383500" y="71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105607</xdr:rowOff>
    </xdr:from>
    <xdr:to>
      <xdr:col>102</xdr:col>
      <xdr:colOff>165100</xdr:colOff>
      <xdr:row>42</xdr:row>
      <xdr:rowOff>35757</xdr:rowOff>
    </xdr:to>
    <xdr:sp macro="" textlink="">
      <xdr:nvSpPr>
        <xdr:cNvPr id="552" name="フローチャート: 判断 551">
          <a:extLst>
            <a:ext uri="{FF2B5EF4-FFF2-40B4-BE49-F238E27FC236}">
              <a16:creationId xmlns:a16="http://schemas.microsoft.com/office/drawing/2014/main" id="{7588ACAD-3ECF-41E2-A484-C74DCBED5F87}"/>
            </a:ext>
          </a:extLst>
        </xdr:cNvPr>
        <xdr:cNvSpPr/>
      </xdr:nvSpPr>
      <xdr:spPr>
        <a:xfrm>
          <a:off x="19494500" y="71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107732</xdr:rowOff>
    </xdr:from>
    <xdr:to>
      <xdr:col>98</xdr:col>
      <xdr:colOff>38100</xdr:colOff>
      <xdr:row>42</xdr:row>
      <xdr:rowOff>37882</xdr:rowOff>
    </xdr:to>
    <xdr:sp macro="" textlink="">
      <xdr:nvSpPr>
        <xdr:cNvPr id="553" name="フローチャート: 判断 552">
          <a:extLst>
            <a:ext uri="{FF2B5EF4-FFF2-40B4-BE49-F238E27FC236}">
              <a16:creationId xmlns:a16="http://schemas.microsoft.com/office/drawing/2014/main" id="{35B7E9A7-3302-46C6-8E7E-16B8F19858D0}"/>
            </a:ext>
          </a:extLst>
        </xdr:cNvPr>
        <xdr:cNvSpPr/>
      </xdr:nvSpPr>
      <xdr:spPr>
        <a:xfrm>
          <a:off x="18605500" y="713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F8B421FF-9B05-43EC-8F8A-18686AA7B2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CAF8722B-3EAD-4B29-869C-180FBDE4FAD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C736FC70-87AC-4226-A74A-6B6B7DF93D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E681B454-C5F2-4FF8-9110-A870988F873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8A950A41-108E-46B0-BD1E-D7107F0B65B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126872</xdr:rowOff>
    </xdr:from>
    <xdr:to>
      <xdr:col>116</xdr:col>
      <xdr:colOff>114300</xdr:colOff>
      <xdr:row>42</xdr:row>
      <xdr:rowOff>57022</xdr:rowOff>
    </xdr:to>
    <xdr:sp macro="" textlink="">
      <xdr:nvSpPr>
        <xdr:cNvPr id="559" name="楕円 558">
          <a:extLst>
            <a:ext uri="{FF2B5EF4-FFF2-40B4-BE49-F238E27FC236}">
              <a16:creationId xmlns:a16="http://schemas.microsoft.com/office/drawing/2014/main" id="{22C31ECE-D287-400A-9EF3-B707BDBBA383}"/>
            </a:ext>
          </a:extLst>
        </xdr:cNvPr>
        <xdr:cNvSpPr/>
      </xdr:nvSpPr>
      <xdr:spPr>
        <a:xfrm>
          <a:off x="22110700" y="715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65716</xdr:rowOff>
    </xdr:from>
    <xdr:ext cx="534377" cy="259045"/>
    <xdr:sp macro="" textlink="">
      <xdr:nvSpPr>
        <xdr:cNvPr id="560" name="【一般廃棄物処理施設】&#10;一人当たり有形固定資産（償却資産）額該当値テキスト">
          <a:extLst>
            <a:ext uri="{FF2B5EF4-FFF2-40B4-BE49-F238E27FC236}">
              <a16:creationId xmlns:a16="http://schemas.microsoft.com/office/drawing/2014/main" id="{E7EA0C1B-2285-4BFB-8CD7-97A3DCB75AAD}"/>
            </a:ext>
          </a:extLst>
        </xdr:cNvPr>
        <xdr:cNvSpPr txBox="1"/>
      </xdr:nvSpPr>
      <xdr:spPr>
        <a:xfrm>
          <a:off x="22199600" y="70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127629</xdr:rowOff>
    </xdr:from>
    <xdr:to>
      <xdr:col>112</xdr:col>
      <xdr:colOff>38100</xdr:colOff>
      <xdr:row>42</xdr:row>
      <xdr:rowOff>57779</xdr:rowOff>
    </xdr:to>
    <xdr:sp macro="" textlink="">
      <xdr:nvSpPr>
        <xdr:cNvPr id="561" name="楕円 560">
          <a:extLst>
            <a:ext uri="{FF2B5EF4-FFF2-40B4-BE49-F238E27FC236}">
              <a16:creationId xmlns:a16="http://schemas.microsoft.com/office/drawing/2014/main" id="{30AE1085-2495-47C6-9076-8BA23B436EF9}"/>
            </a:ext>
          </a:extLst>
        </xdr:cNvPr>
        <xdr:cNvSpPr/>
      </xdr:nvSpPr>
      <xdr:spPr>
        <a:xfrm>
          <a:off x="21272500" y="71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6222</xdr:rowOff>
    </xdr:from>
    <xdr:to>
      <xdr:col>116</xdr:col>
      <xdr:colOff>63500</xdr:colOff>
      <xdr:row>42</xdr:row>
      <xdr:rowOff>6979</xdr:rowOff>
    </xdr:to>
    <xdr:cxnSp macro="">
      <xdr:nvCxnSpPr>
        <xdr:cNvPr id="562" name="直線コネクタ 561">
          <a:extLst>
            <a:ext uri="{FF2B5EF4-FFF2-40B4-BE49-F238E27FC236}">
              <a16:creationId xmlns:a16="http://schemas.microsoft.com/office/drawing/2014/main" id="{1FA91E17-EECB-4028-BDB7-9D3BA3901E82}"/>
            </a:ext>
          </a:extLst>
        </xdr:cNvPr>
        <xdr:cNvCxnSpPr/>
      </xdr:nvCxnSpPr>
      <xdr:spPr>
        <a:xfrm flipV="1">
          <a:off x="21323300" y="7207122"/>
          <a:ext cx="8382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128189</xdr:rowOff>
    </xdr:from>
    <xdr:to>
      <xdr:col>107</xdr:col>
      <xdr:colOff>101600</xdr:colOff>
      <xdr:row>42</xdr:row>
      <xdr:rowOff>58339</xdr:rowOff>
    </xdr:to>
    <xdr:sp macro="" textlink="">
      <xdr:nvSpPr>
        <xdr:cNvPr id="563" name="楕円 562">
          <a:extLst>
            <a:ext uri="{FF2B5EF4-FFF2-40B4-BE49-F238E27FC236}">
              <a16:creationId xmlns:a16="http://schemas.microsoft.com/office/drawing/2014/main" id="{290C687D-ABCD-4FE2-8F59-079752F68C9A}"/>
            </a:ext>
          </a:extLst>
        </xdr:cNvPr>
        <xdr:cNvSpPr/>
      </xdr:nvSpPr>
      <xdr:spPr>
        <a:xfrm>
          <a:off x="20383500" y="715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6979</xdr:rowOff>
    </xdr:from>
    <xdr:to>
      <xdr:col>111</xdr:col>
      <xdr:colOff>177800</xdr:colOff>
      <xdr:row>42</xdr:row>
      <xdr:rowOff>7539</xdr:rowOff>
    </xdr:to>
    <xdr:cxnSp macro="">
      <xdr:nvCxnSpPr>
        <xdr:cNvPr id="564" name="直線コネクタ 563">
          <a:extLst>
            <a:ext uri="{FF2B5EF4-FFF2-40B4-BE49-F238E27FC236}">
              <a16:creationId xmlns:a16="http://schemas.microsoft.com/office/drawing/2014/main" id="{C3EBC512-B69B-46E8-ABD6-B40AF3F08338}"/>
            </a:ext>
          </a:extLst>
        </xdr:cNvPr>
        <xdr:cNvCxnSpPr/>
      </xdr:nvCxnSpPr>
      <xdr:spPr>
        <a:xfrm flipV="1">
          <a:off x="20434300" y="720787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128665</xdr:rowOff>
    </xdr:from>
    <xdr:to>
      <xdr:col>102</xdr:col>
      <xdr:colOff>165100</xdr:colOff>
      <xdr:row>42</xdr:row>
      <xdr:rowOff>58815</xdr:rowOff>
    </xdr:to>
    <xdr:sp macro="" textlink="">
      <xdr:nvSpPr>
        <xdr:cNvPr id="565" name="楕円 564">
          <a:extLst>
            <a:ext uri="{FF2B5EF4-FFF2-40B4-BE49-F238E27FC236}">
              <a16:creationId xmlns:a16="http://schemas.microsoft.com/office/drawing/2014/main" id="{D902610E-5715-4B6A-A299-70F253440D46}"/>
            </a:ext>
          </a:extLst>
        </xdr:cNvPr>
        <xdr:cNvSpPr/>
      </xdr:nvSpPr>
      <xdr:spPr>
        <a:xfrm>
          <a:off x="19494500" y="715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7539</xdr:rowOff>
    </xdr:from>
    <xdr:to>
      <xdr:col>107</xdr:col>
      <xdr:colOff>50800</xdr:colOff>
      <xdr:row>42</xdr:row>
      <xdr:rowOff>8015</xdr:rowOff>
    </xdr:to>
    <xdr:cxnSp macro="">
      <xdr:nvCxnSpPr>
        <xdr:cNvPr id="566" name="直線コネクタ 565">
          <a:extLst>
            <a:ext uri="{FF2B5EF4-FFF2-40B4-BE49-F238E27FC236}">
              <a16:creationId xmlns:a16="http://schemas.microsoft.com/office/drawing/2014/main" id="{2B0431E9-C36D-41B9-A114-AA4D8EA93AB1}"/>
            </a:ext>
          </a:extLst>
        </xdr:cNvPr>
        <xdr:cNvCxnSpPr/>
      </xdr:nvCxnSpPr>
      <xdr:spPr>
        <a:xfrm flipV="1">
          <a:off x="19545300" y="7208439"/>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49950</xdr:rowOff>
    </xdr:from>
    <xdr:ext cx="534377" cy="259045"/>
    <xdr:sp macro="" textlink="">
      <xdr:nvSpPr>
        <xdr:cNvPr id="567" name="n_1aveValue【一般廃棄物処理施設】&#10;一人当たり有形固定資産（償却資産）額">
          <a:extLst>
            <a:ext uri="{FF2B5EF4-FFF2-40B4-BE49-F238E27FC236}">
              <a16:creationId xmlns:a16="http://schemas.microsoft.com/office/drawing/2014/main" id="{BCE02E0C-D9BF-4F9C-8CFE-FA087C665A14}"/>
            </a:ext>
          </a:extLst>
        </xdr:cNvPr>
        <xdr:cNvSpPr txBox="1"/>
      </xdr:nvSpPr>
      <xdr:spPr>
        <a:xfrm>
          <a:off x="21043411" y="69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49920</xdr:rowOff>
    </xdr:from>
    <xdr:ext cx="534377" cy="259045"/>
    <xdr:sp macro="" textlink="">
      <xdr:nvSpPr>
        <xdr:cNvPr id="568" name="n_2aveValue【一般廃棄物処理施設】&#10;一人当たり有形固定資産（償却資産）額">
          <a:extLst>
            <a:ext uri="{FF2B5EF4-FFF2-40B4-BE49-F238E27FC236}">
              <a16:creationId xmlns:a16="http://schemas.microsoft.com/office/drawing/2014/main" id="{F3411101-4926-47DA-9E6E-63DB6960C6E3}"/>
            </a:ext>
          </a:extLst>
        </xdr:cNvPr>
        <xdr:cNvSpPr txBox="1"/>
      </xdr:nvSpPr>
      <xdr:spPr>
        <a:xfrm>
          <a:off x="20167111" y="690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52284</xdr:rowOff>
    </xdr:from>
    <xdr:ext cx="534377" cy="259045"/>
    <xdr:sp macro="" textlink="">
      <xdr:nvSpPr>
        <xdr:cNvPr id="569" name="n_3aveValue【一般廃棄物処理施設】&#10;一人当たり有形固定資産（償却資産）額">
          <a:extLst>
            <a:ext uri="{FF2B5EF4-FFF2-40B4-BE49-F238E27FC236}">
              <a16:creationId xmlns:a16="http://schemas.microsoft.com/office/drawing/2014/main" id="{D8B926EC-004A-452B-9D40-821CB9183B14}"/>
            </a:ext>
          </a:extLst>
        </xdr:cNvPr>
        <xdr:cNvSpPr txBox="1"/>
      </xdr:nvSpPr>
      <xdr:spPr>
        <a:xfrm>
          <a:off x="19278111" y="69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54409</xdr:rowOff>
    </xdr:from>
    <xdr:ext cx="534377" cy="259045"/>
    <xdr:sp macro="" textlink="">
      <xdr:nvSpPr>
        <xdr:cNvPr id="570" name="n_4aveValue【一般廃棄物処理施設】&#10;一人当たり有形固定資産（償却資産）額">
          <a:extLst>
            <a:ext uri="{FF2B5EF4-FFF2-40B4-BE49-F238E27FC236}">
              <a16:creationId xmlns:a16="http://schemas.microsoft.com/office/drawing/2014/main" id="{4BEF8C8F-B9DA-4381-B555-70BA65F4A42F}"/>
            </a:ext>
          </a:extLst>
        </xdr:cNvPr>
        <xdr:cNvSpPr txBox="1"/>
      </xdr:nvSpPr>
      <xdr:spPr>
        <a:xfrm>
          <a:off x="18389111" y="691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48906</xdr:rowOff>
    </xdr:from>
    <xdr:ext cx="534377" cy="259045"/>
    <xdr:sp macro="" textlink="">
      <xdr:nvSpPr>
        <xdr:cNvPr id="571" name="n_1mainValue【一般廃棄物処理施設】&#10;一人当たり有形固定資産（償却資産）額">
          <a:extLst>
            <a:ext uri="{FF2B5EF4-FFF2-40B4-BE49-F238E27FC236}">
              <a16:creationId xmlns:a16="http://schemas.microsoft.com/office/drawing/2014/main" id="{CB8EBF69-B3C0-4C11-B913-B1ECF7F1858C}"/>
            </a:ext>
          </a:extLst>
        </xdr:cNvPr>
        <xdr:cNvSpPr txBox="1"/>
      </xdr:nvSpPr>
      <xdr:spPr>
        <a:xfrm>
          <a:off x="21043411" y="72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49466</xdr:rowOff>
    </xdr:from>
    <xdr:ext cx="534377" cy="259045"/>
    <xdr:sp macro="" textlink="">
      <xdr:nvSpPr>
        <xdr:cNvPr id="572" name="n_2mainValue【一般廃棄物処理施設】&#10;一人当たり有形固定資産（償却資産）額">
          <a:extLst>
            <a:ext uri="{FF2B5EF4-FFF2-40B4-BE49-F238E27FC236}">
              <a16:creationId xmlns:a16="http://schemas.microsoft.com/office/drawing/2014/main" id="{1D76BF8D-5AAE-44B8-B111-D0997FD26A82}"/>
            </a:ext>
          </a:extLst>
        </xdr:cNvPr>
        <xdr:cNvSpPr txBox="1"/>
      </xdr:nvSpPr>
      <xdr:spPr>
        <a:xfrm>
          <a:off x="20167111" y="725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49942</xdr:rowOff>
    </xdr:from>
    <xdr:ext cx="534377" cy="259045"/>
    <xdr:sp macro="" textlink="">
      <xdr:nvSpPr>
        <xdr:cNvPr id="573" name="n_3mainValue【一般廃棄物処理施設】&#10;一人当たり有形固定資産（償却資産）額">
          <a:extLst>
            <a:ext uri="{FF2B5EF4-FFF2-40B4-BE49-F238E27FC236}">
              <a16:creationId xmlns:a16="http://schemas.microsoft.com/office/drawing/2014/main" id="{0CD36217-8A88-4E07-A024-C8D6ADB3C383}"/>
            </a:ext>
          </a:extLst>
        </xdr:cNvPr>
        <xdr:cNvSpPr txBox="1"/>
      </xdr:nvSpPr>
      <xdr:spPr>
        <a:xfrm>
          <a:off x="19278111" y="725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EF3B0CE9-E93B-4A66-A0FA-301B700B8E6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D14B5638-259D-49BC-9A77-DD0C0E50099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4DBB3478-E194-4FCF-836B-3CEF1435E75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94CC24EE-C41A-46C7-9BF7-EFA4232751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BD80B31D-F39B-444C-9FC7-8E62EBD575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759B9C14-DCBE-4A38-9F74-8D8F0F12D9A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327EDF2C-EDCE-49C1-9641-A5EB0F3A15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86247ACD-3039-4BDD-A0AD-A934F04CEE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B49BA877-29A3-4760-9784-9B487CE8A75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2BFBD7DF-776C-4AFB-A5D2-12EE8A470BD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7F7AB28-43E5-4C5A-BBEC-8D65A49F89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7E7656A0-66ED-4358-94F2-FB49189FCCE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2AB739D3-BDD2-449D-AC87-2543BDA1C8A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A4A30C52-3D90-42F6-A137-3E012BDF5A7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2F8D298B-22E6-4387-8105-6ED9088A8F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3FF4C729-6A2B-40F5-8638-9D5E5867C1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B48C5BB8-3A03-4FB7-A2F0-0B5BA6DA2E5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D5A2FFF0-D858-48D7-8F04-5D1843A50F7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656CDE29-C851-45EC-88D7-EED5B3582DD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3A0D4CA2-43B8-46DC-8BBC-7AC27A8ABA4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2929427D-2C49-44A3-A7A0-3B685D798B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736D5A56-FF2A-4794-AAB4-69CC0E8088A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135434D-49AC-4EEC-9604-A1214E6159E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524FBD8C-0F87-4548-9722-F0C0CFAEDA0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a:extLst>
            <a:ext uri="{FF2B5EF4-FFF2-40B4-BE49-F238E27FC236}">
              <a16:creationId xmlns:a16="http://schemas.microsoft.com/office/drawing/2014/main" id="{1BEF731C-8D97-4597-852F-55FA53B1699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99" name="直線コネクタ 598">
          <a:extLst>
            <a:ext uri="{FF2B5EF4-FFF2-40B4-BE49-F238E27FC236}">
              <a16:creationId xmlns:a16="http://schemas.microsoft.com/office/drawing/2014/main" id="{F71A0BF7-C15C-49E4-BC8B-0E7A469509D5}"/>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00" name="【保健センター・保健所】&#10;有形固定資産減価償却率最小値テキスト">
          <a:extLst>
            <a:ext uri="{FF2B5EF4-FFF2-40B4-BE49-F238E27FC236}">
              <a16:creationId xmlns:a16="http://schemas.microsoft.com/office/drawing/2014/main" id="{C0307A90-849C-4F40-9ECA-26CCF8E941F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01" name="直線コネクタ 600">
          <a:extLst>
            <a:ext uri="{FF2B5EF4-FFF2-40B4-BE49-F238E27FC236}">
              <a16:creationId xmlns:a16="http://schemas.microsoft.com/office/drawing/2014/main" id="{E1DD796D-2F99-4CE4-9BDC-C70E7F5FA4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02" name="【保健センター・保健所】&#10;有形固定資産減価償却率最大値テキスト">
          <a:extLst>
            <a:ext uri="{FF2B5EF4-FFF2-40B4-BE49-F238E27FC236}">
              <a16:creationId xmlns:a16="http://schemas.microsoft.com/office/drawing/2014/main" id="{A639487F-EA17-4B69-BFB3-60F33E9673C8}"/>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03" name="直線コネクタ 602">
          <a:extLst>
            <a:ext uri="{FF2B5EF4-FFF2-40B4-BE49-F238E27FC236}">
              <a16:creationId xmlns:a16="http://schemas.microsoft.com/office/drawing/2014/main" id="{0BDFC612-0548-4903-BD64-7FCAB87FB41A}"/>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604" name="【保健センター・保健所】&#10;有形固定資産減価償却率平均値テキスト">
          <a:extLst>
            <a:ext uri="{FF2B5EF4-FFF2-40B4-BE49-F238E27FC236}">
              <a16:creationId xmlns:a16="http://schemas.microsoft.com/office/drawing/2014/main" id="{2FCCD68F-84F0-4667-B715-9D51D9A924F0}"/>
            </a:ext>
          </a:extLst>
        </xdr:cNvPr>
        <xdr:cNvSpPr txBox="1"/>
      </xdr:nvSpPr>
      <xdr:spPr>
        <a:xfrm>
          <a:off x="16357600" y="1021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05" name="フローチャート: 判断 604">
          <a:extLst>
            <a:ext uri="{FF2B5EF4-FFF2-40B4-BE49-F238E27FC236}">
              <a16:creationId xmlns:a16="http://schemas.microsoft.com/office/drawing/2014/main" id="{37D83FCC-69E9-4F5D-8FF6-A1C9164F9CD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14515</xdr:rowOff>
    </xdr:from>
    <xdr:to>
      <xdr:col>81</xdr:col>
      <xdr:colOff>101600</xdr:colOff>
      <xdr:row>59</xdr:row>
      <xdr:rowOff>116115</xdr:rowOff>
    </xdr:to>
    <xdr:sp macro="" textlink="">
      <xdr:nvSpPr>
        <xdr:cNvPr id="606" name="フローチャート: 判断 605">
          <a:extLst>
            <a:ext uri="{FF2B5EF4-FFF2-40B4-BE49-F238E27FC236}">
              <a16:creationId xmlns:a16="http://schemas.microsoft.com/office/drawing/2014/main" id="{2572D7EE-092B-4669-AEEA-C7F4F242312D}"/>
            </a:ext>
          </a:extLst>
        </xdr:cNvPr>
        <xdr:cNvSpPr/>
      </xdr:nvSpPr>
      <xdr:spPr>
        <a:xfrm>
          <a:off x="15430500" y="1013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158206</xdr:rowOff>
    </xdr:from>
    <xdr:to>
      <xdr:col>76</xdr:col>
      <xdr:colOff>165100</xdr:colOff>
      <xdr:row>59</xdr:row>
      <xdr:rowOff>88356</xdr:rowOff>
    </xdr:to>
    <xdr:sp macro="" textlink="">
      <xdr:nvSpPr>
        <xdr:cNvPr id="607" name="フローチャート: 判断 606">
          <a:extLst>
            <a:ext uri="{FF2B5EF4-FFF2-40B4-BE49-F238E27FC236}">
              <a16:creationId xmlns:a16="http://schemas.microsoft.com/office/drawing/2014/main" id="{14A83326-EEDF-4B57-BBEF-658193005684}"/>
            </a:ext>
          </a:extLst>
        </xdr:cNvPr>
        <xdr:cNvSpPr/>
      </xdr:nvSpPr>
      <xdr:spPr>
        <a:xfrm>
          <a:off x="14541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128815</xdr:rowOff>
    </xdr:from>
    <xdr:to>
      <xdr:col>72</xdr:col>
      <xdr:colOff>38100</xdr:colOff>
      <xdr:row>59</xdr:row>
      <xdr:rowOff>58965</xdr:rowOff>
    </xdr:to>
    <xdr:sp macro="" textlink="">
      <xdr:nvSpPr>
        <xdr:cNvPr id="608" name="フローチャート: 判断 607">
          <a:extLst>
            <a:ext uri="{FF2B5EF4-FFF2-40B4-BE49-F238E27FC236}">
              <a16:creationId xmlns:a16="http://schemas.microsoft.com/office/drawing/2014/main" id="{D8E356A4-593D-4E1A-801A-9C2B22B671F8}"/>
            </a:ext>
          </a:extLst>
        </xdr:cNvPr>
        <xdr:cNvSpPr/>
      </xdr:nvSpPr>
      <xdr:spPr>
        <a:xfrm>
          <a:off x="13652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09" name="フローチャート: 判断 608">
          <a:extLst>
            <a:ext uri="{FF2B5EF4-FFF2-40B4-BE49-F238E27FC236}">
              <a16:creationId xmlns:a16="http://schemas.microsoft.com/office/drawing/2014/main" id="{D03A3F8D-50EB-4ED6-8B66-62B78CEB508E}"/>
            </a:ext>
          </a:extLst>
        </xdr:cNvPr>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9017037B-2CBE-46EA-AF12-F0871BCE7DF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53320AC1-1702-4441-ABD9-0BA5EFDE2AB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ED0E1D78-401C-405D-9EAE-83A33BFCB60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7405CBA-7E5C-4B5C-B23B-1BC3C8DC55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1CAEFDDC-FF87-4D2D-BE0B-CF0840FE95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19413</xdr:rowOff>
    </xdr:from>
    <xdr:to>
      <xdr:col>76</xdr:col>
      <xdr:colOff>165100</xdr:colOff>
      <xdr:row>60</xdr:row>
      <xdr:rowOff>121013</xdr:rowOff>
    </xdr:to>
    <xdr:sp macro="" textlink="">
      <xdr:nvSpPr>
        <xdr:cNvPr id="615" name="楕円 614">
          <a:extLst>
            <a:ext uri="{FF2B5EF4-FFF2-40B4-BE49-F238E27FC236}">
              <a16:creationId xmlns:a16="http://schemas.microsoft.com/office/drawing/2014/main" id="{B95686B7-EBC7-4DD4-86F7-675F232AF392}"/>
            </a:ext>
          </a:extLst>
        </xdr:cNvPr>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16" name="楕円 615">
          <a:extLst>
            <a:ext uri="{FF2B5EF4-FFF2-40B4-BE49-F238E27FC236}">
              <a16:creationId xmlns:a16="http://schemas.microsoft.com/office/drawing/2014/main" id="{E5A54CE0-4B7B-4336-B8B3-328294621BCE}"/>
            </a:ext>
          </a:extLst>
        </xdr:cNvPr>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60</xdr:row>
      <xdr:rowOff>70213</xdr:rowOff>
    </xdr:to>
    <xdr:cxnSp macro="">
      <xdr:nvCxnSpPr>
        <xdr:cNvPr id="617" name="直線コネクタ 616">
          <a:extLst>
            <a:ext uri="{FF2B5EF4-FFF2-40B4-BE49-F238E27FC236}">
              <a16:creationId xmlns:a16="http://schemas.microsoft.com/office/drawing/2014/main" id="{636B2AF2-5E16-4196-966F-EA1F3614EF2A}"/>
            </a:ext>
          </a:extLst>
        </xdr:cNvPr>
        <xdr:cNvCxnSpPr/>
      </xdr:nvCxnSpPr>
      <xdr:spPr>
        <a:xfrm>
          <a:off x="13703300" y="10218420"/>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132642</xdr:rowOff>
    </xdr:from>
    <xdr:ext cx="405111" cy="259045"/>
    <xdr:sp macro="" textlink="">
      <xdr:nvSpPr>
        <xdr:cNvPr id="618" name="n_1aveValue【保健センター・保健所】&#10;有形固定資産減価償却率">
          <a:extLst>
            <a:ext uri="{FF2B5EF4-FFF2-40B4-BE49-F238E27FC236}">
              <a16:creationId xmlns:a16="http://schemas.microsoft.com/office/drawing/2014/main" id="{2B5AD0F0-F55F-4198-BD55-9CB62670020B}"/>
            </a:ext>
          </a:extLst>
        </xdr:cNvPr>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19" name="n_2aveValue【保健センター・保健所】&#10;有形固定資産減価償却率">
          <a:extLst>
            <a:ext uri="{FF2B5EF4-FFF2-40B4-BE49-F238E27FC236}">
              <a16:creationId xmlns:a16="http://schemas.microsoft.com/office/drawing/2014/main" id="{419971C2-C644-47AF-AEB3-858EE581A5C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620" name="n_3aveValue【保健センター・保健所】&#10;有形固定資産減価償却率">
          <a:extLst>
            <a:ext uri="{FF2B5EF4-FFF2-40B4-BE49-F238E27FC236}">
              <a16:creationId xmlns:a16="http://schemas.microsoft.com/office/drawing/2014/main" id="{F716EAE0-A3F9-40C0-B3A8-4E8BA9CA026B}"/>
            </a:ext>
          </a:extLst>
        </xdr:cNvPr>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621" name="n_4aveValue【保健センター・保健所】&#10;有形固定資産減価償却率">
          <a:extLst>
            <a:ext uri="{FF2B5EF4-FFF2-40B4-BE49-F238E27FC236}">
              <a16:creationId xmlns:a16="http://schemas.microsoft.com/office/drawing/2014/main" id="{C5701A3C-659B-4C10-A223-9F1A5641E2A9}"/>
            </a:ext>
          </a:extLst>
        </xdr:cNvPr>
        <xdr:cNvSpPr txBox="1"/>
      </xdr:nvSpPr>
      <xdr:spPr>
        <a:xfrm>
          <a:off x="12611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0B6C657F-8794-4F7A-8E65-5845B2E2EE90}"/>
            </a:ext>
          </a:extLst>
        </xdr:cNvPr>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86D1EC7B-3BF9-4174-9BFE-600E3430D98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67B24F61-6A8F-43B9-BC06-9F70FDA96E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455E5690-3D68-44BE-BCA7-69532C89363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E2B5C63D-49B7-4A17-9F51-3BC6EB543A8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646760A8-7FF2-4C3F-95F4-387EFB13827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1FD84AF1-CA92-453D-921D-4D3DAA2F706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EA2DF2DA-04E9-4CCF-9D32-809582EFFD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C2D0C0F4-D7F5-4B00-B1A6-C8F059D8FF5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92E75A95-E45B-4317-87F7-56D93EDBDA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73B54C44-067F-4494-9F7F-EE7CF37F43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8DC2B765-465D-44E5-9D03-167B2594E3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4" name="直線コネクタ 633">
          <a:extLst>
            <a:ext uri="{FF2B5EF4-FFF2-40B4-BE49-F238E27FC236}">
              <a16:creationId xmlns:a16="http://schemas.microsoft.com/office/drawing/2014/main" id="{54C5B5E0-96B1-486C-9454-0CA88E3F72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a:extLst>
            <a:ext uri="{FF2B5EF4-FFF2-40B4-BE49-F238E27FC236}">
              <a16:creationId xmlns:a16="http://schemas.microsoft.com/office/drawing/2014/main" id="{0C7AF9AD-FA29-4B4E-8743-928A81E5FB7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a:extLst>
            <a:ext uri="{FF2B5EF4-FFF2-40B4-BE49-F238E27FC236}">
              <a16:creationId xmlns:a16="http://schemas.microsoft.com/office/drawing/2014/main" id="{8FCD832D-03ED-441F-A298-B5DFD9CB682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a:extLst>
            <a:ext uri="{FF2B5EF4-FFF2-40B4-BE49-F238E27FC236}">
              <a16:creationId xmlns:a16="http://schemas.microsoft.com/office/drawing/2014/main" id="{0D838A3A-1763-4C0A-A638-A2F79EC832B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a:extLst>
            <a:ext uri="{FF2B5EF4-FFF2-40B4-BE49-F238E27FC236}">
              <a16:creationId xmlns:a16="http://schemas.microsoft.com/office/drawing/2014/main" id="{49A816E0-FE65-4D64-8378-C0203818F32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a:extLst>
            <a:ext uri="{FF2B5EF4-FFF2-40B4-BE49-F238E27FC236}">
              <a16:creationId xmlns:a16="http://schemas.microsoft.com/office/drawing/2014/main" id="{B4C399D1-1AEE-4898-8028-F3E570CDFB4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a:extLst>
            <a:ext uri="{FF2B5EF4-FFF2-40B4-BE49-F238E27FC236}">
              <a16:creationId xmlns:a16="http://schemas.microsoft.com/office/drawing/2014/main" id="{F17A455C-B043-4FA4-9FE9-10D8640708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a:extLst>
            <a:ext uri="{FF2B5EF4-FFF2-40B4-BE49-F238E27FC236}">
              <a16:creationId xmlns:a16="http://schemas.microsoft.com/office/drawing/2014/main" id="{1E8099CB-43C3-4FB4-8799-D8F457AAADA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a:extLst>
            <a:ext uri="{FF2B5EF4-FFF2-40B4-BE49-F238E27FC236}">
              <a16:creationId xmlns:a16="http://schemas.microsoft.com/office/drawing/2014/main" id="{E815949A-8A80-4116-A044-DDE6245CE38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a:extLst>
            <a:ext uri="{FF2B5EF4-FFF2-40B4-BE49-F238E27FC236}">
              <a16:creationId xmlns:a16="http://schemas.microsoft.com/office/drawing/2014/main" id="{E14E748F-DF4C-424E-AA42-E3A7C0E3EC2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保健センター・保健所】&#10;一人当たり面積グラフ枠">
          <a:extLst>
            <a:ext uri="{FF2B5EF4-FFF2-40B4-BE49-F238E27FC236}">
              <a16:creationId xmlns:a16="http://schemas.microsoft.com/office/drawing/2014/main" id="{F9080022-D97F-4599-8F72-AA6609B69C3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45" name="直線コネクタ 644">
          <a:extLst>
            <a:ext uri="{FF2B5EF4-FFF2-40B4-BE49-F238E27FC236}">
              <a16:creationId xmlns:a16="http://schemas.microsoft.com/office/drawing/2014/main" id="{09646202-A4D8-4BAE-B11B-7E2164D658E3}"/>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46" name="【保健センター・保健所】&#10;一人当たり面積最小値テキスト">
          <a:extLst>
            <a:ext uri="{FF2B5EF4-FFF2-40B4-BE49-F238E27FC236}">
              <a16:creationId xmlns:a16="http://schemas.microsoft.com/office/drawing/2014/main" id="{03442912-87BD-44B4-BD5C-5B108781A3EC}"/>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47" name="直線コネクタ 646">
          <a:extLst>
            <a:ext uri="{FF2B5EF4-FFF2-40B4-BE49-F238E27FC236}">
              <a16:creationId xmlns:a16="http://schemas.microsoft.com/office/drawing/2014/main" id="{4A4E5E40-F39C-44A6-8B7C-79D8193CC314}"/>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48" name="【保健センター・保健所】&#10;一人当たり面積最大値テキスト">
          <a:extLst>
            <a:ext uri="{FF2B5EF4-FFF2-40B4-BE49-F238E27FC236}">
              <a16:creationId xmlns:a16="http://schemas.microsoft.com/office/drawing/2014/main" id="{4C001495-AC42-41DA-8EFB-4AD001744B6B}"/>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49" name="直線コネクタ 648">
          <a:extLst>
            <a:ext uri="{FF2B5EF4-FFF2-40B4-BE49-F238E27FC236}">
              <a16:creationId xmlns:a16="http://schemas.microsoft.com/office/drawing/2014/main" id="{A6B98648-56A1-41A1-BD38-6B7A8F70C0D2}"/>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50" name="【保健センター・保健所】&#10;一人当たり面積平均値テキスト">
          <a:extLst>
            <a:ext uri="{FF2B5EF4-FFF2-40B4-BE49-F238E27FC236}">
              <a16:creationId xmlns:a16="http://schemas.microsoft.com/office/drawing/2014/main" id="{F09A1DE7-7262-46DC-A41A-9F0A57329106}"/>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51" name="フローチャート: 判断 650">
          <a:extLst>
            <a:ext uri="{FF2B5EF4-FFF2-40B4-BE49-F238E27FC236}">
              <a16:creationId xmlns:a16="http://schemas.microsoft.com/office/drawing/2014/main" id="{35E6D936-EF8A-495C-8C26-8B35779E4972}"/>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52" name="フローチャート: 判断 651">
          <a:extLst>
            <a:ext uri="{FF2B5EF4-FFF2-40B4-BE49-F238E27FC236}">
              <a16:creationId xmlns:a16="http://schemas.microsoft.com/office/drawing/2014/main" id="{61156093-6C42-4364-B439-A0D7438366DC}"/>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53" name="フローチャート: 判断 652">
          <a:extLst>
            <a:ext uri="{FF2B5EF4-FFF2-40B4-BE49-F238E27FC236}">
              <a16:creationId xmlns:a16="http://schemas.microsoft.com/office/drawing/2014/main" id="{7DB7303E-6BC6-4D1F-964A-DC196013CF7B}"/>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54" name="フローチャート: 判断 653">
          <a:extLst>
            <a:ext uri="{FF2B5EF4-FFF2-40B4-BE49-F238E27FC236}">
              <a16:creationId xmlns:a16="http://schemas.microsoft.com/office/drawing/2014/main" id="{B0081577-393E-46A2-85F1-023251E9FD4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55" name="フローチャート: 判断 654">
          <a:extLst>
            <a:ext uri="{FF2B5EF4-FFF2-40B4-BE49-F238E27FC236}">
              <a16:creationId xmlns:a16="http://schemas.microsoft.com/office/drawing/2014/main" id="{225021C4-D74A-4116-985F-E05E544BD0B0}"/>
            </a:ext>
          </a:extLst>
        </xdr:cNvPr>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2942E9E7-A1A7-4AE8-B901-B3174C0C75A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D5788621-3230-433F-80A5-F1948372A39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C46D2E59-4B87-44F1-92BE-F1B5562C3E7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4CDAEA63-AFEC-445A-9E93-4A24BB2CD5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D0E7FD44-66EB-4794-BDA5-1E98FF0B235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113792</xdr:rowOff>
    </xdr:from>
    <xdr:to>
      <xdr:col>107</xdr:col>
      <xdr:colOff>101600</xdr:colOff>
      <xdr:row>63</xdr:row>
      <xdr:rowOff>43942</xdr:rowOff>
    </xdr:to>
    <xdr:sp macro="" textlink="">
      <xdr:nvSpPr>
        <xdr:cNvPr id="661" name="楕円 660">
          <a:extLst>
            <a:ext uri="{FF2B5EF4-FFF2-40B4-BE49-F238E27FC236}">
              <a16:creationId xmlns:a16="http://schemas.microsoft.com/office/drawing/2014/main" id="{E511DE67-7717-4E27-AB29-BA5E7716AC42}"/>
            </a:ext>
          </a:extLst>
        </xdr:cNvPr>
        <xdr:cNvSpPr/>
      </xdr:nvSpPr>
      <xdr:spPr>
        <a:xfrm>
          <a:off x="20383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62" name="楕円 661">
          <a:extLst>
            <a:ext uri="{FF2B5EF4-FFF2-40B4-BE49-F238E27FC236}">
              <a16:creationId xmlns:a16="http://schemas.microsoft.com/office/drawing/2014/main" id="{FD3AE684-4C1F-4767-BEA6-2E53BB2FEC72}"/>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164592</xdr:rowOff>
    </xdr:to>
    <xdr:cxnSp macro="">
      <xdr:nvCxnSpPr>
        <xdr:cNvPr id="663" name="直線コネクタ 662">
          <a:extLst>
            <a:ext uri="{FF2B5EF4-FFF2-40B4-BE49-F238E27FC236}">
              <a16:creationId xmlns:a16="http://schemas.microsoft.com/office/drawing/2014/main" id="{BC3E40E5-4D54-41E7-A9FA-51425BFF5F8A}"/>
            </a:ext>
          </a:extLst>
        </xdr:cNvPr>
        <xdr:cNvCxnSpPr/>
      </xdr:nvCxnSpPr>
      <xdr:spPr>
        <a:xfrm>
          <a:off x="19545300" y="106527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64" name="n_1aveValue【保健センター・保健所】&#10;一人当たり面積">
          <a:extLst>
            <a:ext uri="{FF2B5EF4-FFF2-40B4-BE49-F238E27FC236}">
              <a16:creationId xmlns:a16="http://schemas.microsoft.com/office/drawing/2014/main" id="{296AE567-2420-444F-9A43-D99A0E1B0DB2}"/>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65" name="n_2aveValue【保健センター・保健所】&#10;一人当たり面積">
          <a:extLst>
            <a:ext uri="{FF2B5EF4-FFF2-40B4-BE49-F238E27FC236}">
              <a16:creationId xmlns:a16="http://schemas.microsoft.com/office/drawing/2014/main" id="{E7A8DF85-CF65-4B9C-91A7-EB9B0D6F82BA}"/>
            </a:ext>
          </a:extLst>
        </xdr:cNvPr>
        <xdr:cNvSpPr txBox="1"/>
      </xdr:nvSpPr>
      <xdr:spPr>
        <a:xfrm>
          <a:off x="20199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66" name="n_3aveValue【保健センター・保健所】&#10;一人当たり面積">
          <a:extLst>
            <a:ext uri="{FF2B5EF4-FFF2-40B4-BE49-F238E27FC236}">
              <a16:creationId xmlns:a16="http://schemas.microsoft.com/office/drawing/2014/main" id="{FE302318-B410-4A8E-B838-FD043488031E}"/>
            </a:ext>
          </a:extLst>
        </xdr:cNvPr>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78757</xdr:rowOff>
    </xdr:from>
    <xdr:ext cx="469744" cy="259045"/>
    <xdr:sp macro="" textlink="">
      <xdr:nvSpPr>
        <xdr:cNvPr id="667" name="n_4aveValue【保健センター・保健所】&#10;一人当たり面積">
          <a:extLst>
            <a:ext uri="{FF2B5EF4-FFF2-40B4-BE49-F238E27FC236}">
              <a16:creationId xmlns:a16="http://schemas.microsoft.com/office/drawing/2014/main" id="{16F0FDD0-FEDF-4ABB-AE13-70727CF1B861}"/>
            </a:ext>
          </a:extLst>
        </xdr:cNvPr>
        <xdr:cNvSpPr txBox="1"/>
      </xdr:nvSpPr>
      <xdr:spPr>
        <a:xfrm>
          <a:off x="18421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60469</xdr:rowOff>
    </xdr:from>
    <xdr:ext cx="469744" cy="259045"/>
    <xdr:sp macro="" textlink="">
      <xdr:nvSpPr>
        <xdr:cNvPr id="668" name="n_2mainValue【保健センター・保健所】&#10;一人当たり面積">
          <a:extLst>
            <a:ext uri="{FF2B5EF4-FFF2-40B4-BE49-F238E27FC236}">
              <a16:creationId xmlns:a16="http://schemas.microsoft.com/office/drawing/2014/main" id="{0F4C0C23-9BF2-4BFA-8441-365F4E1E4B28}"/>
            </a:ext>
          </a:extLst>
        </xdr:cNvPr>
        <xdr:cNvSpPr txBox="1"/>
      </xdr:nvSpPr>
      <xdr:spPr>
        <a:xfrm>
          <a:off x="20199427"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69" name="n_3mainValue【保健センター・保健所】&#10;一人当たり面積">
          <a:extLst>
            <a:ext uri="{FF2B5EF4-FFF2-40B4-BE49-F238E27FC236}">
              <a16:creationId xmlns:a16="http://schemas.microsoft.com/office/drawing/2014/main" id="{3CD9DE93-E0C3-4798-9DA3-B9F86F1A09B3}"/>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0" name="正方形/長方形 669">
          <a:extLst>
            <a:ext uri="{FF2B5EF4-FFF2-40B4-BE49-F238E27FC236}">
              <a16:creationId xmlns:a16="http://schemas.microsoft.com/office/drawing/2014/main" id="{D785C475-ACD7-43EC-AAAD-E2C4F019FDB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1" name="正方形/長方形 670">
          <a:extLst>
            <a:ext uri="{FF2B5EF4-FFF2-40B4-BE49-F238E27FC236}">
              <a16:creationId xmlns:a16="http://schemas.microsoft.com/office/drawing/2014/main" id="{F2273C9F-F8C5-4D0D-938D-A061C369B6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2" name="正方形/長方形 671">
          <a:extLst>
            <a:ext uri="{FF2B5EF4-FFF2-40B4-BE49-F238E27FC236}">
              <a16:creationId xmlns:a16="http://schemas.microsoft.com/office/drawing/2014/main" id="{9E00441A-F805-463E-97A6-34592499C0D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3" name="正方形/長方形 672">
          <a:extLst>
            <a:ext uri="{FF2B5EF4-FFF2-40B4-BE49-F238E27FC236}">
              <a16:creationId xmlns:a16="http://schemas.microsoft.com/office/drawing/2014/main" id="{B0AF6E4D-7D04-47EE-A3E9-4EEC6A41AF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4" name="正方形/長方形 673">
          <a:extLst>
            <a:ext uri="{FF2B5EF4-FFF2-40B4-BE49-F238E27FC236}">
              <a16:creationId xmlns:a16="http://schemas.microsoft.com/office/drawing/2014/main" id="{473BAAED-2677-48E8-8673-EC523504B2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5" name="正方形/長方形 674">
          <a:extLst>
            <a:ext uri="{FF2B5EF4-FFF2-40B4-BE49-F238E27FC236}">
              <a16:creationId xmlns:a16="http://schemas.microsoft.com/office/drawing/2014/main" id="{42F4D6F8-C543-4119-82A5-EA4F4F08001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6" name="正方形/長方形 675">
          <a:extLst>
            <a:ext uri="{FF2B5EF4-FFF2-40B4-BE49-F238E27FC236}">
              <a16:creationId xmlns:a16="http://schemas.microsoft.com/office/drawing/2014/main" id="{98569D56-B249-4D3C-8401-BF4EA662429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7" name="正方形/長方形 676">
          <a:extLst>
            <a:ext uri="{FF2B5EF4-FFF2-40B4-BE49-F238E27FC236}">
              <a16:creationId xmlns:a16="http://schemas.microsoft.com/office/drawing/2014/main" id="{AE1C00F6-DD4C-4799-BF83-73C1B367C8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8" name="テキスト ボックス 677">
          <a:extLst>
            <a:ext uri="{FF2B5EF4-FFF2-40B4-BE49-F238E27FC236}">
              <a16:creationId xmlns:a16="http://schemas.microsoft.com/office/drawing/2014/main" id="{753A35B4-36CA-4CC2-9679-E2723C1BA37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9" name="直線コネクタ 678">
          <a:extLst>
            <a:ext uri="{FF2B5EF4-FFF2-40B4-BE49-F238E27FC236}">
              <a16:creationId xmlns:a16="http://schemas.microsoft.com/office/drawing/2014/main" id="{EDA41AAD-66F8-4DD0-A269-19026F3C1C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0" name="テキスト ボックス 679">
          <a:extLst>
            <a:ext uri="{FF2B5EF4-FFF2-40B4-BE49-F238E27FC236}">
              <a16:creationId xmlns:a16="http://schemas.microsoft.com/office/drawing/2014/main" id="{5B219127-33DC-4694-A54D-356D105D532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1" name="直線コネクタ 680">
          <a:extLst>
            <a:ext uri="{FF2B5EF4-FFF2-40B4-BE49-F238E27FC236}">
              <a16:creationId xmlns:a16="http://schemas.microsoft.com/office/drawing/2014/main" id="{0BB78CA2-A918-48B6-9EFA-CAED6C72D8D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2" name="テキスト ボックス 681">
          <a:extLst>
            <a:ext uri="{FF2B5EF4-FFF2-40B4-BE49-F238E27FC236}">
              <a16:creationId xmlns:a16="http://schemas.microsoft.com/office/drawing/2014/main" id="{DED3FE04-0FE5-468F-9FBC-4B83E068FB6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3" name="直線コネクタ 682">
          <a:extLst>
            <a:ext uri="{FF2B5EF4-FFF2-40B4-BE49-F238E27FC236}">
              <a16:creationId xmlns:a16="http://schemas.microsoft.com/office/drawing/2014/main" id="{313E74AC-B162-40F2-B959-A870785F514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4" name="テキスト ボックス 683">
          <a:extLst>
            <a:ext uri="{FF2B5EF4-FFF2-40B4-BE49-F238E27FC236}">
              <a16:creationId xmlns:a16="http://schemas.microsoft.com/office/drawing/2014/main" id="{C8CE2446-C8A4-4663-96F2-7ACD6A10E4B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5" name="直線コネクタ 684">
          <a:extLst>
            <a:ext uri="{FF2B5EF4-FFF2-40B4-BE49-F238E27FC236}">
              <a16:creationId xmlns:a16="http://schemas.microsoft.com/office/drawing/2014/main" id="{85531FF7-B5C0-49DB-8BA2-AAD1BB42D53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6" name="テキスト ボックス 685">
          <a:extLst>
            <a:ext uri="{FF2B5EF4-FFF2-40B4-BE49-F238E27FC236}">
              <a16:creationId xmlns:a16="http://schemas.microsoft.com/office/drawing/2014/main" id="{76ABD578-729A-4AF7-BE90-6A449EB5D05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7" name="直線コネクタ 686">
          <a:extLst>
            <a:ext uri="{FF2B5EF4-FFF2-40B4-BE49-F238E27FC236}">
              <a16:creationId xmlns:a16="http://schemas.microsoft.com/office/drawing/2014/main" id="{8F1E1D2F-C2C9-4DD0-8E23-7B9DA592C19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8" name="テキスト ボックス 687">
          <a:extLst>
            <a:ext uri="{FF2B5EF4-FFF2-40B4-BE49-F238E27FC236}">
              <a16:creationId xmlns:a16="http://schemas.microsoft.com/office/drawing/2014/main" id="{3BFFDD0E-2E8F-4622-914C-05B3FCF9CA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9" name="直線コネクタ 688">
          <a:extLst>
            <a:ext uri="{FF2B5EF4-FFF2-40B4-BE49-F238E27FC236}">
              <a16:creationId xmlns:a16="http://schemas.microsoft.com/office/drawing/2014/main" id="{54151BAF-F788-4C5B-BB66-EFCCA349588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0" name="テキスト ボックス 689">
          <a:extLst>
            <a:ext uri="{FF2B5EF4-FFF2-40B4-BE49-F238E27FC236}">
              <a16:creationId xmlns:a16="http://schemas.microsoft.com/office/drawing/2014/main" id="{D697DD8B-00F9-48BE-BD27-0627B276104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1" name="直線コネクタ 690">
          <a:extLst>
            <a:ext uri="{FF2B5EF4-FFF2-40B4-BE49-F238E27FC236}">
              <a16:creationId xmlns:a16="http://schemas.microsoft.com/office/drawing/2014/main" id="{F7827DFF-6B9E-4D9F-92F8-F714EEBDAE9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2" name="テキスト ボックス 691">
          <a:extLst>
            <a:ext uri="{FF2B5EF4-FFF2-40B4-BE49-F238E27FC236}">
              <a16:creationId xmlns:a16="http://schemas.microsoft.com/office/drawing/2014/main" id="{C1E4D7D5-F81D-45BB-978F-3497F64922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3" name="直線コネクタ 692">
          <a:extLst>
            <a:ext uri="{FF2B5EF4-FFF2-40B4-BE49-F238E27FC236}">
              <a16:creationId xmlns:a16="http://schemas.microsoft.com/office/drawing/2014/main" id="{A4A42A86-C2A4-47BE-9EC0-0776835A9E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消防施設】&#10;有形固定資産減価償却率グラフ枠">
          <a:extLst>
            <a:ext uri="{FF2B5EF4-FFF2-40B4-BE49-F238E27FC236}">
              <a16:creationId xmlns:a16="http://schemas.microsoft.com/office/drawing/2014/main" id="{8CAB7B4A-50BE-4342-BB1C-66F1A51C1C0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695" name="直線コネクタ 694">
          <a:extLst>
            <a:ext uri="{FF2B5EF4-FFF2-40B4-BE49-F238E27FC236}">
              <a16:creationId xmlns:a16="http://schemas.microsoft.com/office/drawing/2014/main" id="{80B62F0E-55D5-467B-9D2F-19B6338147FC}"/>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6" name="【消防施設】&#10;有形固定資産減価償却率最小値テキスト">
          <a:extLst>
            <a:ext uri="{FF2B5EF4-FFF2-40B4-BE49-F238E27FC236}">
              <a16:creationId xmlns:a16="http://schemas.microsoft.com/office/drawing/2014/main" id="{21635F37-8217-4FEF-853A-A47E7178C5B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7" name="直線コネクタ 696">
          <a:extLst>
            <a:ext uri="{FF2B5EF4-FFF2-40B4-BE49-F238E27FC236}">
              <a16:creationId xmlns:a16="http://schemas.microsoft.com/office/drawing/2014/main" id="{E728AE9C-285C-41BC-B5FD-5D29E02B240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698" name="【消防施設】&#10;有形固定資産減価償却率最大値テキスト">
          <a:extLst>
            <a:ext uri="{FF2B5EF4-FFF2-40B4-BE49-F238E27FC236}">
              <a16:creationId xmlns:a16="http://schemas.microsoft.com/office/drawing/2014/main" id="{D18EE9C5-E724-45AD-ADDA-3AA769111DCB}"/>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699" name="直線コネクタ 698">
          <a:extLst>
            <a:ext uri="{FF2B5EF4-FFF2-40B4-BE49-F238E27FC236}">
              <a16:creationId xmlns:a16="http://schemas.microsoft.com/office/drawing/2014/main" id="{0EFD7410-6A58-4123-BBC2-739F0421E41A}"/>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00" name="【消防施設】&#10;有形固定資産減価償却率平均値テキスト">
          <a:extLst>
            <a:ext uri="{FF2B5EF4-FFF2-40B4-BE49-F238E27FC236}">
              <a16:creationId xmlns:a16="http://schemas.microsoft.com/office/drawing/2014/main" id="{E996B94F-0C8E-44DB-B35E-519086AC4031}"/>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01" name="フローチャート: 判断 700">
          <a:extLst>
            <a:ext uri="{FF2B5EF4-FFF2-40B4-BE49-F238E27FC236}">
              <a16:creationId xmlns:a16="http://schemas.microsoft.com/office/drawing/2014/main" id="{F530D65D-7B56-4928-8DDC-E58E294FC2A3}"/>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702" name="フローチャート: 判断 701">
          <a:extLst>
            <a:ext uri="{FF2B5EF4-FFF2-40B4-BE49-F238E27FC236}">
              <a16:creationId xmlns:a16="http://schemas.microsoft.com/office/drawing/2014/main" id="{6A9CB3C0-A30E-4BAA-96DA-B16D731C9A70}"/>
            </a:ext>
          </a:extLst>
        </xdr:cNvPr>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703" name="フローチャート: 判断 702">
          <a:extLst>
            <a:ext uri="{FF2B5EF4-FFF2-40B4-BE49-F238E27FC236}">
              <a16:creationId xmlns:a16="http://schemas.microsoft.com/office/drawing/2014/main" id="{80F10033-9DD8-472A-9734-EF2524D425F8}"/>
            </a:ext>
          </a:extLst>
        </xdr:cNvPr>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704" name="フローチャート: 判断 703">
          <a:extLst>
            <a:ext uri="{FF2B5EF4-FFF2-40B4-BE49-F238E27FC236}">
              <a16:creationId xmlns:a16="http://schemas.microsoft.com/office/drawing/2014/main" id="{E79E7B70-80BC-4BD7-8C98-1D7877AB8B1B}"/>
            </a:ext>
          </a:extLst>
        </xdr:cNvPr>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705" name="フローチャート: 判断 704">
          <a:extLst>
            <a:ext uri="{FF2B5EF4-FFF2-40B4-BE49-F238E27FC236}">
              <a16:creationId xmlns:a16="http://schemas.microsoft.com/office/drawing/2014/main" id="{23952D1C-8569-4E47-91B2-77A944D8E478}"/>
            </a:ext>
          </a:extLst>
        </xdr:cNvPr>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EE664FEC-716E-4729-ABF4-7331908D8D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EBA727AF-7926-4699-836E-6F4E3A46A9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C6F8F465-60CF-40A8-9479-4DDC3342F94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57471E6C-D7D8-4CB3-A850-5D15C9D4B9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DB6C47E3-EDF8-4CBD-B657-5CA974DA8C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111398</xdr:rowOff>
    </xdr:from>
    <xdr:to>
      <xdr:col>85</xdr:col>
      <xdr:colOff>177800</xdr:colOff>
      <xdr:row>81</xdr:row>
      <xdr:rowOff>41548</xdr:rowOff>
    </xdr:to>
    <xdr:sp macro="" textlink="">
      <xdr:nvSpPr>
        <xdr:cNvPr id="711" name="楕円 710">
          <a:extLst>
            <a:ext uri="{FF2B5EF4-FFF2-40B4-BE49-F238E27FC236}">
              <a16:creationId xmlns:a16="http://schemas.microsoft.com/office/drawing/2014/main" id="{3094CF66-C3A1-4277-BD3C-CAAAE2A2F6FC}"/>
            </a:ext>
          </a:extLst>
        </xdr:cNvPr>
        <xdr:cNvSpPr/>
      </xdr:nvSpPr>
      <xdr:spPr>
        <a:xfrm>
          <a:off x="162687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134275</xdr:rowOff>
    </xdr:from>
    <xdr:ext cx="405111" cy="259045"/>
    <xdr:sp macro="" textlink="">
      <xdr:nvSpPr>
        <xdr:cNvPr id="712" name="【消防施設】&#10;有形固定資産減価償却率該当値テキスト">
          <a:extLst>
            <a:ext uri="{FF2B5EF4-FFF2-40B4-BE49-F238E27FC236}">
              <a16:creationId xmlns:a16="http://schemas.microsoft.com/office/drawing/2014/main" id="{C4A2E7C8-9AE2-4115-9098-E7336CC0B4D1}"/>
            </a:ext>
          </a:extLst>
        </xdr:cNvPr>
        <xdr:cNvSpPr txBox="1"/>
      </xdr:nvSpPr>
      <xdr:spPr>
        <a:xfrm>
          <a:off x="16357600" y="1367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713" name="楕円 712">
          <a:extLst>
            <a:ext uri="{FF2B5EF4-FFF2-40B4-BE49-F238E27FC236}">
              <a16:creationId xmlns:a16="http://schemas.microsoft.com/office/drawing/2014/main" id="{B36F736E-78E8-446D-88D1-F5FF37306901}"/>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80</xdr:row>
      <xdr:rowOff>162198</xdr:rowOff>
    </xdr:to>
    <xdr:cxnSp macro="">
      <xdr:nvCxnSpPr>
        <xdr:cNvPr id="714" name="直線コネクタ 713">
          <a:extLst>
            <a:ext uri="{FF2B5EF4-FFF2-40B4-BE49-F238E27FC236}">
              <a16:creationId xmlns:a16="http://schemas.microsoft.com/office/drawing/2014/main" id="{AEA375DF-D158-496C-AB98-73EBDDE35F19}"/>
            </a:ext>
          </a:extLst>
        </xdr:cNvPr>
        <xdr:cNvCxnSpPr/>
      </xdr:nvCxnSpPr>
      <xdr:spPr>
        <a:xfrm>
          <a:off x="15481300" y="1384227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715" name="楕円 714">
          <a:extLst>
            <a:ext uri="{FF2B5EF4-FFF2-40B4-BE49-F238E27FC236}">
              <a16:creationId xmlns:a16="http://schemas.microsoft.com/office/drawing/2014/main" id="{66A4B6EC-A946-4F65-BF97-27E01A12D707}"/>
            </a:ext>
          </a:extLst>
        </xdr:cNvPr>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106680</xdr:rowOff>
    </xdr:from>
    <xdr:to>
      <xdr:col>81</xdr:col>
      <xdr:colOff>50800</xdr:colOff>
      <xdr:row>80</xdr:row>
      <xdr:rowOff>126274</xdr:rowOff>
    </xdr:to>
    <xdr:cxnSp macro="">
      <xdr:nvCxnSpPr>
        <xdr:cNvPr id="716" name="直線コネクタ 715">
          <a:extLst>
            <a:ext uri="{FF2B5EF4-FFF2-40B4-BE49-F238E27FC236}">
              <a16:creationId xmlns:a16="http://schemas.microsoft.com/office/drawing/2014/main" id="{4485E4D7-299C-4E4F-A844-8552DF0E3571}"/>
            </a:ext>
          </a:extLst>
        </xdr:cNvPr>
        <xdr:cNvCxnSpPr/>
      </xdr:nvCxnSpPr>
      <xdr:spPr>
        <a:xfrm>
          <a:off x="14592300" y="138226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19957</xdr:rowOff>
    </xdr:from>
    <xdr:to>
      <xdr:col>72</xdr:col>
      <xdr:colOff>38100</xdr:colOff>
      <xdr:row>80</xdr:row>
      <xdr:rowOff>121557</xdr:rowOff>
    </xdr:to>
    <xdr:sp macro="" textlink="">
      <xdr:nvSpPr>
        <xdr:cNvPr id="717" name="楕円 716">
          <a:extLst>
            <a:ext uri="{FF2B5EF4-FFF2-40B4-BE49-F238E27FC236}">
              <a16:creationId xmlns:a16="http://schemas.microsoft.com/office/drawing/2014/main" id="{EF413ADF-54DC-490F-BE9D-BFA3745E07EB}"/>
            </a:ext>
          </a:extLst>
        </xdr:cNvPr>
        <xdr:cNvSpPr/>
      </xdr:nvSpPr>
      <xdr:spPr>
        <a:xfrm>
          <a:off x="1365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70757</xdr:rowOff>
    </xdr:from>
    <xdr:to>
      <xdr:col>76</xdr:col>
      <xdr:colOff>114300</xdr:colOff>
      <xdr:row>80</xdr:row>
      <xdr:rowOff>106680</xdr:rowOff>
    </xdr:to>
    <xdr:cxnSp macro="">
      <xdr:nvCxnSpPr>
        <xdr:cNvPr id="718" name="直線コネクタ 717">
          <a:extLst>
            <a:ext uri="{FF2B5EF4-FFF2-40B4-BE49-F238E27FC236}">
              <a16:creationId xmlns:a16="http://schemas.microsoft.com/office/drawing/2014/main" id="{3CA6F584-9D4B-4E29-B39F-3510BFA7BF93}"/>
            </a:ext>
          </a:extLst>
        </xdr:cNvPr>
        <xdr:cNvCxnSpPr/>
      </xdr:nvCxnSpPr>
      <xdr:spPr>
        <a:xfrm>
          <a:off x="13703300" y="137867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21245</xdr:rowOff>
    </xdr:from>
    <xdr:ext cx="405111" cy="259045"/>
    <xdr:sp macro="" textlink="">
      <xdr:nvSpPr>
        <xdr:cNvPr id="719" name="n_1aveValue【消防施設】&#10;有形固定資産減価償却率">
          <a:extLst>
            <a:ext uri="{FF2B5EF4-FFF2-40B4-BE49-F238E27FC236}">
              <a16:creationId xmlns:a16="http://schemas.microsoft.com/office/drawing/2014/main" id="{03B1C397-5B1B-4309-8A52-33C5B3833D2A}"/>
            </a:ext>
          </a:extLst>
        </xdr:cNvPr>
        <xdr:cNvSpPr txBox="1"/>
      </xdr:nvSpPr>
      <xdr:spPr>
        <a:xfrm>
          <a:off x="152660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4915</xdr:rowOff>
    </xdr:from>
    <xdr:ext cx="405111" cy="259045"/>
    <xdr:sp macro="" textlink="">
      <xdr:nvSpPr>
        <xdr:cNvPr id="720" name="n_2aveValue【消防施設】&#10;有形固定資産減価償却率">
          <a:extLst>
            <a:ext uri="{FF2B5EF4-FFF2-40B4-BE49-F238E27FC236}">
              <a16:creationId xmlns:a16="http://schemas.microsoft.com/office/drawing/2014/main" id="{F0620577-F116-4423-B1EB-6C106C3E7925}"/>
            </a:ext>
          </a:extLst>
        </xdr:cNvPr>
        <xdr:cNvSpPr txBox="1"/>
      </xdr:nvSpPr>
      <xdr:spPr>
        <a:xfrm>
          <a:off x="14389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156771</xdr:rowOff>
    </xdr:from>
    <xdr:ext cx="405111" cy="259045"/>
    <xdr:sp macro="" textlink="">
      <xdr:nvSpPr>
        <xdr:cNvPr id="721" name="n_3aveValue【消防施設】&#10;有形固定資産減価償却率">
          <a:extLst>
            <a:ext uri="{FF2B5EF4-FFF2-40B4-BE49-F238E27FC236}">
              <a16:creationId xmlns:a16="http://schemas.microsoft.com/office/drawing/2014/main" id="{B50EF035-9CEC-4763-B9E5-454DB188376A}"/>
            </a:ext>
          </a:extLst>
        </xdr:cNvPr>
        <xdr:cNvSpPr txBox="1"/>
      </xdr:nvSpPr>
      <xdr:spPr>
        <a:xfrm>
          <a:off x="13500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722" name="n_4aveValue【消防施設】&#10;有形固定資産減価償却率">
          <a:extLst>
            <a:ext uri="{FF2B5EF4-FFF2-40B4-BE49-F238E27FC236}">
              <a16:creationId xmlns:a16="http://schemas.microsoft.com/office/drawing/2014/main" id="{6C29C6FF-CFE0-4722-A5CA-C81CFEF70105}"/>
            </a:ext>
          </a:extLst>
        </xdr:cNvPr>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723" name="n_1mainValue【消防施設】&#10;有形固定資産減価償却率">
          <a:extLst>
            <a:ext uri="{FF2B5EF4-FFF2-40B4-BE49-F238E27FC236}">
              <a16:creationId xmlns:a16="http://schemas.microsoft.com/office/drawing/2014/main" id="{245A4DF9-4E35-40C8-ABC8-30AD921FEBA4}"/>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724" name="n_2mainValue【消防施設】&#10;有形固定資産減価償却率">
          <a:extLst>
            <a:ext uri="{FF2B5EF4-FFF2-40B4-BE49-F238E27FC236}">
              <a16:creationId xmlns:a16="http://schemas.microsoft.com/office/drawing/2014/main" id="{1F4A6266-9C08-426C-B1E0-9E4BBC034600}"/>
            </a:ext>
          </a:extLst>
        </xdr:cNvPr>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138084</xdr:rowOff>
    </xdr:from>
    <xdr:ext cx="405111" cy="259045"/>
    <xdr:sp macro="" textlink="">
      <xdr:nvSpPr>
        <xdr:cNvPr id="725" name="n_3mainValue【消防施設】&#10;有形固定資産減価償却率">
          <a:extLst>
            <a:ext uri="{FF2B5EF4-FFF2-40B4-BE49-F238E27FC236}">
              <a16:creationId xmlns:a16="http://schemas.microsoft.com/office/drawing/2014/main" id="{C9EC9385-647B-49FE-AE67-59731E3F4A4F}"/>
            </a:ext>
          </a:extLst>
        </xdr:cNvPr>
        <xdr:cNvSpPr txBox="1"/>
      </xdr:nvSpPr>
      <xdr:spPr>
        <a:xfrm>
          <a:off x="13500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A0C951A4-3A99-4BE4-9660-9A61F7DEF85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63259DDF-A69E-410E-80A3-1C8C75F781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608E8E5C-C15B-4BC5-BE90-EDC74F88E25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77882FFC-BC9F-49E7-B5AD-233C04DE792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93BD7685-40CA-43B9-B906-71325D20B57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7182E417-5AEB-460E-9A1E-0BC9D38C345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D7D04FEA-8BF1-4810-9FFD-1A9698F0B0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E24EBA52-D462-4F26-8DC1-E5363CF8B3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4" name="テキスト ボックス 733">
          <a:extLst>
            <a:ext uri="{FF2B5EF4-FFF2-40B4-BE49-F238E27FC236}">
              <a16:creationId xmlns:a16="http://schemas.microsoft.com/office/drawing/2014/main" id="{C36C2B1A-75EB-43A9-8328-EFFC1FBF80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5" name="直線コネクタ 734">
          <a:extLst>
            <a:ext uri="{FF2B5EF4-FFF2-40B4-BE49-F238E27FC236}">
              <a16:creationId xmlns:a16="http://schemas.microsoft.com/office/drawing/2014/main" id="{74B9A2A3-F35A-4121-9A51-103D2A4ECA7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6" name="直線コネクタ 735">
          <a:extLst>
            <a:ext uri="{FF2B5EF4-FFF2-40B4-BE49-F238E27FC236}">
              <a16:creationId xmlns:a16="http://schemas.microsoft.com/office/drawing/2014/main" id="{AA6ECDBC-9C8C-4B68-98EA-759BD27E58E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7" name="テキスト ボックス 736">
          <a:extLst>
            <a:ext uri="{FF2B5EF4-FFF2-40B4-BE49-F238E27FC236}">
              <a16:creationId xmlns:a16="http://schemas.microsoft.com/office/drawing/2014/main" id="{494B1C23-9DD1-4F72-A819-A62AFC30E13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8" name="直線コネクタ 737">
          <a:extLst>
            <a:ext uri="{FF2B5EF4-FFF2-40B4-BE49-F238E27FC236}">
              <a16:creationId xmlns:a16="http://schemas.microsoft.com/office/drawing/2014/main" id="{952C15A3-BFBC-4D37-B183-5055D47C363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9" name="テキスト ボックス 738">
          <a:extLst>
            <a:ext uri="{FF2B5EF4-FFF2-40B4-BE49-F238E27FC236}">
              <a16:creationId xmlns:a16="http://schemas.microsoft.com/office/drawing/2014/main" id="{058E06CF-4170-4E5D-BAA6-1D57D95A364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0" name="直線コネクタ 739">
          <a:extLst>
            <a:ext uri="{FF2B5EF4-FFF2-40B4-BE49-F238E27FC236}">
              <a16:creationId xmlns:a16="http://schemas.microsoft.com/office/drawing/2014/main" id="{04B9CAF3-3171-4E1E-A28B-6DB9D527EF7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1" name="テキスト ボックス 740">
          <a:extLst>
            <a:ext uri="{FF2B5EF4-FFF2-40B4-BE49-F238E27FC236}">
              <a16:creationId xmlns:a16="http://schemas.microsoft.com/office/drawing/2014/main" id="{2080141B-2AE1-40A0-B540-F20ECE87A30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2" name="直線コネクタ 741">
          <a:extLst>
            <a:ext uri="{FF2B5EF4-FFF2-40B4-BE49-F238E27FC236}">
              <a16:creationId xmlns:a16="http://schemas.microsoft.com/office/drawing/2014/main" id="{E32486E3-57EF-473A-9CB5-87B23BB1D6E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3" name="テキスト ボックス 742">
          <a:extLst>
            <a:ext uri="{FF2B5EF4-FFF2-40B4-BE49-F238E27FC236}">
              <a16:creationId xmlns:a16="http://schemas.microsoft.com/office/drawing/2014/main" id="{148CE9E9-F455-4C45-878D-41CF876B537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4" name="直線コネクタ 743">
          <a:extLst>
            <a:ext uri="{FF2B5EF4-FFF2-40B4-BE49-F238E27FC236}">
              <a16:creationId xmlns:a16="http://schemas.microsoft.com/office/drawing/2014/main" id="{8B1F842D-D3BD-40EB-AFB3-6C46A9534A4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5" name="テキスト ボックス 744">
          <a:extLst>
            <a:ext uri="{FF2B5EF4-FFF2-40B4-BE49-F238E27FC236}">
              <a16:creationId xmlns:a16="http://schemas.microsoft.com/office/drawing/2014/main" id="{716A4EF2-C949-48AE-9B34-32A382A552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6" name="【消防施設】&#10;一人当たり面積グラフ枠">
          <a:extLst>
            <a:ext uri="{FF2B5EF4-FFF2-40B4-BE49-F238E27FC236}">
              <a16:creationId xmlns:a16="http://schemas.microsoft.com/office/drawing/2014/main" id="{56B062D4-26D8-405B-9515-DA035ABC938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47" name="直線コネクタ 746">
          <a:extLst>
            <a:ext uri="{FF2B5EF4-FFF2-40B4-BE49-F238E27FC236}">
              <a16:creationId xmlns:a16="http://schemas.microsoft.com/office/drawing/2014/main" id="{4BF1F89A-998C-4349-8785-F36C4A494A29}"/>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48" name="【消防施設】&#10;一人当たり面積最小値テキスト">
          <a:extLst>
            <a:ext uri="{FF2B5EF4-FFF2-40B4-BE49-F238E27FC236}">
              <a16:creationId xmlns:a16="http://schemas.microsoft.com/office/drawing/2014/main" id="{41A81AAC-F338-4FEE-B92B-8C8BEC8498E9}"/>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49" name="直線コネクタ 748">
          <a:extLst>
            <a:ext uri="{FF2B5EF4-FFF2-40B4-BE49-F238E27FC236}">
              <a16:creationId xmlns:a16="http://schemas.microsoft.com/office/drawing/2014/main" id="{C13E05E4-BBA5-45D4-AC94-4DC873A8F6D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50" name="【消防施設】&#10;一人当たり面積最大値テキスト">
          <a:extLst>
            <a:ext uri="{FF2B5EF4-FFF2-40B4-BE49-F238E27FC236}">
              <a16:creationId xmlns:a16="http://schemas.microsoft.com/office/drawing/2014/main" id="{C4ABD05A-E72D-4D5F-B97D-F537FDA6FB97}"/>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51" name="直線コネクタ 750">
          <a:extLst>
            <a:ext uri="{FF2B5EF4-FFF2-40B4-BE49-F238E27FC236}">
              <a16:creationId xmlns:a16="http://schemas.microsoft.com/office/drawing/2014/main" id="{606FC9E7-51EA-4D8B-B216-BF4DA544F023}"/>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52" name="【消防施設】&#10;一人当たり面積平均値テキスト">
          <a:extLst>
            <a:ext uri="{FF2B5EF4-FFF2-40B4-BE49-F238E27FC236}">
              <a16:creationId xmlns:a16="http://schemas.microsoft.com/office/drawing/2014/main" id="{488C5BE0-6775-4665-83DB-6C3484251836}"/>
            </a:ext>
          </a:extLst>
        </xdr:cNvPr>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53" name="フローチャート: 判断 752">
          <a:extLst>
            <a:ext uri="{FF2B5EF4-FFF2-40B4-BE49-F238E27FC236}">
              <a16:creationId xmlns:a16="http://schemas.microsoft.com/office/drawing/2014/main" id="{B24B0160-A88B-4375-91F2-E28A67ED16AD}"/>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754" name="フローチャート: 判断 753">
          <a:extLst>
            <a:ext uri="{FF2B5EF4-FFF2-40B4-BE49-F238E27FC236}">
              <a16:creationId xmlns:a16="http://schemas.microsoft.com/office/drawing/2014/main" id="{B6510BDD-9A1E-418D-83AF-250373B31DE9}"/>
            </a:ext>
          </a:extLst>
        </xdr:cNvPr>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755" name="フローチャート: 判断 754">
          <a:extLst>
            <a:ext uri="{FF2B5EF4-FFF2-40B4-BE49-F238E27FC236}">
              <a16:creationId xmlns:a16="http://schemas.microsoft.com/office/drawing/2014/main" id="{AC17A39A-7071-4590-9EB9-9737A5B6C88B}"/>
            </a:ext>
          </a:extLst>
        </xdr:cNvPr>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756" name="フローチャート: 判断 755">
          <a:extLst>
            <a:ext uri="{FF2B5EF4-FFF2-40B4-BE49-F238E27FC236}">
              <a16:creationId xmlns:a16="http://schemas.microsoft.com/office/drawing/2014/main" id="{6847D51C-C52D-43CD-86D7-4B1F532F7D5D}"/>
            </a:ext>
          </a:extLst>
        </xdr:cNvPr>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757" name="フローチャート: 判断 756">
          <a:extLst>
            <a:ext uri="{FF2B5EF4-FFF2-40B4-BE49-F238E27FC236}">
              <a16:creationId xmlns:a16="http://schemas.microsoft.com/office/drawing/2014/main" id="{8DE05224-25A2-461D-95E2-24123CCDE801}"/>
            </a:ext>
          </a:extLst>
        </xdr:cNvPr>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AAAD229B-B2A7-4AB9-A9D8-B108B121B3E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72B36B1A-63B9-41A6-8127-FE59F0044C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D091CF73-6E8B-4DC1-9D8E-372567096C1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9830EAC-E350-4F14-BB7D-7E05828E13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E1286B4-40C6-421F-9C2E-89F32FF86DB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71882</xdr:rowOff>
    </xdr:from>
    <xdr:to>
      <xdr:col>116</xdr:col>
      <xdr:colOff>114300</xdr:colOff>
      <xdr:row>82</xdr:row>
      <xdr:rowOff>2032</xdr:rowOff>
    </xdr:to>
    <xdr:sp macro="" textlink="">
      <xdr:nvSpPr>
        <xdr:cNvPr id="763" name="楕円 762">
          <a:extLst>
            <a:ext uri="{FF2B5EF4-FFF2-40B4-BE49-F238E27FC236}">
              <a16:creationId xmlns:a16="http://schemas.microsoft.com/office/drawing/2014/main" id="{C9A7EE1E-33EC-4110-934D-E035B26C2F96}"/>
            </a:ext>
          </a:extLst>
        </xdr:cNvPr>
        <xdr:cNvSpPr/>
      </xdr:nvSpPr>
      <xdr:spPr>
        <a:xfrm>
          <a:off x="221107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94759</xdr:rowOff>
    </xdr:from>
    <xdr:ext cx="469744" cy="259045"/>
    <xdr:sp macro="" textlink="">
      <xdr:nvSpPr>
        <xdr:cNvPr id="764" name="【消防施設】&#10;一人当たり面積該当値テキスト">
          <a:extLst>
            <a:ext uri="{FF2B5EF4-FFF2-40B4-BE49-F238E27FC236}">
              <a16:creationId xmlns:a16="http://schemas.microsoft.com/office/drawing/2014/main" id="{AF008207-2265-4FB7-B45B-1AEE3B11A4F0}"/>
            </a:ext>
          </a:extLst>
        </xdr:cNvPr>
        <xdr:cNvSpPr txBox="1"/>
      </xdr:nvSpPr>
      <xdr:spPr>
        <a:xfrm>
          <a:off x="22199600"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90170</xdr:rowOff>
    </xdr:from>
    <xdr:to>
      <xdr:col>112</xdr:col>
      <xdr:colOff>38100</xdr:colOff>
      <xdr:row>82</xdr:row>
      <xdr:rowOff>20320</xdr:rowOff>
    </xdr:to>
    <xdr:sp macro="" textlink="">
      <xdr:nvSpPr>
        <xdr:cNvPr id="765" name="楕円 764">
          <a:extLst>
            <a:ext uri="{FF2B5EF4-FFF2-40B4-BE49-F238E27FC236}">
              <a16:creationId xmlns:a16="http://schemas.microsoft.com/office/drawing/2014/main" id="{5C5EBDE2-6DAB-48AA-B1F2-D731D139D998}"/>
            </a:ext>
          </a:extLst>
        </xdr:cNvPr>
        <xdr:cNvSpPr/>
      </xdr:nvSpPr>
      <xdr:spPr>
        <a:xfrm>
          <a:off x="21272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122682</xdr:rowOff>
    </xdr:from>
    <xdr:to>
      <xdr:col>116</xdr:col>
      <xdr:colOff>63500</xdr:colOff>
      <xdr:row>81</xdr:row>
      <xdr:rowOff>140970</xdr:rowOff>
    </xdr:to>
    <xdr:cxnSp macro="">
      <xdr:nvCxnSpPr>
        <xdr:cNvPr id="766" name="直線コネクタ 765">
          <a:extLst>
            <a:ext uri="{FF2B5EF4-FFF2-40B4-BE49-F238E27FC236}">
              <a16:creationId xmlns:a16="http://schemas.microsoft.com/office/drawing/2014/main" id="{370122D1-1342-47C8-BEE5-DEBA2C78928E}"/>
            </a:ext>
          </a:extLst>
        </xdr:cNvPr>
        <xdr:cNvCxnSpPr/>
      </xdr:nvCxnSpPr>
      <xdr:spPr>
        <a:xfrm flipV="1">
          <a:off x="21323300" y="140101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83313</xdr:rowOff>
    </xdr:from>
    <xdr:to>
      <xdr:col>107</xdr:col>
      <xdr:colOff>101600</xdr:colOff>
      <xdr:row>81</xdr:row>
      <xdr:rowOff>13463</xdr:rowOff>
    </xdr:to>
    <xdr:sp macro="" textlink="">
      <xdr:nvSpPr>
        <xdr:cNvPr id="767" name="楕円 766">
          <a:extLst>
            <a:ext uri="{FF2B5EF4-FFF2-40B4-BE49-F238E27FC236}">
              <a16:creationId xmlns:a16="http://schemas.microsoft.com/office/drawing/2014/main" id="{9589972D-EA7F-4BEF-9F26-9654AFC5D9F7}"/>
            </a:ext>
          </a:extLst>
        </xdr:cNvPr>
        <xdr:cNvSpPr/>
      </xdr:nvSpPr>
      <xdr:spPr>
        <a:xfrm>
          <a:off x="20383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134113</xdr:rowOff>
    </xdr:from>
    <xdr:to>
      <xdr:col>111</xdr:col>
      <xdr:colOff>177800</xdr:colOff>
      <xdr:row>81</xdr:row>
      <xdr:rowOff>140970</xdr:rowOff>
    </xdr:to>
    <xdr:cxnSp macro="">
      <xdr:nvCxnSpPr>
        <xdr:cNvPr id="768" name="直線コネクタ 767">
          <a:extLst>
            <a:ext uri="{FF2B5EF4-FFF2-40B4-BE49-F238E27FC236}">
              <a16:creationId xmlns:a16="http://schemas.microsoft.com/office/drawing/2014/main" id="{0080F341-331B-4374-AC1F-E8D76161D0A5}"/>
            </a:ext>
          </a:extLst>
        </xdr:cNvPr>
        <xdr:cNvCxnSpPr/>
      </xdr:nvCxnSpPr>
      <xdr:spPr>
        <a:xfrm>
          <a:off x="20434300" y="13850113"/>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97028</xdr:rowOff>
    </xdr:from>
    <xdr:to>
      <xdr:col>102</xdr:col>
      <xdr:colOff>165100</xdr:colOff>
      <xdr:row>81</xdr:row>
      <xdr:rowOff>27178</xdr:rowOff>
    </xdr:to>
    <xdr:sp macro="" textlink="">
      <xdr:nvSpPr>
        <xdr:cNvPr id="769" name="楕円 768">
          <a:extLst>
            <a:ext uri="{FF2B5EF4-FFF2-40B4-BE49-F238E27FC236}">
              <a16:creationId xmlns:a16="http://schemas.microsoft.com/office/drawing/2014/main" id="{139A10DA-4C54-49BA-9998-2C324D530806}"/>
            </a:ext>
          </a:extLst>
        </xdr:cNvPr>
        <xdr:cNvSpPr/>
      </xdr:nvSpPr>
      <xdr:spPr>
        <a:xfrm>
          <a:off x="19494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134113</xdr:rowOff>
    </xdr:from>
    <xdr:to>
      <xdr:col>107</xdr:col>
      <xdr:colOff>50800</xdr:colOff>
      <xdr:row>80</xdr:row>
      <xdr:rowOff>147828</xdr:rowOff>
    </xdr:to>
    <xdr:cxnSp macro="">
      <xdr:nvCxnSpPr>
        <xdr:cNvPr id="770" name="直線コネクタ 769">
          <a:extLst>
            <a:ext uri="{FF2B5EF4-FFF2-40B4-BE49-F238E27FC236}">
              <a16:creationId xmlns:a16="http://schemas.microsoft.com/office/drawing/2014/main" id="{71AF9FFF-FA6A-4653-9B26-3263DD9A9879}"/>
            </a:ext>
          </a:extLst>
        </xdr:cNvPr>
        <xdr:cNvCxnSpPr/>
      </xdr:nvCxnSpPr>
      <xdr:spPr>
        <a:xfrm flipV="1">
          <a:off x="19545300" y="138501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134890</xdr:rowOff>
    </xdr:from>
    <xdr:ext cx="469744" cy="259045"/>
    <xdr:sp macro="" textlink="">
      <xdr:nvSpPr>
        <xdr:cNvPr id="771" name="n_1aveValue【消防施設】&#10;一人当たり面積">
          <a:extLst>
            <a:ext uri="{FF2B5EF4-FFF2-40B4-BE49-F238E27FC236}">
              <a16:creationId xmlns:a16="http://schemas.microsoft.com/office/drawing/2014/main" id="{818E4B06-A7C4-4691-AEA6-966A2DD1E567}"/>
            </a:ext>
          </a:extLst>
        </xdr:cNvPr>
        <xdr:cNvSpPr txBox="1"/>
      </xdr:nvSpPr>
      <xdr:spPr>
        <a:xfrm>
          <a:off x="21075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72" name="n_2aveValue【消防施設】&#10;一人当たり面積">
          <a:extLst>
            <a:ext uri="{FF2B5EF4-FFF2-40B4-BE49-F238E27FC236}">
              <a16:creationId xmlns:a16="http://schemas.microsoft.com/office/drawing/2014/main" id="{54702738-9E79-42BE-B785-035954DD1C36}"/>
            </a:ext>
          </a:extLst>
        </xdr:cNvPr>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773" name="n_3aveValue【消防施設】&#10;一人当たり面積">
          <a:extLst>
            <a:ext uri="{FF2B5EF4-FFF2-40B4-BE49-F238E27FC236}">
              <a16:creationId xmlns:a16="http://schemas.microsoft.com/office/drawing/2014/main" id="{DC990313-C110-4306-9EC5-5EF3E97729BF}"/>
            </a:ext>
          </a:extLst>
        </xdr:cNvPr>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774" name="n_4aveValue【消防施設】&#10;一人当たり面積">
          <a:extLst>
            <a:ext uri="{FF2B5EF4-FFF2-40B4-BE49-F238E27FC236}">
              <a16:creationId xmlns:a16="http://schemas.microsoft.com/office/drawing/2014/main" id="{939C550B-0008-4CA7-9718-B4E2C425ECD6}"/>
            </a:ext>
          </a:extLst>
        </xdr:cNvPr>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36847</xdr:rowOff>
    </xdr:from>
    <xdr:ext cx="469744" cy="259045"/>
    <xdr:sp macro="" textlink="">
      <xdr:nvSpPr>
        <xdr:cNvPr id="775" name="n_1mainValue【消防施設】&#10;一人当たり面積">
          <a:extLst>
            <a:ext uri="{FF2B5EF4-FFF2-40B4-BE49-F238E27FC236}">
              <a16:creationId xmlns:a16="http://schemas.microsoft.com/office/drawing/2014/main" id="{8D3B61C5-CD2F-4184-95B2-39A05501C551}"/>
            </a:ext>
          </a:extLst>
        </xdr:cNvPr>
        <xdr:cNvSpPr txBox="1"/>
      </xdr:nvSpPr>
      <xdr:spPr>
        <a:xfrm>
          <a:off x="210757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29990</xdr:rowOff>
    </xdr:from>
    <xdr:ext cx="469744" cy="259045"/>
    <xdr:sp macro="" textlink="">
      <xdr:nvSpPr>
        <xdr:cNvPr id="776" name="n_2mainValue【消防施設】&#10;一人当たり面積">
          <a:extLst>
            <a:ext uri="{FF2B5EF4-FFF2-40B4-BE49-F238E27FC236}">
              <a16:creationId xmlns:a16="http://schemas.microsoft.com/office/drawing/2014/main" id="{91D61AF9-6579-4D81-8215-33DF66A9CFBC}"/>
            </a:ext>
          </a:extLst>
        </xdr:cNvPr>
        <xdr:cNvSpPr txBox="1"/>
      </xdr:nvSpPr>
      <xdr:spPr>
        <a:xfrm>
          <a:off x="20199427" y="1357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43705</xdr:rowOff>
    </xdr:from>
    <xdr:ext cx="469744" cy="259045"/>
    <xdr:sp macro="" textlink="">
      <xdr:nvSpPr>
        <xdr:cNvPr id="777" name="n_3mainValue【消防施設】&#10;一人当たり面積">
          <a:extLst>
            <a:ext uri="{FF2B5EF4-FFF2-40B4-BE49-F238E27FC236}">
              <a16:creationId xmlns:a16="http://schemas.microsoft.com/office/drawing/2014/main" id="{469F6FFC-4789-404C-9503-7C8EA686C781}"/>
            </a:ext>
          </a:extLst>
        </xdr:cNvPr>
        <xdr:cNvSpPr txBox="1"/>
      </xdr:nvSpPr>
      <xdr:spPr>
        <a:xfrm>
          <a:off x="19310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8" name="正方形/長方形 777">
          <a:extLst>
            <a:ext uri="{FF2B5EF4-FFF2-40B4-BE49-F238E27FC236}">
              <a16:creationId xmlns:a16="http://schemas.microsoft.com/office/drawing/2014/main" id="{0562D88D-875F-480C-9514-D4F28D5AA3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9" name="正方形/長方形 778">
          <a:extLst>
            <a:ext uri="{FF2B5EF4-FFF2-40B4-BE49-F238E27FC236}">
              <a16:creationId xmlns:a16="http://schemas.microsoft.com/office/drawing/2014/main" id="{E9E8136A-5EC1-4D72-A943-FC221687703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0" name="正方形/長方形 779">
          <a:extLst>
            <a:ext uri="{FF2B5EF4-FFF2-40B4-BE49-F238E27FC236}">
              <a16:creationId xmlns:a16="http://schemas.microsoft.com/office/drawing/2014/main" id="{D4701488-42BF-4D8A-A848-0F8C41C6E0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1" name="正方形/長方形 780">
          <a:extLst>
            <a:ext uri="{FF2B5EF4-FFF2-40B4-BE49-F238E27FC236}">
              <a16:creationId xmlns:a16="http://schemas.microsoft.com/office/drawing/2014/main" id="{B9E888E5-4B1B-495A-A15B-39F5BD1630D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2" name="正方形/長方形 781">
          <a:extLst>
            <a:ext uri="{FF2B5EF4-FFF2-40B4-BE49-F238E27FC236}">
              <a16:creationId xmlns:a16="http://schemas.microsoft.com/office/drawing/2014/main" id="{088635EC-20F2-439D-BDFC-6241B8A300E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3" name="正方形/長方形 782">
          <a:extLst>
            <a:ext uri="{FF2B5EF4-FFF2-40B4-BE49-F238E27FC236}">
              <a16:creationId xmlns:a16="http://schemas.microsoft.com/office/drawing/2014/main" id="{A8022B28-B8F4-4610-9C36-4D2C34BB5F0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4" name="正方形/長方形 783">
          <a:extLst>
            <a:ext uri="{FF2B5EF4-FFF2-40B4-BE49-F238E27FC236}">
              <a16:creationId xmlns:a16="http://schemas.microsoft.com/office/drawing/2014/main" id="{C8C9B206-3DFA-4885-A65E-C603BC1FCE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5" name="正方形/長方形 784">
          <a:extLst>
            <a:ext uri="{FF2B5EF4-FFF2-40B4-BE49-F238E27FC236}">
              <a16:creationId xmlns:a16="http://schemas.microsoft.com/office/drawing/2014/main" id="{963228D6-133B-4FE8-A905-FB998BA6183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6" name="テキスト ボックス 785">
          <a:extLst>
            <a:ext uri="{FF2B5EF4-FFF2-40B4-BE49-F238E27FC236}">
              <a16:creationId xmlns:a16="http://schemas.microsoft.com/office/drawing/2014/main" id="{269A1B6A-A388-4A09-BF18-5816884AF5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7" name="直線コネクタ 786">
          <a:extLst>
            <a:ext uri="{FF2B5EF4-FFF2-40B4-BE49-F238E27FC236}">
              <a16:creationId xmlns:a16="http://schemas.microsoft.com/office/drawing/2014/main" id="{E0FB97D3-DB4F-4E30-961B-D5CC53B38F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8" name="テキスト ボックス 787">
          <a:extLst>
            <a:ext uri="{FF2B5EF4-FFF2-40B4-BE49-F238E27FC236}">
              <a16:creationId xmlns:a16="http://schemas.microsoft.com/office/drawing/2014/main" id="{DB94CD93-69D0-48F4-985C-36FECF3E5E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9" name="直線コネクタ 788">
          <a:extLst>
            <a:ext uri="{FF2B5EF4-FFF2-40B4-BE49-F238E27FC236}">
              <a16:creationId xmlns:a16="http://schemas.microsoft.com/office/drawing/2014/main" id="{31027527-6A4B-40C7-BC4B-8C5A438B981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0" name="テキスト ボックス 789">
          <a:extLst>
            <a:ext uri="{FF2B5EF4-FFF2-40B4-BE49-F238E27FC236}">
              <a16:creationId xmlns:a16="http://schemas.microsoft.com/office/drawing/2014/main" id="{A3A165C2-7C83-4E3C-9376-2B252F35AE9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1" name="直線コネクタ 790">
          <a:extLst>
            <a:ext uri="{FF2B5EF4-FFF2-40B4-BE49-F238E27FC236}">
              <a16:creationId xmlns:a16="http://schemas.microsoft.com/office/drawing/2014/main" id="{41AC78DA-4F74-4BA4-BDA8-0441051FC31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2" name="テキスト ボックス 791">
          <a:extLst>
            <a:ext uri="{FF2B5EF4-FFF2-40B4-BE49-F238E27FC236}">
              <a16:creationId xmlns:a16="http://schemas.microsoft.com/office/drawing/2014/main" id="{91EF5E70-420C-4C9D-8DD0-340C4CBA8E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3" name="直線コネクタ 792">
          <a:extLst>
            <a:ext uri="{FF2B5EF4-FFF2-40B4-BE49-F238E27FC236}">
              <a16:creationId xmlns:a16="http://schemas.microsoft.com/office/drawing/2014/main" id="{0E432A89-D545-45C4-9378-B2213D5FBF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4" name="テキスト ボックス 793">
          <a:extLst>
            <a:ext uri="{FF2B5EF4-FFF2-40B4-BE49-F238E27FC236}">
              <a16:creationId xmlns:a16="http://schemas.microsoft.com/office/drawing/2014/main" id="{E90F1026-4D2B-4315-B71B-FC2DA01FC9E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5" name="直線コネクタ 794">
          <a:extLst>
            <a:ext uri="{FF2B5EF4-FFF2-40B4-BE49-F238E27FC236}">
              <a16:creationId xmlns:a16="http://schemas.microsoft.com/office/drawing/2014/main" id="{FAC877C3-BE81-449E-8FE9-6356526A120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6" name="テキスト ボックス 795">
          <a:extLst>
            <a:ext uri="{FF2B5EF4-FFF2-40B4-BE49-F238E27FC236}">
              <a16:creationId xmlns:a16="http://schemas.microsoft.com/office/drawing/2014/main" id="{DEC1B4DF-6035-4B7D-B6D9-6E7A199063B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7" name="直線コネクタ 796">
          <a:extLst>
            <a:ext uri="{FF2B5EF4-FFF2-40B4-BE49-F238E27FC236}">
              <a16:creationId xmlns:a16="http://schemas.microsoft.com/office/drawing/2014/main" id="{50127F73-C22C-4220-A251-ED3890DE17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8" name="テキスト ボックス 797">
          <a:extLst>
            <a:ext uri="{FF2B5EF4-FFF2-40B4-BE49-F238E27FC236}">
              <a16:creationId xmlns:a16="http://schemas.microsoft.com/office/drawing/2014/main" id="{94EBBFA1-7DAE-4B47-BD8E-2498ABC7949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9" name="直線コネクタ 798">
          <a:extLst>
            <a:ext uri="{FF2B5EF4-FFF2-40B4-BE49-F238E27FC236}">
              <a16:creationId xmlns:a16="http://schemas.microsoft.com/office/drawing/2014/main" id="{E32CBDEF-9980-4010-AAA0-35F915EE901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0" name="テキスト ボックス 799">
          <a:extLst>
            <a:ext uri="{FF2B5EF4-FFF2-40B4-BE49-F238E27FC236}">
              <a16:creationId xmlns:a16="http://schemas.microsoft.com/office/drawing/2014/main" id="{A78F637F-3D1B-4E2B-8C17-056141F5183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1" name="直線コネクタ 800">
          <a:extLst>
            <a:ext uri="{FF2B5EF4-FFF2-40B4-BE49-F238E27FC236}">
              <a16:creationId xmlns:a16="http://schemas.microsoft.com/office/drawing/2014/main" id="{7BC76294-54E2-4245-A913-B1F8150EC4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庁舎】&#10;有形固定資産減価償却率グラフ枠">
          <a:extLst>
            <a:ext uri="{FF2B5EF4-FFF2-40B4-BE49-F238E27FC236}">
              <a16:creationId xmlns:a16="http://schemas.microsoft.com/office/drawing/2014/main" id="{8A5D36F7-7AD4-4815-AB01-9A1AF4BC09B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03" name="直線コネクタ 802">
          <a:extLst>
            <a:ext uri="{FF2B5EF4-FFF2-40B4-BE49-F238E27FC236}">
              <a16:creationId xmlns:a16="http://schemas.microsoft.com/office/drawing/2014/main" id="{D767023A-A86D-4825-8FAB-A9311079DC7C}"/>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04" name="【庁舎】&#10;有形固定資産減価償却率最小値テキスト">
          <a:extLst>
            <a:ext uri="{FF2B5EF4-FFF2-40B4-BE49-F238E27FC236}">
              <a16:creationId xmlns:a16="http://schemas.microsoft.com/office/drawing/2014/main" id="{6F8C5665-41EF-4B31-BE2C-F4A7778F1D53}"/>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05" name="直線コネクタ 804">
          <a:extLst>
            <a:ext uri="{FF2B5EF4-FFF2-40B4-BE49-F238E27FC236}">
              <a16:creationId xmlns:a16="http://schemas.microsoft.com/office/drawing/2014/main" id="{396766F0-CB87-4142-9100-41951B72847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06" name="【庁舎】&#10;有形固定資産減価償却率最大値テキスト">
          <a:extLst>
            <a:ext uri="{FF2B5EF4-FFF2-40B4-BE49-F238E27FC236}">
              <a16:creationId xmlns:a16="http://schemas.microsoft.com/office/drawing/2014/main" id="{B7A440B6-1679-4919-9FA8-63B0AAE1675C}"/>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07" name="直線コネクタ 806">
          <a:extLst>
            <a:ext uri="{FF2B5EF4-FFF2-40B4-BE49-F238E27FC236}">
              <a16:creationId xmlns:a16="http://schemas.microsoft.com/office/drawing/2014/main" id="{6F2659EC-EBD3-4F28-81D7-FF8B87B402BE}"/>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808" name="【庁舎】&#10;有形固定資産減価償却率平均値テキスト">
          <a:extLst>
            <a:ext uri="{FF2B5EF4-FFF2-40B4-BE49-F238E27FC236}">
              <a16:creationId xmlns:a16="http://schemas.microsoft.com/office/drawing/2014/main" id="{5953F2BF-B3EB-4BF8-B945-5D6B469B178D}"/>
            </a:ext>
          </a:extLst>
        </xdr:cNvPr>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09" name="フローチャート: 判断 808">
          <a:extLst>
            <a:ext uri="{FF2B5EF4-FFF2-40B4-BE49-F238E27FC236}">
              <a16:creationId xmlns:a16="http://schemas.microsoft.com/office/drawing/2014/main" id="{46DEEC68-188C-4348-B1D8-2F14392E8F7D}"/>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10" name="フローチャート: 判断 809">
          <a:extLst>
            <a:ext uri="{FF2B5EF4-FFF2-40B4-BE49-F238E27FC236}">
              <a16:creationId xmlns:a16="http://schemas.microsoft.com/office/drawing/2014/main" id="{75C9C6F9-FE3E-4717-B4F8-A29DAC6DE4AC}"/>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811" name="フローチャート: 判断 810">
          <a:extLst>
            <a:ext uri="{FF2B5EF4-FFF2-40B4-BE49-F238E27FC236}">
              <a16:creationId xmlns:a16="http://schemas.microsoft.com/office/drawing/2014/main" id="{B70CDC45-7B63-4BDC-98FA-B98008781A1E}"/>
            </a:ext>
          </a:extLst>
        </xdr:cNvPr>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812" name="フローチャート: 判断 811">
          <a:extLst>
            <a:ext uri="{FF2B5EF4-FFF2-40B4-BE49-F238E27FC236}">
              <a16:creationId xmlns:a16="http://schemas.microsoft.com/office/drawing/2014/main" id="{95B0337F-F5E7-4F98-A522-942E86F07530}"/>
            </a:ext>
          </a:extLst>
        </xdr:cNvPr>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813" name="フローチャート: 判断 812">
          <a:extLst>
            <a:ext uri="{FF2B5EF4-FFF2-40B4-BE49-F238E27FC236}">
              <a16:creationId xmlns:a16="http://schemas.microsoft.com/office/drawing/2014/main" id="{C9559B2E-0DE5-4DF8-8A14-238BBA6A2EAF}"/>
            </a:ext>
          </a:extLst>
        </xdr:cNvPr>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1BEF1D31-A34E-44A7-BB25-F6A407EFB42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DFEE3542-B015-4E33-8B58-99ECAFA89D1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E6E813C7-FEAC-4706-8801-AE0A9136927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D174FE26-8E03-494E-B611-D7757CBD72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9C2019EB-19E4-4FC6-82F4-EB75BDC2B3A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819" name="楕円 818">
          <a:extLst>
            <a:ext uri="{FF2B5EF4-FFF2-40B4-BE49-F238E27FC236}">
              <a16:creationId xmlns:a16="http://schemas.microsoft.com/office/drawing/2014/main" id="{46EADBBB-C992-4166-ABC8-4E36BBF5C267}"/>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820" name="【庁舎】&#10;有形固定資産減価償却率該当値テキスト">
          <a:extLst>
            <a:ext uri="{FF2B5EF4-FFF2-40B4-BE49-F238E27FC236}">
              <a16:creationId xmlns:a16="http://schemas.microsoft.com/office/drawing/2014/main" id="{70DA9E53-2033-456F-B49C-EE71B6233B12}"/>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821" name="楕円 820">
          <a:extLst>
            <a:ext uri="{FF2B5EF4-FFF2-40B4-BE49-F238E27FC236}">
              <a16:creationId xmlns:a16="http://schemas.microsoft.com/office/drawing/2014/main" id="{6D0B3B91-6F1E-47F1-B518-90792386E8DB}"/>
            </a:ext>
          </a:extLst>
        </xdr:cNvPr>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68036</xdr:rowOff>
    </xdr:to>
    <xdr:cxnSp macro="">
      <xdr:nvCxnSpPr>
        <xdr:cNvPr id="822" name="直線コネクタ 821">
          <a:extLst>
            <a:ext uri="{FF2B5EF4-FFF2-40B4-BE49-F238E27FC236}">
              <a16:creationId xmlns:a16="http://schemas.microsoft.com/office/drawing/2014/main" id="{1E6AD7F0-F796-47C1-AD72-A22AB1FBF6BD}"/>
            </a:ext>
          </a:extLst>
        </xdr:cNvPr>
        <xdr:cNvCxnSpPr/>
      </xdr:nvCxnSpPr>
      <xdr:spPr>
        <a:xfrm>
          <a:off x="15481300" y="1820744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823" name="楕円 822">
          <a:extLst>
            <a:ext uri="{FF2B5EF4-FFF2-40B4-BE49-F238E27FC236}">
              <a16:creationId xmlns:a16="http://schemas.microsoft.com/office/drawing/2014/main" id="{31471253-C3DC-4743-9118-EFA1FD6C1189}"/>
            </a:ext>
          </a:extLst>
        </xdr:cNvPr>
        <xdr:cNvSpPr/>
      </xdr:nvSpPr>
      <xdr:spPr>
        <a:xfrm>
          <a:off x="14541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12519</xdr:rowOff>
    </xdr:from>
    <xdr:to>
      <xdr:col>81</xdr:col>
      <xdr:colOff>50800</xdr:colOff>
      <xdr:row>106</xdr:row>
      <xdr:rowOff>33745</xdr:rowOff>
    </xdr:to>
    <xdr:cxnSp macro="">
      <xdr:nvCxnSpPr>
        <xdr:cNvPr id="824" name="直線コネクタ 823">
          <a:extLst>
            <a:ext uri="{FF2B5EF4-FFF2-40B4-BE49-F238E27FC236}">
              <a16:creationId xmlns:a16="http://schemas.microsoft.com/office/drawing/2014/main" id="{290E4D14-70A3-444E-A2E9-55ED99DB9A86}"/>
            </a:ext>
          </a:extLst>
        </xdr:cNvPr>
        <xdr:cNvCxnSpPr/>
      </xdr:nvCxnSpPr>
      <xdr:spPr>
        <a:xfrm>
          <a:off x="14592300" y="181862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825" name="楕円 824">
          <a:extLst>
            <a:ext uri="{FF2B5EF4-FFF2-40B4-BE49-F238E27FC236}">
              <a16:creationId xmlns:a16="http://schemas.microsoft.com/office/drawing/2014/main" id="{040989C2-91BD-4090-B5C0-5F8AC9921B47}"/>
            </a:ext>
          </a:extLst>
        </xdr:cNvPr>
        <xdr:cNvSpPr/>
      </xdr:nvSpPr>
      <xdr:spPr>
        <a:xfrm>
          <a:off x="1365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161108</xdr:rowOff>
    </xdr:from>
    <xdr:to>
      <xdr:col>76</xdr:col>
      <xdr:colOff>114300</xdr:colOff>
      <xdr:row>106</xdr:row>
      <xdr:rowOff>12519</xdr:rowOff>
    </xdr:to>
    <xdr:cxnSp macro="">
      <xdr:nvCxnSpPr>
        <xdr:cNvPr id="826" name="直線コネクタ 825">
          <a:extLst>
            <a:ext uri="{FF2B5EF4-FFF2-40B4-BE49-F238E27FC236}">
              <a16:creationId xmlns:a16="http://schemas.microsoft.com/office/drawing/2014/main" id="{AF20E3A7-94DF-49C9-AE15-9244692E596E}"/>
            </a:ext>
          </a:extLst>
        </xdr:cNvPr>
        <xdr:cNvCxnSpPr/>
      </xdr:nvCxnSpPr>
      <xdr:spPr>
        <a:xfrm>
          <a:off x="13703300" y="1816335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7" name="n_1aveValue【庁舎】&#10;有形固定資産減価償却率">
          <a:extLst>
            <a:ext uri="{FF2B5EF4-FFF2-40B4-BE49-F238E27FC236}">
              <a16:creationId xmlns:a16="http://schemas.microsoft.com/office/drawing/2014/main" id="{F148ED75-DD84-4FD3-86E0-E4FEBB22DC71}"/>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828" name="n_2aveValue【庁舎】&#10;有形固定資産減価償却率">
          <a:extLst>
            <a:ext uri="{FF2B5EF4-FFF2-40B4-BE49-F238E27FC236}">
              <a16:creationId xmlns:a16="http://schemas.microsoft.com/office/drawing/2014/main" id="{62F0F9B0-6BAB-41AC-9632-09B7A17B72B2}"/>
            </a:ext>
          </a:extLst>
        </xdr:cNvPr>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829" name="n_3aveValue【庁舎】&#10;有形固定資産減価償却率">
          <a:extLst>
            <a:ext uri="{FF2B5EF4-FFF2-40B4-BE49-F238E27FC236}">
              <a16:creationId xmlns:a16="http://schemas.microsoft.com/office/drawing/2014/main" id="{AF5B28D7-4B4A-4DA5-AAA3-D0CD5E9D6A8C}"/>
            </a:ext>
          </a:extLst>
        </xdr:cNvPr>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830" name="n_4aveValue【庁舎】&#10;有形固定資産減価償却率">
          <a:extLst>
            <a:ext uri="{FF2B5EF4-FFF2-40B4-BE49-F238E27FC236}">
              <a16:creationId xmlns:a16="http://schemas.microsoft.com/office/drawing/2014/main" id="{BFEC5947-5FE3-4549-A70D-A3A5D1881718}"/>
            </a:ext>
          </a:extLst>
        </xdr:cNvPr>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831" name="n_1mainValue【庁舎】&#10;有形固定資産減価償却率">
          <a:extLst>
            <a:ext uri="{FF2B5EF4-FFF2-40B4-BE49-F238E27FC236}">
              <a16:creationId xmlns:a16="http://schemas.microsoft.com/office/drawing/2014/main" id="{30D8D2B9-E9EF-4D6A-9EFF-70F9698D238C}"/>
            </a:ext>
          </a:extLst>
        </xdr:cNvPr>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832" name="n_2mainValue【庁舎】&#10;有形固定資産減価償却率">
          <a:extLst>
            <a:ext uri="{FF2B5EF4-FFF2-40B4-BE49-F238E27FC236}">
              <a16:creationId xmlns:a16="http://schemas.microsoft.com/office/drawing/2014/main" id="{1F7537B8-5961-45D2-AFB6-9F94EDCBF763}"/>
            </a:ext>
          </a:extLst>
        </xdr:cNvPr>
        <xdr:cNvSpPr txBox="1"/>
      </xdr:nvSpPr>
      <xdr:spPr>
        <a:xfrm>
          <a:off x="14389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833" name="n_3mainValue【庁舎】&#10;有形固定資産減価償却率">
          <a:extLst>
            <a:ext uri="{FF2B5EF4-FFF2-40B4-BE49-F238E27FC236}">
              <a16:creationId xmlns:a16="http://schemas.microsoft.com/office/drawing/2014/main" id="{9A4219F5-FDE6-4E24-8851-EC3B823173F7}"/>
            </a:ext>
          </a:extLst>
        </xdr:cNvPr>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4" name="正方形/長方形 833">
          <a:extLst>
            <a:ext uri="{FF2B5EF4-FFF2-40B4-BE49-F238E27FC236}">
              <a16:creationId xmlns:a16="http://schemas.microsoft.com/office/drawing/2014/main" id="{D80631C1-F05E-446C-94C6-1C699BA32A4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5" name="正方形/長方形 834">
          <a:extLst>
            <a:ext uri="{FF2B5EF4-FFF2-40B4-BE49-F238E27FC236}">
              <a16:creationId xmlns:a16="http://schemas.microsoft.com/office/drawing/2014/main" id="{A0F28D9D-6B3C-476E-827D-0C09E075D61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6" name="正方形/長方形 835">
          <a:extLst>
            <a:ext uri="{FF2B5EF4-FFF2-40B4-BE49-F238E27FC236}">
              <a16:creationId xmlns:a16="http://schemas.microsoft.com/office/drawing/2014/main" id="{4F28C47D-DCC5-44C9-A5FD-27289025A09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7" name="正方形/長方形 836">
          <a:extLst>
            <a:ext uri="{FF2B5EF4-FFF2-40B4-BE49-F238E27FC236}">
              <a16:creationId xmlns:a16="http://schemas.microsoft.com/office/drawing/2014/main" id="{122D1C75-A739-47A6-819C-DCC745EB3E7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8" name="正方形/長方形 837">
          <a:extLst>
            <a:ext uri="{FF2B5EF4-FFF2-40B4-BE49-F238E27FC236}">
              <a16:creationId xmlns:a16="http://schemas.microsoft.com/office/drawing/2014/main" id="{6B6FB4F1-B3FD-4A3E-B0DD-4749A3980E1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9" name="正方形/長方形 838">
          <a:extLst>
            <a:ext uri="{FF2B5EF4-FFF2-40B4-BE49-F238E27FC236}">
              <a16:creationId xmlns:a16="http://schemas.microsoft.com/office/drawing/2014/main" id="{C230D109-3107-4C07-9CEA-7320F2B4BF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0" name="正方形/長方形 839">
          <a:extLst>
            <a:ext uri="{FF2B5EF4-FFF2-40B4-BE49-F238E27FC236}">
              <a16:creationId xmlns:a16="http://schemas.microsoft.com/office/drawing/2014/main" id="{EFED0DFA-D327-4B1C-93B7-8172A603B69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1" name="正方形/長方形 840">
          <a:extLst>
            <a:ext uri="{FF2B5EF4-FFF2-40B4-BE49-F238E27FC236}">
              <a16:creationId xmlns:a16="http://schemas.microsoft.com/office/drawing/2014/main" id="{7CDCED2B-B15E-4DBD-8DD8-037955F4C3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2" name="テキスト ボックス 841">
          <a:extLst>
            <a:ext uri="{FF2B5EF4-FFF2-40B4-BE49-F238E27FC236}">
              <a16:creationId xmlns:a16="http://schemas.microsoft.com/office/drawing/2014/main" id="{4E7CA616-E2EE-42E4-9631-A13C009060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3" name="直線コネクタ 842">
          <a:extLst>
            <a:ext uri="{FF2B5EF4-FFF2-40B4-BE49-F238E27FC236}">
              <a16:creationId xmlns:a16="http://schemas.microsoft.com/office/drawing/2014/main" id="{9B80D7DA-3E6E-4A44-9D28-2F47F2C96B2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4" name="直線コネクタ 843">
          <a:extLst>
            <a:ext uri="{FF2B5EF4-FFF2-40B4-BE49-F238E27FC236}">
              <a16:creationId xmlns:a16="http://schemas.microsoft.com/office/drawing/2014/main" id="{5AAFF8A7-0F5A-4EDE-BCCC-8A4DE384852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1952215A-44A1-4DDA-93B2-E0EC8E96605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6" name="直線コネクタ 845">
          <a:extLst>
            <a:ext uri="{FF2B5EF4-FFF2-40B4-BE49-F238E27FC236}">
              <a16:creationId xmlns:a16="http://schemas.microsoft.com/office/drawing/2014/main" id="{949F9A3C-91DC-44C9-A003-5B491F3C2BE9}"/>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7" name="テキスト ボックス 846">
          <a:extLst>
            <a:ext uri="{FF2B5EF4-FFF2-40B4-BE49-F238E27FC236}">
              <a16:creationId xmlns:a16="http://schemas.microsoft.com/office/drawing/2014/main" id="{9E91A24C-190D-4FF7-BA63-17D73FE5D13F}"/>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8" name="直線コネクタ 847">
          <a:extLst>
            <a:ext uri="{FF2B5EF4-FFF2-40B4-BE49-F238E27FC236}">
              <a16:creationId xmlns:a16="http://schemas.microsoft.com/office/drawing/2014/main" id="{0ABBFFFC-180A-4136-B9D5-5100C216A3B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9" name="テキスト ボックス 848">
          <a:extLst>
            <a:ext uri="{FF2B5EF4-FFF2-40B4-BE49-F238E27FC236}">
              <a16:creationId xmlns:a16="http://schemas.microsoft.com/office/drawing/2014/main" id="{0FADC723-D45F-4863-87D4-549528EB86D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0" name="直線コネクタ 849">
          <a:extLst>
            <a:ext uri="{FF2B5EF4-FFF2-40B4-BE49-F238E27FC236}">
              <a16:creationId xmlns:a16="http://schemas.microsoft.com/office/drawing/2014/main" id="{587CC58E-F94F-450F-A52A-D246EE2FFD4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1" name="テキスト ボックス 850">
          <a:extLst>
            <a:ext uri="{FF2B5EF4-FFF2-40B4-BE49-F238E27FC236}">
              <a16:creationId xmlns:a16="http://schemas.microsoft.com/office/drawing/2014/main" id="{9F507A3C-779D-46C3-B77C-5DF6E617D3EC}"/>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2" name="直線コネクタ 851">
          <a:extLst>
            <a:ext uri="{FF2B5EF4-FFF2-40B4-BE49-F238E27FC236}">
              <a16:creationId xmlns:a16="http://schemas.microsoft.com/office/drawing/2014/main" id="{2C2ED280-D22F-4D01-AEEF-70EEA793E49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3" name="テキスト ボックス 852">
          <a:extLst>
            <a:ext uri="{FF2B5EF4-FFF2-40B4-BE49-F238E27FC236}">
              <a16:creationId xmlns:a16="http://schemas.microsoft.com/office/drawing/2014/main" id="{32A8F84A-E91E-4850-96F1-3DB1A59938F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4" name="直線コネクタ 853">
          <a:extLst>
            <a:ext uri="{FF2B5EF4-FFF2-40B4-BE49-F238E27FC236}">
              <a16:creationId xmlns:a16="http://schemas.microsoft.com/office/drawing/2014/main" id="{2E2DFFB6-6504-4057-BE60-0224034CFDF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5" name="テキスト ボックス 854">
          <a:extLst>
            <a:ext uri="{FF2B5EF4-FFF2-40B4-BE49-F238E27FC236}">
              <a16:creationId xmlns:a16="http://schemas.microsoft.com/office/drawing/2014/main" id="{015C4A2A-B93A-4848-8733-8A4C88414D4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a:extLst>
            <a:ext uri="{FF2B5EF4-FFF2-40B4-BE49-F238E27FC236}">
              <a16:creationId xmlns:a16="http://schemas.microsoft.com/office/drawing/2014/main" id="{FE2F1A55-27A6-43EA-8A72-73B569142F8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a:extLst>
            <a:ext uri="{FF2B5EF4-FFF2-40B4-BE49-F238E27FC236}">
              <a16:creationId xmlns:a16="http://schemas.microsoft.com/office/drawing/2014/main" id="{B3B05B0D-8B7D-4505-8907-ED11F8B271D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a:extLst>
            <a:ext uri="{FF2B5EF4-FFF2-40B4-BE49-F238E27FC236}">
              <a16:creationId xmlns:a16="http://schemas.microsoft.com/office/drawing/2014/main" id="{710CCB76-30EE-4E3C-8219-BF9D44925F4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859" name="直線コネクタ 858">
          <a:extLst>
            <a:ext uri="{FF2B5EF4-FFF2-40B4-BE49-F238E27FC236}">
              <a16:creationId xmlns:a16="http://schemas.microsoft.com/office/drawing/2014/main" id="{A31492FD-6714-4FAF-A376-83FAFFF820BA}"/>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60" name="【庁舎】&#10;一人当たり面積最小値テキスト">
          <a:extLst>
            <a:ext uri="{FF2B5EF4-FFF2-40B4-BE49-F238E27FC236}">
              <a16:creationId xmlns:a16="http://schemas.microsoft.com/office/drawing/2014/main" id="{4880C5EA-3578-4933-A147-932782EAD211}"/>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61" name="直線コネクタ 860">
          <a:extLst>
            <a:ext uri="{FF2B5EF4-FFF2-40B4-BE49-F238E27FC236}">
              <a16:creationId xmlns:a16="http://schemas.microsoft.com/office/drawing/2014/main" id="{37D23C74-B2C4-49AB-B7D2-A26B56E10C6D}"/>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862" name="【庁舎】&#10;一人当たり面積最大値テキスト">
          <a:extLst>
            <a:ext uri="{FF2B5EF4-FFF2-40B4-BE49-F238E27FC236}">
              <a16:creationId xmlns:a16="http://schemas.microsoft.com/office/drawing/2014/main" id="{5ECACDC8-4D4B-472B-BA28-9F6C8A616757}"/>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863" name="直線コネクタ 862">
          <a:extLst>
            <a:ext uri="{FF2B5EF4-FFF2-40B4-BE49-F238E27FC236}">
              <a16:creationId xmlns:a16="http://schemas.microsoft.com/office/drawing/2014/main" id="{C7F34D25-06FB-465A-AF77-FB34C4B8DCDD}"/>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64" name="【庁舎】&#10;一人当たり面積平均値テキスト">
          <a:extLst>
            <a:ext uri="{FF2B5EF4-FFF2-40B4-BE49-F238E27FC236}">
              <a16:creationId xmlns:a16="http://schemas.microsoft.com/office/drawing/2014/main" id="{384E5B3A-7FAC-4869-A58D-F6A71A8CB9C7}"/>
            </a:ext>
          </a:extLst>
        </xdr:cNvPr>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65" name="フローチャート: 判断 864">
          <a:extLst>
            <a:ext uri="{FF2B5EF4-FFF2-40B4-BE49-F238E27FC236}">
              <a16:creationId xmlns:a16="http://schemas.microsoft.com/office/drawing/2014/main" id="{F0F897A8-CB30-4CD7-B6CB-A5CBD3B67DC1}"/>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866" name="フローチャート: 判断 865">
          <a:extLst>
            <a:ext uri="{FF2B5EF4-FFF2-40B4-BE49-F238E27FC236}">
              <a16:creationId xmlns:a16="http://schemas.microsoft.com/office/drawing/2014/main" id="{9EA38C86-3CD5-4834-8BBD-316A863341F3}"/>
            </a:ext>
          </a:extLst>
        </xdr:cNvPr>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867" name="フローチャート: 判断 866">
          <a:extLst>
            <a:ext uri="{FF2B5EF4-FFF2-40B4-BE49-F238E27FC236}">
              <a16:creationId xmlns:a16="http://schemas.microsoft.com/office/drawing/2014/main" id="{A32FB3BB-D791-4C57-93B9-9D1C31CFC248}"/>
            </a:ext>
          </a:extLst>
        </xdr:cNvPr>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868" name="フローチャート: 判断 867">
          <a:extLst>
            <a:ext uri="{FF2B5EF4-FFF2-40B4-BE49-F238E27FC236}">
              <a16:creationId xmlns:a16="http://schemas.microsoft.com/office/drawing/2014/main" id="{0B3FA1C7-2EF3-4E40-842C-4E8AE3D84B91}"/>
            </a:ext>
          </a:extLst>
        </xdr:cNvPr>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69" name="フローチャート: 判断 868">
          <a:extLst>
            <a:ext uri="{FF2B5EF4-FFF2-40B4-BE49-F238E27FC236}">
              <a16:creationId xmlns:a16="http://schemas.microsoft.com/office/drawing/2014/main" id="{EFA798BD-2DC6-4370-8A11-7476C70E187B}"/>
            </a:ext>
          </a:extLst>
        </xdr:cNvPr>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D06ACA3-7120-4BE4-8702-277519D701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DDD9EBEF-3BCF-421C-9ACB-6A2E1AF212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2D6211E-2D96-44AE-8F6F-A4F302E5AAD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D876F48-C74F-479A-BF0D-AC35D6DE0EE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7980B9BD-B0F8-4468-B36B-2FC8F21721E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67855</xdr:rowOff>
    </xdr:from>
    <xdr:to>
      <xdr:col>116</xdr:col>
      <xdr:colOff>114300</xdr:colOff>
      <xdr:row>104</xdr:row>
      <xdr:rowOff>169455</xdr:rowOff>
    </xdr:to>
    <xdr:sp macro="" textlink="">
      <xdr:nvSpPr>
        <xdr:cNvPr id="875" name="楕円 874">
          <a:extLst>
            <a:ext uri="{FF2B5EF4-FFF2-40B4-BE49-F238E27FC236}">
              <a16:creationId xmlns:a16="http://schemas.microsoft.com/office/drawing/2014/main" id="{D02DBEBF-8328-4126-A44F-5F61E0AB975F}"/>
            </a:ext>
          </a:extLst>
        </xdr:cNvPr>
        <xdr:cNvSpPr/>
      </xdr:nvSpPr>
      <xdr:spPr>
        <a:xfrm>
          <a:off x="22110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90732</xdr:rowOff>
    </xdr:from>
    <xdr:ext cx="469744" cy="259045"/>
    <xdr:sp macro="" textlink="">
      <xdr:nvSpPr>
        <xdr:cNvPr id="876" name="【庁舎】&#10;一人当たり面積該当値テキスト">
          <a:extLst>
            <a:ext uri="{FF2B5EF4-FFF2-40B4-BE49-F238E27FC236}">
              <a16:creationId xmlns:a16="http://schemas.microsoft.com/office/drawing/2014/main" id="{2723A2AD-3A42-4675-A2B4-D5F27F3ABC8E}"/>
            </a:ext>
          </a:extLst>
        </xdr:cNvPr>
        <xdr:cNvSpPr txBox="1"/>
      </xdr:nvSpPr>
      <xdr:spPr>
        <a:xfrm>
          <a:off x="22199600" y="1775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80918</xdr:rowOff>
    </xdr:from>
    <xdr:to>
      <xdr:col>112</xdr:col>
      <xdr:colOff>38100</xdr:colOff>
      <xdr:row>105</xdr:row>
      <xdr:rowOff>11068</xdr:rowOff>
    </xdr:to>
    <xdr:sp macro="" textlink="">
      <xdr:nvSpPr>
        <xdr:cNvPr id="877" name="楕円 876">
          <a:extLst>
            <a:ext uri="{FF2B5EF4-FFF2-40B4-BE49-F238E27FC236}">
              <a16:creationId xmlns:a16="http://schemas.microsoft.com/office/drawing/2014/main" id="{F63909D4-BB6B-4A45-A9A2-FAA2331A32C3}"/>
            </a:ext>
          </a:extLst>
        </xdr:cNvPr>
        <xdr:cNvSpPr/>
      </xdr:nvSpPr>
      <xdr:spPr>
        <a:xfrm>
          <a:off x="21272500" y="1791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118655</xdr:rowOff>
    </xdr:from>
    <xdr:to>
      <xdr:col>116</xdr:col>
      <xdr:colOff>63500</xdr:colOff>
      <xdr:row>104</xdr:row>
      <xdr:rowOff>131718</xdr:rowOff>
    </xdr:to>
    <xdr:cxnSp macro="">
      <xdr:nvCxnSpPr>
        <xdr:cNvPr id="878" name="直線コネクタ 877">
          <a:extLst>
            <a:ext uri="{FF2B5EF4-FFF2-40B4-BE49-F238E27FC236}">
              <a16:creationId xmlns:a16="http://schemas.microsoft.com/office/drawing/2014/main" id="{F4C4A03B-8155-49D9-92D5-7833BFC06C75}"/>
            </a:ext>
          </a:extLst>
        </xdr:cNvPr>
        <xdr:cNvCxnSpPr/>
      </xdr:nvCxnSpPr>
      <xdr:spPr>
        <a:xfrm flipV="1">
          <a:off x="21323300" y="1794945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879" name="楕円 878">
          <a:extLst>
            <a:ext uri="{FF2B5EF4-FFF2-40B4-BE49-F238E27FC236}">
              <a16:creationId xmlns:a16="http://schemas.microsoft.com/office/drawing/2014/main" id="{03F0D9EB-E887-41CD-A642-10D1021FF248}"/>
            </a:ext>
          </a:extLst>
        </xdr:cNvPr>
        <xdr:cNvSpPr/>
      </xdr:nvSpPr>
      <xdr:spPr>
        <a:xfrm>
          <a:off x="20383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131718</xdr:rowOff>
    </xdr:from>
    <xdr:to>
      <xdr:col>111</xdr:col>
      <xdr:colOff>177800</xdr:colOff>
      <xdr:row>104</xdr:row>
      <xdr:rowOff>144780</xdr:rowOff>
    </xdr:to>
    <xdr:cxnSp macro="">
      <xdr:nvCxnSpPr>
        <xdr:cNvPr id="880" name="直線コネクタ 879">
          <a:extLst>
            <a:ext uri="{FF2B5EF4-FFF2-40B4-BE49-F238E27FC236}">
              <a16:creationId xmlns:a16="http://schemas.microsoft.com/office/drawing/2014/main" id="{392B3E36-A5A2-443B-B12B-A2C8C0143863}"/>
            </a:ext>
          </a:extLst>
        </xdr:cNvPr>
        <xdr:cNvCxnSpPr/>
      </xdr:nvCxnSpPr>
      <xdr:spPr>
        <a:xfrm flipV="1">
          <a:off x="20434300" y="179625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107043</xdr:rowOff>
    </xdr:from>
    <xdr:to>
      <xdr:col>102</xdr:col>
      <xdr:colOff>165100</xdr:colOff>
      <xdr:row>105</xdr:row>
      <xdr:rowOff>37193</xdr:rowOff>
    </xdr:to>
    <xdr:sp macro="" textlink="">
      <xdr:nvSpPr>
        <xdr:cNvPr id="881" name="楕円 880">
          <a:extLst>
            <a:ext uri="{FF2B5EF4-FFF2-40B4-BE49-F238E27FC236}">
              <a16:creationId xmlns:a16="http://schemas.microsoft.com/office/drawing/2014/main" id="{83854C4C-EA1D-49AC-A222-EF498E0BD60A}"/>
            </a:ext>
          </a:extLst>
        </xdr:cNvPr>
        <xdr:cNvSpPr/>
      </xdr:nvSpPr>
      <xdr:spPr>
        <a:xfrm>
          <a:off x="19494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157843</xdr:rowOff>
    </xdr:to>
    <xdr:cxnSp macro="">
      <xdr:nvCxnSpPr>
        <xdr:cNvPr id="882" name="直線コネクタ 881">
          <a:extLst>
            <a:ext uri="{FF2B5EF4-FFF2-40B4-BE49-F238E27FC236}">
              <a16:creationId xmlns:a16="http://schemas.microsoft.com/office/drawing/2014/main" id="{A6370BE4-7B8A-4D44-9DCC-2E5F5B7ED42B}"/>
            </a:ext>
          </a:extLst>
        </xdr:cNvPr>
        <xdr:cNvCxnSpPr/>
      </xdr:nvCxnSpPr>
      <xdr:spPr>
        <a:xfrm flipV="1">
          <a:off x="19545300" y="17975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883" name="n_1aveValue【庁舎】&#10;一人当たり面積">
          <a:extLst>
            <a:ext uri="{FF2B5EF4-FFF2-40B4-BE49-F238E27FC236}">
              <a16:creationId xmlns:a16="http://schemas.microsoft.com/office/drawing/2014/main" id="{6A341441-5746-46EE-8B4F-5698FC374FF7}"/>
            </a:ext>
          </a:extLst>
        </xdr:cNvPr>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884" name="n_2aveValue【庁舎】&#10;一人当たり面積">
          <a:extLst>
            <a:ext uri="{FF2B5EF4-FFF2-40B4-BE49-F238E27FC236}">
              <a16:creationId xmlns:a16="http://schemas.microsoft.com/office/drawing/2014/main" id="{368093EF-EAE9-4924-934E-628EFAAB1E69}"/>
            </a:ext>
          </a:extLst>
        </xdr:cNvPr>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885" name="n_3aveValue【庁舎】&#10;一人当たり面積">
          <a:extLst>
            <a:ext uri="{FF2B5EF4-FFF2-40B4-BE49-F238E27FC236}">
              <a16:creationId xmlns:a16="http://schemas.microsoft.com/office/drawing/2014/main" id="{17310B9C-1304-4790-A365-EBBCB044F6CD}"/>
            </a:ext>
          </a:extLst>
        </xdr:cNvPr>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86" name="n_4aveValue【庁舎】&#10;一人当たり面積">
          <a:extLst>
            <a:ext uri="{FF2B5EF4-FFF2-40B4-BE49-F238E27FC236}">
              <a16:creationId xmlns:a16="http://schemas.microsoft.com/office/drawing/2014/main" id="{E26163CF-1225-4B0F-BE50-59C628AF3A45}"/>
            </a:ext>
          </a:extLst>
        </xdr:cNvPr>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27595</xdr:rowOff>
    </xdr:from>
    <xdr:ext cx="469744" cy="259045"/>
    <xdr:sp macro="" textlink="">
      <xdr:nvSpPr>
        <xdr:cNvPr id="887" name="n_1mainValue【庁舎】&#10;一人当たり面積">
          <a:extLst>
            <a:ext uri="{FF2B5EF4-FFF2-40B4-BE49-F238E27FC236}">
              <a16:creationId xmlns:a16="http://schemas.microsoft.com/office/drawing/2014/main" id="{95C07DEA-3F1F-4065-9E65-5D9B39CE320C}"/>
            </a:ext>
          </a:extLst>
        </xdr:cNvPr>
        <xdr:cNvSpPr txBox="1"/>
      </xdr:nvSpPr>
      <xdr:spPr>
        <a:xfrm>
          <a:off x="21075727" y="1768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888" name="n_2mainValue【庁舎】&#10;一人当たり面積">
          <a:extLst>
            <a:ext uri="{FF2B5EF4-FFF2-40B4-BE49-F238E27FC236}">
              <a16:creationId xmlns:a16="http://schemas.microsoft.com/office/drawing/2014/main" id="{FBADCA00-1AE9-4A55-BE72-4DA4C52C3C29}"/>
            </a:ext>
          </a:extLst>
        </xdr:cNvPr>
        <xdr:cNvSpPr txBox="1"/>
      </xdr:nvSpPr>
      <xdr:spPr>
        <a:xfrm>
          <a:off x="20199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53720</xdr:rowOff>
    </xdr:from>
    <xdr:ext cx="469744" cy="259045"/>
    <xdr:sp macro="" textlink="">
      <xdr:nvSpPr>
        <xdr:cNvPr id="889" name="n_3mainValue【庁舎】&#10;一人当たり面積">
          <a:extLst>
            <a:ext uri="{FF2B5EF4-FFF2-40B4-BE49-F238E27FC236}">
              <a16:creationId xmlns:a16="http://schemas.microsoft.com/office/drawing/2014/main" id="{3CEC5AC6-C070-45D6-9BC3-A6D654159221}"/>
            </a:ext>
          </a:extLst>
        </xdr:cNvPr>
        <xdr:cNvSpPr txBox="1"/>
      </xdr:nvSpPr>
      <xdr:spPr>
        <a:xfrm>
          <a:off x="19310427" y="1771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0" name="正方形/長方形 889">
          <a:extLst>
            <a:ext uri="{FF2B5EF4-FFF2-40B4-BE49-F238E27FC236}">
              <a16:creationId xmlns:a16="http://schemas.microsoft.com/office/drawing/2014/main" id="{F306E4F4-1120-4B44-B5F9-426C7E4D90A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1" name="正方形/長方形 890">
          <a:extLst>
            <a:ext uri="{FF2B5EF4-FFF2-40B4-BE49-F238E27FC236}">
              <a16:creationId xmlns:a16="http://schemas.microsoft.com/office/drawing/2014/main" id="{30FF7724-E27D-477E-9AD4-379EFB5A133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2" name="テキスト ボックス 891">
          <a:extLst>
            <a:ext uri="{FF2B5EF4-FFF2-40B4-BE49-F238E27FC236}">
              <a16:creationId xmlns:a16="http://schemas.microsoft.com/office/drawing/2014/main" id="{CAECF485-7275-4F8D-BCA7-9CEE999228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（事業用資産）</a:t>
          </a:r>
          <a:endParaRPr lang="ja-JP" altLang="ja-JP">
            <a:effectLst/>
          </a:endParaRPr>
        </a:p>
        <a:p>
          <a:r>
            <a:rPr kumimoji="1" lang="ja-JP" altLang="ja-JP" sz="1100">
              <a:solidFill>
                <a:schemeClr val="dk1"/>
              </a:solidFill>
              <a:effectLst/>
              <a:latin typeface="+mn-lt"/>
              <a:ea typeface="+mn-ea"/>
              <a:cs typeface="+mn-cs"/>
            </a:rPr>
            <a:t>体育館・プール、福祉施設、消防施設、市民会館、庁舎の一人当たり面積が類似団体平均に比べ大きくなっている。</a:t>
          </a:r>
          <a:endParaRPr lang="ja-JP" altLang="ja-JP">
            <a:effectLst/>
          </a:endParaRPr>
        </a:p>
        <a:p>
          <a:r>
            <a:rPr kumimoji="1" lang="ja-JP" altLang="ja-JP" sz="1100">
              <a:solidFill>
                <a:schemeClr val="dk1"/>
              </a:solidFill>
              <a:effectLst/>
              <a:latin typeface="+mn-lt"/>
              <a:ea typeface="+mn-ea"/>
              <a:cs typeface="+mn-cs"/>
            </a:rPr>
            <a:t>また、一般廃棄物処理施設については、</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廃止に代わる新たな焼却施設の建設に伴い、一人当たり有形固定資産（償却資産）額が類似団体平均に比べ小さくなっている。</a:t>
          </a:r>
          <a:endParaRPr lang="ja-JP" altLang="ja-JP">
            <a:effectLst/>
          </a:endParaRPr>
        </a:p>
        <a:p>
          <a:r>
            <a:rPr kumimoji="1" lang="ja-JP" altLang="ja-JP" sz="1100">
              <a:solidFill>
                <a:schemeClr val="dk1"/>
              </a:solidFill>
              <a:effectLst/>
              <a:latin typeface="+mn-lt"/>
              <a:ea typeface="+mn-ea"/>
              <a:cs typeface="+mn-cs"/>
            </a:rPr>
            <a:t>今後は公共施設等総合管理計画に</a:t>
          </a:r>
          <a:r>
            <a:rPr kumimoji="1" lang="ja-JP" altLang="en-US" sz="1100">
              <a:solidFill>
                <a:schemeClr val="dk1"/>
              </a:solidFill>
              <a:effectLst/>
              <a:latin typeface="+mn-lt"/>
              <a:ea typeface="+mn-ea"/>
              <a:cs typeface="+mn-cs"/>
            </a:rPr>
            <a:t>従い</a:t>
          </a:r>
          <a:r>
            <a:rPr kumimoji="1" lang="ja-JP" altLang="ja-JP" sz="1100">
              <a:solidFill>
                <a:schemeClr val="dk1"/>
              </a:solidFill>
              <a:effectLst/>
              <a:latin typeface="+mn-lt"/>
              <a:ea typeface="+mn-ea"/>
              <a:cs typeface="+mn-cs"/>
            </a:rPr>
            <a:t>、身の丈に応じた施設面積の縮減とそれに伴う維持管理コストの削減に取り組む方針である。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ポイント減少し、全国平均及び石川県平均より</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ポイント、類似団体と比較すると</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公債費の割合が類似団体と比較して高いことが考えられるが、新発債の抑制による公債費の縮減に努めるとともに、移住・定住施策の促進や地域産業の再生、市税収納率の向上対策などに取り組み、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165100</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ポイント、石川県平均より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ポイント、類似団体と比較すると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ポイント上回っている。対前年度比</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ポイント減少しており、平成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年度から見ると、年々弾力性が高まっている。</a:t>
          </a:r>
        </a:p>
        <a:p>
          <a:r>
            <a:rPr kumimoji="1" lang="ja-JP" altLang="en-US" sz="1300">
              <a:latin typeface="ＭＳ Ｐゴシック" panose="020B0600070205080204" pitchFamily="50" charset="-128"/>
              <a:ea typeface="ＭＳ Ｐゴシック" panose="020B0600070205080204" pitchFamily="50" charset="-128"/>
            </a:rPr>
            <a:t>　ただし、このうち、約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ポイントは、普通交付税の臨時措置による影響であることに加え、人件費をはじめとした経常経費は、一般財源充当額が約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億円増額しているなど、楽観はできない。</a:t>
          </a:r>
        </a:p>
        <a:p>
          <a:r>
            <a:rPr kumimoji="1" lang="ja-JP" altLang="en-US" sz="1300">
              <a:latin typeface="ＭＳ Ｐゴシック" panose="020B0600070205080204" pitchFamily="50" charset="-128"/>
              <a:ea typeface="ＭＳ Ｐゴシック" panose="020B0600070205080204" pitchFamily="50" charset="-128"/>
            </a:rPr>
            <a:t>　今後も、事務事業の見直しや経費の削減を図るとともに、市税等の収納率向上に努める。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65</xdr:row>
      <xdr:rowOff>51308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9769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51308</xdr:rowOff>
    </xdr:from>
    <xdr:to>
      <xdr:col>19</xdr:col>
      <xdr:colOff>133350</xdr:colOff>
      <xdr:row>65</xdr:row>
      <xdr:rowOff>56134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9555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56134</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003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115841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138176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7277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508</xdr:rowOff>
    </xdr:from>
    <xdr:to>
      <xdr:col>19</xdr:col>
      <xdr:colOff>184150</xdr:colOff>
      <xdr:row>65</xdr:row>
      <xdr:rowOff>102108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87376</xdr:rowOff>
    </xdr:from>
    <xdr:to>
      <xdr:col>7</xdr:col>
      <xdr:colOff>31750</xdr:colOff>
      <xdr:row>66</xdr:row>
      <xdr:rowOff>17526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2303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人当たり人件費・物件費等の状況は、全国、県内、類似団体平均の全てと比較し、高くなっており、対前年度比</a:t>
          </a:r>
          <a:r>
            <a:rPr kumimoji="1" lang="en-US" altLang="ja-JP" sz="1300">
              <a:latin typeface="ＭＳ Ｐゴシック" panose="020B0600070205080204" pitchFamily="50" charset="-128"/>
              <a:ea typeface="ＭＳ Ｐゴシック" panose="020B0600070205080204" pitchFamily="50" charset="-128"/>
            </a:rPr>
            <a:t>10,198</a:t>
          </a:r>
          <a:r>
            <a:rPr kumimoji="1" lang="ja-JP" altLang="en-US" sz="1300">
              <a:latin typeface="ＭＳ Ｐゴシック" panose="020B0600070205080204" pitchFamily="50" charset="-128"/>
              <a:ea typeface="ＭＳ Ｐゴシック" panose="020B0600070205080204" pitchFamily="50" charset="-128"/>
            </a:rPr>
            <a:t>円の増加となった。人件費の主な要因として、職員数が減少したものの退職者増に伴う退職手当の増額により増加したことが挙げられる。また、物件費は燃料費の高騰の影響や七尾駅前にぎわい館の開館に伴う指定管理制度導入により管理費が増加した。今後も、行財政改革アクションプランに基づき、事務事業の見直しや指定管理者制度の導入等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77436</xdr:rowOff>
    </xdr:from>
    <xdr:to>
      <xdr:col>23</xdr:col>
      <xdr:colOff>133350</xdr:colOff>
      <xdr:row>87</xdr:row>
      <xdr:rowOff>23166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822136"/>
          <a:ext cx="838200" cy="1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140053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7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85595</xdr:rowOff>
    </xdr:from>
    <xdr:to>
      <xdr:col>19</xdr:col>
      <xdr:colOff>133350</xdr:colOff>
      <xdr:row>86</xdr:row>
      <xdr:rowOff>77436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58845"/>
          <a:ext cx="889000" cy="16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142357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858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85595</xdr:rowOff>
    </xdr:from>
    <xdr:to>
      <xdr:col>15</xdr:col>
      <xdr:colOff>82550</xdr:colOff>
      <xdr:row>85</xdr:row>
      <xdr:rowOff>114906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658845"/>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102808</xdr:rowOff>
    </xdr:from>
    <xdr:to>
      <xdr:col>11</xdr:col>
      <xdr:colOff>31750</xdr:colOff>
      <xdr:row>85</xdr:row>
      <xdr:rowOff>114906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76058"/>
          <a:ext cx="889000" cy="1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143816</xdr:rowOff>
    </xdr:from>
    <xdr:to>
      <xdr:col>23</xdr:col>
      <xdr:colOff>184150</xdr:colOff>
      <xdr:row>87</xdr:row>
      <xdr:rowOff>73966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88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115893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86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26636</xdr:rowOff>
    </xdr:from>
    <xdr:to>
      <xdr:col>19</xdr:col>
      <xdr:colOff>184150</xdr:colOff>
      <xdr:row>86</xdr:row>
      <xdr:rowOff>128236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113013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5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34795</xdr:rowOff>
    </xdr:from>
    <xdr:to>
      <xdr:col>15</xdr:col>
      <xdr:colOff>133350</xdr:colOff>
      <xdr:row>85</xdr:row>
      <xdr:rowOff>136395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121172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69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64106</xdr:rowOff>
    </xdr:from>
    <xdr:to>
      <xdr:col>11</xdr:col>
      <xdr:colOff>82550</xdr:colOff>
      <xdr:row>85</xdr:row>
      <xdr:rowOff>165706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150483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2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52008</xdr:rowOff>
    </xdr:from>
    <xdr:to>
      <xdr:col>7</xdr:col>
      <xdr:colOff>31750</xdr:colOff>
      <xdr:row>85</xdr:row>
      <xdr:rowOff>153608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62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138385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71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ポイント下回っており、今後も給与水準の適正化に努めていく。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97971</xdr:rowOff>
    </xdr:from>
    <xdr:to>
      <xdr:col>81</xdr:col>
      <xdr:colOff>44450</xdr:colOff>
      <xdr:row>82</xdr:row>
      <xdr:rowOff>97971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156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63500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47171</xdr:rowOff>
    </xdr:from>
    <xdr:to>
      <xdr:col>81</xdr:col>
      <xdr:colOff>95250</xdr:colOff>
      <xdr:row>82</xdr:row>
      <xdr:rowOff>148771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63698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47171</xdr:rowOff>
    </xdr:from>
    <xdr:to>
      <xdr:col>77</xdr:col>
      <xdr:colOff>95250</xdr:colOff>
      <xdr:row>82</xdr:row>
      <xdr:rowOff>148771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158948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64407</xdr:rowOff>
    </xdr:from>
    <xdr:to>
      <xdr:col>73</xdr:col>
      <xdr:colOff>44450</xdr:colOff>
      <xdr:row>82</xdr:row>
      <xdr:rowOff>166007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4734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消防業務を担っていることから、類似団体の中では、最も職員数が多い状況である。</a:t>
          </a:r>
        </a:p>
        <a:p>
          <a:r>
            <a:rPr kumimoji="1" lang="ja-JP" altLang="en-US" sz="1300">
              <a:latin typeface="ＭＳ Ｐゴシック" panose="020B0600070205080204" pitchFamily="50" charset="-128"/>
              <a:ea typeface="ＭＳ Ｐゴシック" panose="020B0600070205080204" pitchFamily="50" charset="-128"/>
            </a:rPr>
            <a:t>　消防関係職員を除いた職員数でも</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と多い状況であるため、今後も、行財政改革アクションプランに基づき、保育園の民営化や事務事業の見直し、業務の効率化を進めるなど、定員管理の適正化を図り、職員数の削減に努める。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9631</xdr:rowOff>
    </xdr:from>
    <xdr:to>
      <xdr:col>81</xdr:col>
      <xdr:colOff>44450</xdr:colOff>
      <xdr:row>67</xdr:row>
      <xdr:rowOff>55880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496781"/>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154940</xdr:rowOff>
    </xdr:from>
    <xdr:to>
      <xdr:col>77</xdr:col>
      <xdr:colOff>44450</xdr:colOff>
      <xdr:row>67</xdr:row>
      <xdr:rowOff>9631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47064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154940</xdr:rowOff>
    </xdr:from>
    <xdr:to>
      <xdr:col>72</xdr:col>
      <xdr:colOff>203200</xdr:colOff>
      <xdr:row>66</xdr:row>
      <xdr:rowOff>156951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147064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57696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156951</xdr:rowOff>
    </xdr:from>
    <xdr:to>
      <xdr:col>68</xdr:col>
      <xdr:colOff>152400</xdr:colOff>
      <xdr:row>66</xdr:row>
      <xdr:rowOff>160972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472651"/>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5080</xdr:rowOff>
    </xdr:from>
    <xdr:to>
      <xdr:col>81</xdr:col>
      <xdr:colOff>95250</xdr:colOff>
      <xdr:row>67</xdr:row>
      <xdr:rowOff>106680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72407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38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130281</xdr:rowOff>
    </xdr:from>
    <xdr:to>
      <xdr:col>77</xdr:col>
      <xdr:colOff>95250</xdr:colOff>
      <xdr:row>67</xdr:row>
      <xdr:rowOff>60431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44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45208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53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104140</xdr:rowOff>
    </xdr:from>
    <xdr:to>
      <xdr:col>73</xdr:col>
      <xdr:colOff>44450</xdr:colOff>
      <xdr:row>67</xdr:row>
      <xdr:rowOff>34290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19067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106151</xdr:rowOff>
    </xdr:from>
    <xdr:to>
      <xdr:col>68</xdr:col>
      <xdr:colOff>203200</xdr:colOff>
      <xdr:row>67</xdr:row>
      <xdr:rowOff>36301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4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21078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50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110172</xdr:rowOff>
    </xdr:from>
    <xdr:to>
      <xdr:col>64</xdr:col>
      <xdr:colOff>152400</xdr:colOff>
      <xdr:row>67</xdr:row>
      <xdr:rowOff>40322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4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25099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5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普通交付税算入額が減少したものの、起債抑制の効果などにより、公債費が減少したことに伴い、対前年度比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しかし、依然として、類似団体平均を大きく上回っている状況であり、今後も、投資的経費の抑制や市債の繰上償還等を計画するなど、公債費負担の軽減に努める。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42</xdr:row>
      <xdr:rowOff>85725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00775"/>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57802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25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85725</xdr:rowOff>
    </xdr:from>
    <xdr:to>
      <xdr:col>81</xdr:col>
      <xdr:colOff>133350</xdr:colOff>
      <xdr:row>42</xdr:row>
      <xdr:rowOff>85725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2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58103</xdr:rowOff>
    </xdr:from>
    <xdr:to>
      <xdr:col>81</xdr:col>
      <xdr:colOff>44450</xdr:colOff>
      <xdr:row>41</xdr:row>
      <xdr:rowOff>136525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87553"/>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4780</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519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159703</xdr:rowOff>
    </xdr:from>
    <xdr:to>
      <xdr:col>81</xdr:col>
      <xdr:colOff>95250</xdr:colOff>
      <xdr:row>39</xdr:row>
      <xdr:rowOff>89853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67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136525</xdr:rowOff>
    </xdr:from>
    <xdr:to>
      <xdr:col>77</xdr:col>
      <xdr:colOff>44450</xdr:colOff>
      <xdr:row>42</xdr:row>
      <xdr:rowOff>25400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18415</xdr:rowOff>
    </xdr:from>
    <xdr:to>
      <xdr:col>77</xdr:col>
      <xdr:colOff>95250</xdr:colOff>
      <xdr:row>39</xdr:row>
      <xdr:rowOff>120015</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130192</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43</xdr:row>
      <xdr:rowOff>10795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2630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24447</xdr:rowOff>
    </xdr:from>
    <xdr:to>
      <xdr:col>73</xdr:col>
      <xdr:colOff>44450</xdr:colOff>
      <xdr:row>39</xdr:row>
      <xdr:rowOff>126047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7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136224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47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10795</xdr:rowOff>
    </xdr:from>
    <xdr:to>
      <xdr:col>68</xdr:col>
      <xdr:colOff>152400</xdr:colOff>
      <xdr:row>43</xdr:row>
      <xdr:rowOff>40957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8314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30480</xdr:rowOff>
    </xdr:from>
    <xdr:to>
      <xdr:col>68</xdr:col>
      <xdr:colOff>203200</xdr:colOff>
      <xdr:row>39</xdr:row>
      <xdr:rowOff>132080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42545</xdr:rowOff>
    </xdr:from>
    <xdr:to>
      <xdr:col>64</xdr:col>
      <xdr:colOff>152400</xdr:colOff>
      <xdr:row>39</xdr:row>
      <xdr:rowOff>144145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154322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49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7303</xdr:rowOff>
    </xdr:from>
    <xdr:to>
      <xdr:col>81</xdr:col>
      <xdr:colOff>95250</xdr:colOff>
      <xdr:row>41</xdr:row>
      <xdr:rowOff>108903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150830</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0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85725</xdr:rowOff>
    </xdr:from>
    <xdr:to>
      <xdr:col>77</xdr:col>
      <xdr:colOff>95250</xdr:colOff>
      <xdr:row>42</xdr:row>
      <xdr:rowOff>15875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652</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131445</xdr:rowOff>
    </xdr:from>
    <xdr:to>
      <xdr:col>68</xdr:col>
      <xdr:colOff>203200</xdr:colOff>
      <xdr:row>43</xdr:row>
      <xdr:rowOff>61595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46372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161607</xdr:rowOff>
    </xdr:from>
    <xdr:to>
      <xdr:col>64</xdr:col>
      <xdr:colOff>152400</xdr:colOff>
      <xdr:row>43</xdr:row>
      <xdr:rowOff>91757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76534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交付税算入見込額が減少したことに加え、財政調整基金などの基金残高が減少したものの、起債残高の減などにより、将来負担比率は、前年度比</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大きく上回っている状況であり、今後も、市債発行額の抑制や繰上償還を計画的に実施するとともに、下水道事業など公営企業の経営の効率化・健全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98425</xdr:rowOff>
    </xdr:from>
    <xdr:to>
      <xdr:col>81</xdr:col>
      <xdr:colOff>44450</xdr:colOff>
      <xdr:row>20</xdr:row>
      <xdr:rowOff>107950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3559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107950</xdr:rowOff>
    </xdr:from>
    <xdr:to>
      <xdr:col>77</xdr:col>
      <xdr:colOff>44450</xdr:colOff>
      <xdr:row>21</xdr:row>
      <xdr:rowOff>138924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536950"/>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138924</xdr:rowOff>
    </xdr:from>
    <xdr:to>
      <xdr:col>72</xdr:col>
      <xdr:colOff>203200</xdr:colOff>
      <xdr:row>22</xdr:row>
      <xdr:rowOff>96167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73937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112113</xdr:rowOff>
    </xdr:from>
    <xdr:to>
      <xdr:col>68</xdr:col>
      <xdr:colOff>152400</xdr:colOff>
      <xdr:row>22</xdr:row>
      <xdr:rowOff>96167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712563"/>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72531</xdr:rowOff>
    </xdr:from>
    <xdr:to>
      <xdr:col>68</xdr:col>
      <xdr:colOff>203200</xdr:colOff>
      <xdr:row>16</xdr:row>
      <xdr:rowOff>2681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116081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1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47625</xdr:rowOff>
    </xdr:from>
    <xdr:to>
      <xdr:col>81</xdr:col>
      <xdr:colOff>95250</xdr:colOff>
      <xdr:row>19</xdr:row>
      <xdr:rowOff>149225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19702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57150</xdr:rowOff>
    </xdr:from>
    <xdr:to>
      <xdr:col>77</xdr:col>
      <xdr:colOff>95250</xdr:colOff>
      <xdr:row>20</xdr:row>
      <xdr:rowOff>158750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143527</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57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88124</xdr:rowOff>
    </xdr:from>
    <xdr:to>
      <xdr:col>73</xdr:col>
      <xdr:colOff>44450</xdr:colOff>
      <xdr:row>22</xdr:row>
      <xdr:rowOff>18274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6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3051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7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45367</xdr:rowOff>
    </xdr:from>
    <xdr:to>
      <xdr:col>68</xdr:col>
      <xdr:colOff>203200</xdr:colOff>
      <xdr:row>22</xdr:row>
      <xdr:rowOff>146967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8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131744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90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61313</xdr:rowOff>
    </xdr:from>
    <xdr:to>
      <xdr:col>64</xdr:col>
      <xdr:colOff>152400</xdr:colOff>
      <xdr:row>21</xdr:row>
      <xdr:rowOff>162913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147690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4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134469</xdr:colOff>
      <xdr:row>26</xdr:row>
      <xdr:rowOff>44824</xdr:rowOff>
    </xdr:from>
    <xdr:ext cx="10107707" cy="425758"/>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773204" y="4415118"/>
          <a:ext cx="1010770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人件費の割合は</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％となっており、類似団体平均より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しかしながら、職員数は、消防業務を担っていることなどから依然として類似団体を大きく上回っている状況であり、定員適正化計画に基づき、適正な定員管理に努める。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35</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55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物件費の割合は</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今後も、行財政改革アクションプランに基づき、各公共施設の管理費や事務事業の見直しを図るなど、物件費の削減に努める。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75293</xdr:rowOff>
    </xdr:from>
    <xdr:to>
      <xdr:col>82</xdr:col>
      <xdr:colOff>107950</xdr:colOff>
      <xdr:row>15</xdr:row>
      <xdr:rowOff>97064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70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75293</xdr:rowOff>
    </xdr:from>
    <xdr:to>
      <xdr:col>78</xdr:col>
      <xdr:colOff>69850</xdr:colOff>
      <xdr:row>15</xdr:row>
      <xdr:rowOff>97064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75293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72770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64407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03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24493</xdr:rowOff>
    </xdr:from>
    <xdr:to>
      <xdr:col>74</xdr:col>
      <xdr:colOff>31750</xdr:colOff>
      <xdr:row>15</xdr:row>
      <xdr:rowOff>126093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136270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扶助費の割合は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扶助費は今後も増加が想定されることから、単独事業の見直しも含め、扶助費全体の適正化に努める。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72572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72572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xdr:rowOff>
    </xdr:from>
    <xdr:to>
      <xdr:col>11</xdr:col>
      <xdr:colOff>9525</xdr:colOff>
      <xdr:row>54</xdr:row>
      <xdr:rowOff>50800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65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127907</xdr:rowOff>
    </xdr:from>
    <xdr:to>
      <xdr:col>6</xdr:col>
      <xdr:colOff>171450</xdr:colOff>
      <xdr:row>54</xdr:row>
      <xdr:rowOff>58057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68234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年度に下水道事業会計への繰出金が補助費等に移行したことにより、経常収支比率におけるその他の割合は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ポイント下がり、それ以降は、大きな増減は見られない。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前年度比較では、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ポイント下がったが、これは他項目の経費が増額した事が大きく影響している。</a:t>
          </a:r>
        </a:p>
        <a:p>
          <a:r>
            <a:rPr kumimoji="1" lang="ja-JP" altLang="en-US" sz="1300">
              <a:latin typeface="ＭＳ Ｐゴシック" panose="020B0600070205080204" pitchFamily="50" charset="-128"/>
              <a:ea typeface="ＭＳ Ｐゴシック" panose="020B0600070205080204" pitchFamily="50" charset="-128"/>
            </a:rPr>
            <a:t>　引き続き、各特別会計に対する繰出金の抑制を図るなど、その他経費の適正化に努める。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67128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34472</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59</xdr:row>
      <xdr:rowOff>86178</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35672"/>
          <a:ext cx="889000" cy="56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24692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111578</xdr:rowOff>
    </xdr:from>
    <xdr:to>
      <xdr:col>82</xdr:col>
      <xdr:colOff>158750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128105</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128105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35378</xdr:rowOff>
    </xdr:from>
    <xdr:to>
      <xdr:col>65</xdr:col>
      <xdr:colOff>53975</xdr:colOff>
      <xdr:row>59</xdr:row>
      <xdr:rowOff>136978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121755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年度に下水道事業会計を公営企業会計へ移行したことにより、経常収支比率における補助費等の割合は悪化し、その後減少傾向にあったが、令和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年度では、対前年度比で</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ポイントの改悪となった。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公債費の減額などにより、下水道事業会計繰出金は減額したが、病院事業会計繰出金の増額が大きく影響した。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引き続き下水道事業の経営改革を進めるなど、公費負担の適正化を図り、補助費等の削減に努める。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37</xdr:row>
      <xdr:rowOff>60706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952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101854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95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165862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455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37</xdr:row>
      <xdr:rowOff>165862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184900"/>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公債費の割合は、対前年度比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ポイント減少したが、依然として高い状況である。</a:t>
          </a:r>
        </a:p>
        <a:p>
          <a:r>
            <a:rPr kumimoji="1" lang="ja-JP" altLang="en-US" sz="1300">
              <a:latin typeface="ＭＳ Ｐゴシック" panose="020B0600070205080204" pitchFamily="50" charset="-128"/>
              <a:ea typeface="ＭＳ Ｐゴシック" panose="020B0600070205080204" pitchFamily="50" charset="-128"/>
            </a:rPr>
            <a:t>　今後も、投資的経費の抑制や市債の繰上償還等を計画するなど、公債費負担の軽減に努める。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79</xdr:row>
      <xdr:rowOff>147574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8143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119651</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147574</xdr:rowOff>
    </xdr:from>
    <xdr:to>
      <xdr:col>24</xdr:col>
      <xdr:colOff>114300</xdr:colOff>
      <xdr:row>79</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9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10413</xdr:rowOff>
    </xdr:from>
    <xdr:to>
      <xdr:col>24</xdr:col>
      <xdr:colOff>25400</xdr:colOff>
      <xdr:row>79</xdr:row>
      <xdr:rowOff>124713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55496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156735</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140208</xdr:rowOff>
    </xdr:from>
    <xdr:to>
      <xdr:col>24</xdr:col>
      <xdr:colOff>76200</xdr:colOff>
      <xdr:row>77</xdr:row>
      <xdr:rowOff>70358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88137</xdr:rowOff>
    </xdr:from>
    <xdr:to>
      <xdr:col>19</xdr:col>
      <xdr:colOff>187325</xdr:colOff>
      <xdr:row>79</xdr:row>
      <xdr:rowOff>124713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6326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88137</xdr:rowOff>
    </xdr:from>
    <xdr:to>
      <xdr:col>15</xdr:col>
      <xdr:colOff>98425</xdr:colOff>
      <xdr:row>79</xdr:row>
      <xdr:rowOff>115570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115570</xdr:rowOff>
    </xdr:from>
    <xdr:to>
      <xdr:col>11</xdr:col>
      <xdr:colOff>9525</xdr:colOff>
      <xdr:row>80</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6601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131063</xdr:rowOff>
    </xdr:from>
    <xdr:to>
      <xdr:col>24</xdr:col>
      <xdr:colOff>76200</xdr:colOff>
      <xdr:row>79</xdr:row>
      <xdr:rowOff>61213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103140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37337</xdr:rowOff>
    </xdr:from>
    <xdr:to>
      <xdr:col>15</xdr:col>
      <xdr:colOff>149225</xdr:colOff>
      <xdr:row>79</xdr:row>
      <xdr:rowOff>138937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123714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64770</xdr:rowOff>
    </xdr:from>
    <xdr:to>
      <xdr:col>11</xdr:col>
      <xdr:colOff>60325</xdr:colOff>
      <xdr:row>79</xdr:row>
      <xdr:rowOff>166370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151147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公債費以外の割合は</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％となっており、類似団体平均を</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公債費の割合が高いことを意味しており、今後も、投資的経費の抑制や市債の繰上償還等を計画するなど、公債費負担の軽減に努めるとともに、行財政改革アクションプランに基づき、事務事業の見直しや定員管理の適正化を図り、経常経費の削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951460"/>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76708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0657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107714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165863</xdr:rowOff>
    </xdr:from>
    <xdr:to>
      <xdr:col>69</xdr:col>
      <xdr:colOff>92075</xdr:colOff>
      <xdr:row>76</xdr:row>
      <xdr:rowOff>76708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246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84853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106453</xdr:rowOff>
    </xdr:from>
    <xdr:to>
      <xdr:col>29</xdr:col>
      <xdr:colOff>127000</xdr:colOff>
      <xdr:row>15</xdr:row>
      <xdr:rowOff>142229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5828"/>
          <a:ext cx="647700" cy="3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130211</xdr:rowOff>
    </xdr:from>
    <xdr:to>
      <xdr:col>26</xdr:col>
      <xdr:colOff>50800</xdr:colOff>
      <xdr:row>15</xdr:row>
      <xdr:rowOff>142229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49586"/>
          <a:ext cx="698500" cy="12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130211</xdr:rowOff>
    </xdr:from>
    <xdr:to>
      <xdr:col>22</xdr:col>
      <xdr:colOff>114300</xdr:colOff>
      <xdr:row>15</xdr:row>
      <xdr:rowOff>139159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9586"/>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32351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112576</xdr:rowOff>
    </xdr:from>
    <xdr:to>
      <xdr:col>18</xdr:col>
      <xdr:colOff>177800</xdr:colOff>
      <xdr:row>15</xdr:row>
      <xdr:rowOff>139159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31951"/>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47929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55653</xdr:rowOff>
    </xdr:from>
    <xdr:to>
      <xdr:col>29</xdr:col>
      <xdr:colOff>177800</xdr:colOff>
      <xdr:row>15</xdr:row>
      <xdr:rowOff>157253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5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72180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91429</xdr:rowOff>
    </xdr:from>
    <xdr:to>
      <xdr:col>26</xdr:col>
      <xdr:colOff>101600</xdr:colOff>
      <xdr:row>16</xdr:row>
      <xdr:rowOff>21579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10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31756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7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79411</xdr:rowOff>
    </xdr:from>
    <xdr:to>
      <xdr:col>22</xdr:col>
      <xdr:colOff>165100</xdr:colOff>
      <xdr:row>16</xdr:row>
      <xdr:rowOff>9561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8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88359</xdr:rowOff>
    </xdr:from>
    <xdr:to>
      <xdr:col>19</xdr:col>
      <xdr:colOff>38100</xdr:colOff>
      <xdr:row>16</xdr:row>
      <xdr:rowOff>18509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07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28686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7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61776</xdr:rowOff>
    </xdr:from>
    <xdr:to>
      <xdr:col>15</xdr:col>
      <xdr:colOff>101600</xdr:colOff>
      <xdr:row>15</xdr:row>
      <xdr:rowOff>163376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50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281534</xdr:rowOff>
    </xdr:from>
    <xdr:to>
      <xdr:col>29</xdr:col>
      <xdr:colOff>127000</xdr:colOff>
      <xdr:row>33</xdr:row>
      <xdr:rowOff>322126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206084"/>
          <a:ext cx="647700" cy="40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16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322126</xdr:rowOff>
    </xdr:from>
    <xdr:to>
      <xdr:col>26</xdr:col>
      <xdr:colOff>50800</xdr:colOff>
      <xdr:row>33</xdr:row>
      <xdr:rowOff>326666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246676"/>
          <a:ext cx="6985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325145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935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64233</xdr:rowOff>
    </xdr:from>
    <xdr:to>
      <xdr:col>22</xdr:col>
      <xdr:colOff>114300</xdr:colOff>
      <xdr:row>33</xdr:row>
      <xdr:rowOff>326666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5988783"/>
          <a:ext cx="698500" cy="26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334027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64233</xdr:rowOff>
    </xdr:from>
    <xdr:to>
      <xdr:col>18</xdr:col>
      <xdr:colOff>177800</xdr:colOff>
      <xdr:row>33</xdr:row>
      <xdr:rowOff>97739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5988783"/>
          <a:ext cx="698500" cy="3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339513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230734</xdr:rowOff>
    </xdr:from>
    <xdr:to>
      <xdr:col>29</xdr:col>
      <xdr:colOff>177800</xdr:colOff>
      <xdr:row>33</xdr:row>
      <xdr:rowOff>332334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15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75811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0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271326</xdr:rowOff>
    </xdr:from>
    <xdr:to>
      <xdr:col>26</xdr:col>
      <xdr:colOff>101600</xdr:colOff>
      <xdr:row>34</xdr:row>
      <xdr:rowOff>30026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195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40203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596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275866</xdr:rowOff>
    </xdr:from>
    <xdr:to>
      <xdr:col>22</xdr:col>
      <xdr:colOff>165100</xdr:colOff>
      <xdr:row>34</xdr:row>
      <xdr:rowOff>34566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0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44743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96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13433</xdr:rowOff>
    </xdr:from>
    <xdr:to>
      <xdr:col>19</xdr:col>
      <xdr:colOff>38100</xdr:colOff>
      <xdr:row>33</xdr:row>
      <xdr:rowOff>115033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5937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31</xdr:row>
      <xdr:rowOff>296660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70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46939</xdr:rowOff>
    </xdr:from>
    <xdr:to>
      <xdr:col>15</xdr:col>
      <xdr:colOff>101600</xdr:colOff>
      <xdr:row>33</xdr:row>
      <xdr:rowOff>148539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597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330166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74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69520</xdr:rowOff>
    </xdr:from>
    <xdr:to>
      <xdr:col>24</xdr:col>
      <xdr:colOff>63500</xdr:colOff>
      <xdr:row>33</xdr:row>
      <xdr:rowOff>130118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7370"/>
          <a:ext cx="8382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130118</xdr:rowOff>
    </xdr:from>
    <xdr:to>
      <xdr:col>19</xdr:col>
      <xdr:colOff>177800</xdr:colOff>
      <xdr:row>33</xdr:row>
      <xdr:rowOff>153226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7968"/>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156595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137757</xdr:rowOff>
    </xdr:from>
    <xdr:to>
      <xdr:col>15</xdr:col>
      <xdr:colOff>50800</xdr:colOff>
      <xdr:row>33</xdr:row>
      <xdr:rowOff>153226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95607"/>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91063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77330</xdr:rowOff>
    </xdr:from>
    <xdr:to>
      <xdr:col>10</xdr:col>
      <xdr:colOff>114300</xdr:colOff>
      <xdr:row>33</xdr:row>
      <xdr:rowOff>137757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35180"/>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18720</xdr:rowOff>
    </xdr:from>
    <xdr:to>
      <xdr:col>24</xdr:col>
      <xdr:colOff>114300</xdr:colOff>
      <xdr:row>33</xdr:row>
      <xdr:rowOff>120320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41597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79318</xdr:rowOff>
    </xdr:from>
    <xdr:to>
      <xdr:col>20</xdr:col>
      <xdr:colOff>38100</xdr:colOff>
      <xdr:row>34</xdr:row>
      <xdr:rowOff>9468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25995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102426</xdr:rowOff>
    </xdr:from>
    <xdr:to>
      <xdr:col>15</xdr:col>
      <xdr:colOff>101600</xdr:colOff>
      <xdr:row>34</xdr:row>
      <xdr:rowOff>32576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6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49103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3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86957</xdr:rowOff>
    </xdr:from>
    <xdr:to>
      <xdr:col>10</xdr:col>
      <xdr:colOff>165100</xdr:colOff>
      <xdr:row>34</xdr:row>
      <xdr:rowOff>17107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33634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2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26530</xdr:rowOff>
    </xdr:from>
    <xdr:to>
      <xdr:col>6</xdr:col>
      <xdr:colOff>38100</xdr:colOff>
      <xdr:row>33</xdr:row>
      <xdr:rowOff>128130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144657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37808</xdr:rowOff>
    </xdr:from>
    <xdr:to>
      <xdr:col>24</xdr:col>
      <xdr:colOff>63500</xdr:colOff>
      <xdr:row>54</xdr:row>
      <xdr:rowOff>156476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96108"/>
          <a:ext cx="838200" cy="1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156476</xdr:rowOff>
    </xdr:from>
    <xdr:to>
      <xdr:col>19</xdr:col>
      <xdr:colOff>177800</xdr:colOff>
      <xdr:row>55</xdr:row>
      <xdr:rowOff>64974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414776"/>
          <a:ext cx="889000" cy="7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53734</xdr:rowOff>
    </xdr:from>
    <xdr:to>
      <xdr:col>15</xdr:col>
      <xdr:colOff>50800</xdr:colOff>
      <xdr:row>55</xdr:row>
      <xdr:rowOff>64974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483484"/>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118610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53734</xdr:rowOff>
    </xdr:from>
    <xdr:to>
      <xdr:col>10</xdr:col>
      <xdr:colOff>114300</xdr:colOff>
      <xdr:row>56</xdr:row>
      <xdr:rowOff>6096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483484"/>
          <a:ext cx="889000" cy="1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158458</xdr:rowOff>
    </xdr:from>
    <xdr:to>
      <xdr:col>24</xdr:col>
      <xdr:colOff>114300</xdr:colOff>
      <xdr:row>54</xdr:row>
      <xdr:rowOff>88608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4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9885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9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105676</xdr:rowOff>
    </xdr:from>
    <xdr:to>
      <xdr:col>20</xdr:col>
      <xdr:colOff>38100</xdr:colOff>
      <xdr:row>55</xdr:row>
      <xdr:rowOff>35826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36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52353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1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14174</xdr:rowOff>
    </xdr:from>
    <xdr:to>
      <xdr:col>15</xdr:col>
      <xdr:colOff>101600</xdr:colOff>
      <xdr:row>55</xdr:row>
      <xdr:rowOff>115774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4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132301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1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2934</xdr:rowOff>
    </xdr:from>
    <xdr:to>
      <xdr:col>10</xdr:col>
      <xdr:colOff>165100</xdr:colOff>
      <xdr:row>55</xdr:row>
      <xdr:rowOff>104534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43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121061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20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126746</xdr:rowOff>
    </xdr:from>
    <xdr:to>
      <xdr:col>6</xdr:col>
      <xdr:colOff>38100</xdr:colOff>
      <xdr:row>56</xdr:row>
      <xdr:rowOff>56896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55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73423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33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144762</xdr:rowOff>
    </xdr:from>
    <xdr:to>
      <xdr:col>24</xdr:col>
      <xdr:colOff>63500</xdr:colOff>
      <xdr:row>78</xdr:row>
      <xdr:rowOff>22003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46412"/>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56387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42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144762</xdr:rowOff>
    </xdr:from>
    <xdr:to>
      <xdr:col>19</xdr:col>
      <xdr:colOff>177800</xdr:colOff>
      <xdr:row>78</xdr:row>
      <xdr:rowOff>129707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46412"/>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167715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54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64229</xdr:rowOff>
    </xdr:from>
    <xdr:to>
      <xdr:col>15</xdr:col>
      <xdr:colOff>50800</xdr:colOff>
      <xdr:row>78</xdr:row>
      <xdr:rowOff>129707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7329"/>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56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134181</xdr:rowOff>
    </xdr:from>
    <xdr:to>
      <xdr:col>10</xdr:col>
      <xdr:colOff>114300</xdr:colOff>
      <xdr:row>78</xdr:row>
      <xdr:rowOff>64229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64381"/>
          <a:ext cx="889000" cy="2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142653</xdr:rowOff>
    </xdr:from>
    <xdr:to>
      <xdr:col>24</xdr:col>
      <xdr:colOff>114300</xdr:colOff>
      <xdr:row>78</xdr:row>
      <xdr:rowOff>72803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165530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93962</xdr:rowOff>
    </xdr:from>
    <xdr:to>
      <xdr:col>20</xdr:col>
      <xdr:colOff>38100</xdr:colOff>
      <xdr:row>78</xdr:row>
      <xdr:rowOff>24112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40639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78907</xdr:rowOff>
    </xdr:from>
    <xdr:to>
      <xdr:col>15</xdr:col>
      <xdr:colOff>101600</xdr:colOff>
      <xdr:row>79</xdr:row>
      <xdr:rowOff>9057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5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25584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22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13429</xdr:rowOff>
    </xdr:from>
    <xdr:to>
      <xdr:col>10</xdr:col>
      <xdr:colOff>165100</xdr:colOff>
      <xdr:row>78</xdr:row>
      <xdr:rowOff>115029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131556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6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83381</xdr:rowOff>
    </xdr:from>
    <xdr:to>
      <xdr:col>6</xdr:col>
      <xdr:colOff>38100</xdr:colOff>
      <xdr:row>77</xdr:row>
      <xdr:rowOff>13531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30058</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8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27330</xdr:rowOff>
    </xdr:from>
    <xdr:to>
      <xdr:col>24</xdr:col>
      <xdr:colOff>63500</xdr:colOff>
      <xdr:row>98</xdr:row>
      <xdr:rowOff>40653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57980"/>
          <a:ext cx="838200" cy="18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66984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54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40653</xdr:rowOff>
    </xdr:from>
    <xdr:to>
      <xdr:col>19</xdr:col>
      <xdr:colOff>177800</xdr:colOff>
      <xdr:row>98</xdr:row>
      <xdr:rowOff>107187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2753"/>
          <a:ext cx="889000" cy="6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107187</xdr:rowOff>
    </xdr:from>
    <xdr:to>
      <xdr:col>15</xdr:col>
      <xdr:colOff>50800</xdr:colOff>
      <xdr:row>99</xdr:row>
      <xdr:rowOff>31953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09287"/>
          <a:ext cx="889000" cy="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8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31953</xdr:rowOff>
    </xdr:from>
    <xdr:to>
      <xdr:col>10</xdr:col>
      <xdr:colOff>114300</xdr:colOff>
      <xdr:row>99</xdr:row>
      <xdr:rowOff>78321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05503"/>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74362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4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147980</xdr:rowOff>
    </xdr:from>
    <xdr:to>
      <xdr:col>24</xdr:col>
      <xdr:colOff>114300</xdr:colOff>
      <xdr:row>97</xdr:row>
      <xdr:rowOff>78130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126407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161303</xdr:rowOff>
    </xdr:from>
    <xdr:to>
      <xdr:col>20</xdr:col>
      <xdr:colOff>38100</xdr:colOff>
      <xdr:row>98</xdr:row>
      <xdr:rowOff>91453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107980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6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56387</xdr:rowOff>
    </xdr:from>
    <xdr:to>
      <xdr:col>15</xdr:col>
      <xdr:colOff>101600</xdr:colOff>
      <xdr:row>98</xdr:row>
      <xdr:rowOff>157987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3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152603</xdr:rowOff>
    </xdr:from>
    <xdr:to>
      <xdr:col>10</xdr:col>
      <xdr:colOff>165100</xdr:colOff>
      <xdr:row>99</xdr:row>
      <xdr:rowOff>82753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95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99280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27521</xdr:rowOff>
    </xdr:from>
    <xdr:to>
      <xdr:col>6</xdr:col>
      <xdr:colOff>38100</xdr:colOff>
      <xdr:row>99</xdr:row>
      <xdr:rowOff>129121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120248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0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51849</xdr:rowOff>
    </xdr:from>
    <xdr:to>
      <xdr:col>54</xdr:col>
      <xdr:colOff>189865</xdr:colOff>
      <xdr:row>38</xdr:row>
      <xdr:rowOff>66333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6052599"/>
          <a:ext cx="1270" cy="52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70160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66333</xdr:rowOff>
    </xdr:from>
    <xdr:to>
      <xdr:col>55</xdr:col>
      <xdr:colOff>88900</xdr:colOff>
      <xdr:row>38</xdr:row>
      <xdr:rowOff>66333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1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169976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82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51849</xdr:rowOff>
    </xdr:from>
    <xdr:to>
      <xdr:col>55</xdr:col>
      <xdr:colOff>88900</xdr:colOff>
      <xdr:row>35</xdr:row>
      <xdr:rowOff>51849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05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52974</xdr:rowOff>
    </xdr:from>
    <xdr:to>
      <xdr:col>55</xdr:col>
      <xdr:colOff>0</xdr:colOff>
      <xdr:row>35</xdr:row>
      <xdr:rowOff>130296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539374"/>
          <a:ext cx="838200" cy="59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2011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345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23584</xdr:rowOff>
    </xdr:from>
    <xdr:to>
      <xdr:col>55</xdr:col>
      <xdr:colOff>50800</xdr:colOff>
      <xdr:row>37</xdr:row>
      <xdr:rowOff>125184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3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52974</xdr:rowOff>
    </xdr:from>
    <xdr:to>
      <xdr:col>50</xdr:col>
      <xdr:colOff>114300</xdr:colOff>
      <xdr:row>36</xdr:row>
      <xdr:rowOff>56009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539374"/>
          <a:ext cx="889000" cy="68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68052</xdr:rowOff>
    </xdr:from>
    <xdr:to>
      <xdr:col>50</xdr:col>
      <xdr:colOff>165100</xdr:colOff>
      <xdr:row>34</xdr:row>
      <xdr:rowOff>169652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160779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99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56009</xdr:rowOff>
    </xdr:from>
    <xdr:to>
      <xdr:col>45</xdr:col>
      <xdr:colOff>177800</xdr:colOff>
      <xdr:row>36</xdr:row>
      <xdr:rowOff>65862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28209"/>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58743</xdr:rowOff>
    </xdr:from>
    <xdr:to>
      <xdr:col>46</xdr:col>
      <xdr:colOff>38100</xdr:colOff>
      <xdr:row>37</xdr:row>
      <xdr:rowOff>160343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151470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65862</xdr:rowOff>
    </xdr:from>
    <xdr:to>
      <xdr:col>41</xdr:col>
      <xdr:colOff>50800</xdr:colOff>
      <xdr:row>37</xdr:row>
      <xdr:rowOff>23311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38062"/>
          <a:ext cx="889000" cy="1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77310</xdr:rowOff>
    </xdr:from>
    <xdr:to>
      <xdr:col>41</xdr:col>
      <xdr:colOff>101600</xdr:colOff>
      <xdr:row>38</xdr:row>
      <xdr:rowOff>7460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170037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80748</xdr:rowOff>
    </xdr:from>
    <xdr:to>
      <xdr:col>36</xdr:col>
      <xdr:colOff>165100</xdr:colOff>
      <xdr:row>38</xdr:row>
      <xdr:rowOff>10899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2025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79496</xdr:rowOff>
    </xdr:from>
    <xdr:to>
      <xdr:col>55</xdr:col>
      <xdr:colOff>50800</xdr:colOff>
      <xdr:row>36</xdr:row>
      <xdr:rowOff>9646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0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165873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9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2174</xdr:rowOff>
    </xdr:from>
    <xdr:to>
      <xdr:col>50</xdr:col>
      <xdr:colOff>165100</xdr:colOff>
      <xdr:row>32</xdr:row>
      <xdr:rowOff>103774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120301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6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5209</xdr:rowOff>
    </xdr:from>
    <xdr:to>
      <xdr:col>46</xdr:col>
      <xdr:colOff>38100</xdr:colOff>
      <xdr:row>36</xdr:row>
      <xdr:rowOff>106809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7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123336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15062</xdr:rowOff>
    </xdr:from>
    <xdr:to>
      <xdr:col>41</xdr:col>
      <xdr:colOff>101600</xdr:colOff>
      <xdr:row>36</xdr:row>
      <xdr:rowOff>116662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133189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6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143961</xdr:rowOff>
    </xdr:from>
    <xdr:to>
      <xdr:col>36</xdr:col>
      <xdr:colOff>165100</xdr:colOff>
      <xdr:row>37</xdr:row>
      <xdr:rowOff>74111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90638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103385</xdr:rowOff>
    </xdr:from>
    <xdr:to>
      <xdr:col>55</xdr:col>
      <xdr:colOff>0</xdr:colOff>
      <xdr:row>55</xdr:row>
      <xdr:rowOff>22613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018785"/>
          <a:ext cx="838200" cy="4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40712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4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156083</xdr:rowOff>
    </xdr:from>
    <xdr:to>
      <xdr:col>50</xdr:col>
      <xdr:colOff>114300</xdr:colOff>
      <xdr:row>55</xdr:row>
      <xdr:rowOff>22613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414383"/>
          <a:ext cx="889000" cy="3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156083</xdr:rowOff>
    </xdr:from>
    <xdr:to>
      <xdr:col>45</xdr:col>
      <xdr:colOff>177800</xdr:colOff>
      <xdr:row>55</xdr:row>
      <xdr:rowOff>149954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414383"/>
          <a:ext cx="889000" cy="16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151043</xdr:rowOff>
    </xdr:from>
    <xdr:to>
      <xdr:col>41</xdr:col>
      <xdr:colOff>50800</xdr:colOff>
      <xdr:row>55</xdr:row>
      <xdr:rowOff>149954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237893"/>
          <a:ext cx="889000" cy="34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52585</xdr:rowOff>
    </xdr:from>
    <xdr:to>
      <xdr:col>55</xdr:col>
      <xdr:colOff>50800</xdr:colOff>
      <xdr:row>52</xdr:row>
      <xdr:rowOff>154185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896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75462</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881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143263</xdr:rowOff>
    </xdr:from>
    <xdr:to>
      <xdr:col>50</xdr:col>
      <xdr:colOff>165100</xdr:colOff>
      <xdr:row>55</xdr:row>
      <xdr:rowOff>73413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40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89940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17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105283</xdr:rowOff>
    </xdr:from>
    <xdr:to>
      <xdr:col>46</xdr:col>
      <xdr:colOff>38100</xdr:colOff>
      <xdr:row>55</xdr:row>
      <xdr:rowOff>35433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36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51960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13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99154</xdr:rowOff>
    </xdr:from>
    <xdr:to>
      <xdr:col>41</xdr:col>
      <xdr:colOff>101600</xdr:colOff>
      <xdr:row>56</xdr:row>
      <xdr:rowOff>29304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45831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30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100243</xdr:rowOff>
    </xdr:from>
    <xdr:to>
      <xdr:col>36</xdr:col>
      <xdr:colOff>165100</xdr:colOff>
      <xdr:row>54</xdr:row>
      <xdr:rowOff>30393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1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46920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896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137090</xdr:rowOff>
    </xdr:from>
    <xdr:to>
      <xdr:col>55</xdr:col>
      <xdr:colOff>0</xdr:colOff>
      <xdr:row>78</xdr:row>
      <xdr:rowOff>49994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481490"/>
          <a:ext cx="838200" cy="94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145948</xdr:rowOff>
    </xdr:from>
    <xdr:to>
      <xdr:col>50</xdr:col>
      <xdr:colOff>114300</xdr:colOff>
      <xdr:row>78</xdr:row>
      <xdr:rowOff>49994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176148"/>
          <a:ext cx="889000" cy="2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76649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145948</xdr:rowOff>
    </xdr:from>
    <xdr:to>
      <xdr:col>45</xdr:col>
      <xdr:colOff>177800</xdr:colOff>
      <xdr:row>78</xdr:row>
      <xdr:rowOff>7113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176148"/>
          <a:ext cx="889000" cy="20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132728</xdr:rowOff>
    </xdr:from>
    <xdr:to>
      <xdr:col>41</xdr:col>
      <xdr:colOff>50800</xdr:colOff>
      <xdr:row>78</xdr:row>
      <xdr:rowOff>7113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62928"/>
          <a:ext cx="889000" cy="21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51655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86290</xdr:rowOff>
    </xdr:from>
    <xdr:to>
      <xdr:col>55</xdr:col>
      <xdr:colOff>50800</xdr:colOff>
      <xdr:row>73</xdr:row>
      <xdr:rowOff>16440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4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109167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2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170644</xdr:rowOff>
    </xdr:from>
    <xdr:to>
      <xdr:col>50</xdr:col>
      <xdr:colOff>165100</xdr:colOff>
      <xdr:row>78</xdr:row>
      <xdr:rowOff>100794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91921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6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95148</xdr:rowOff>
    </xdr:from>
    <xdr:to>
      <xdr:col>46</xdr:col>
      <xdr:colOff>38100</xdr:colOff>
      <xdr:row>77</xdr:row>
      <xdr:rowOff>25298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41825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127763</xdr:rowOff>
    </xdr:from>
    <xdr:to>
      <xdr:col>41</xdr:col>
      <xdr:colOff>101600</xdr:colOff>
      <xdr:row>78</xdr:row>
      <xdr:rowOff>57913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49040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81928</xdr:rowOff>
    </xdr:from>
    <xdr:to>
      <xdr:col>36</xdr:col>
      <xdr:colOff>165100</xdr:colOff>
      <xdr:row>77</xdr:row>
      <xdr:rowOff>12078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28605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17546</xdr:rowOff>
    </xdr:from>
    <xdr:to>
      <xdr:col>55</xdr:col>
      <xdr:colOff>0</xdr:colOff>
      <xdr:row>96</xdr:row>
      <xdr:rowOff>98372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305296"/>
          <a:ext cx="838200" cy="25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17546</xdr:rowOff>
    </xdr:from>
    <xdr:to>
      <xdr:col>50</xdr:col>
      <xdr:colOff>114300</xdr:colOff>
      <xdr:row>96</xdr:row>
      <xdr:rowOff>45469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305296"/>
          <a:ext cx="889000" cy="19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45469</xdr:rowOff>
    </xdr:from>
    <xdr:to>
      <xdr:col>45</xdr:col>
      <xdr:colOff>177800</xdr:colOff>
      <xdr:row>96</xdr:row>
      <xdr:rowOff>81065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50466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96197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2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145039</xdr:rowOff>
    </xdr:from>
    <xdr:to>
      <xdr:col>41</xdr:col>
      <xdr:colOff>50800</xdr:colOff>
      <xdr:row>96</xdr:row>
      <xdr:rowOff>81065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32789"/>
          <a:ext cx="889000" cy="10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128151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5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65335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9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47572</xdr:rowOff>
    </xdr:from>
    <xdr:to>
      <xdr:col>55</xdr:col>
      <xdr:colOff>50800</xdr:colOff>
      <xdr:row>96</xdr:row>
      <xdr:rowOff>149172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70449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138196</xdr:rowOff>
    </xdr:from>
    <xdr:to>
      <xdr:col>50</xdr:col>
      <xdr:colOff>165100</xdr:colOff>
      <xdr:row>95</xdr:row>
      <xdr:rowOff>68346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2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84873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02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166119</xdr:rowOff>
    </xdr:from>
    <xdr:to>
      <xdr:col>46</xdr:col>
      <xdr:colOff>38100</xdr:colOff>
      <xdr:row>96</xdr:row>
      <xdr:rowOff>96269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112796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2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30265</xdr:rowOff>
    </xdr:from>
    <xdr:to>
      <xdr:col>41</xdr:col>
      <xdr:colOff>101600</xdr:colOff>
      <xdr:row>96</xdr:row>
      <xdr:rowOff>131865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148392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6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94239</xdr:rowOff>
    </xdr:from>
    <xdr:to>
      <xdr:col>36</xdr:col>
      <xdr:colOff>165100</xdr:colOff>
      <xdr:row>96</xdr:row>
      <xdr:rowOff>24389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40916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67854</xdr:rowOff>
    </xdr:from>
    <xdr:to>
      <xdr:col>85</xdr:col>
      <xdr:colOff>127000</xdr:colOff>
      <xdr:row>39</xdr:row>
      <xdr:rowOff>71675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754404"/>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17660</xdr:rowOff>
    </xdr:from>
    <xdr:to>
      <xdr:col>81</xdr:col>
      <xdr:colOff>50800</xdr:colOff>
      <xdr:row>39</xdr:row>
      <xdr:rowOff>71675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32760"/>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64948</xdr:rowOff>
    </xdr:from>
    <xdr:to>
      <xdr:col>76</xdr:col>
      <xdr:colOff>114300</xdr:colOff>
      <xdr:row>38</xdr:row>
      <xdr:rowOff>17660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408598"/>
          <a:ext cx="889000" cy="1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64948</xdr:rowOff>
    </xdr:from>
    <xdr:to>
      <xdr:col>71</xdr:col>
      <xdr:colOff>177800</xdr:colOff>
      <xdr:row>38</xdr:row>
      <xdr:rowOff>150673</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0859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86692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7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120885</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80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17054</xdr:rowOff>
    </xdr:from>
    <xdr:to>
      <xdr:col>85</xdr:col>
      <xdr:colOff>177800</xdr:colOff>
      <xdr:row>39</xdr:row>
      <xdr:rowOff>118654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20875</xdr:rowOff>
    </xdr:from>
    <xdr:to>
      <xdr:col>81</xdr:col>
      <xdr:colOff>101600</xdr:colOff>
      <xdr:row>39</xdr:row>
      <xdr:rowOff>122475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0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113602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138310</xdr:rowOff>
    </xdr:from>
    <xdr:to>
      <xdr:col>76</xdr:col>
      <xdr:colOff>165100</xdr:colOff>
      <xdr:row>38</xdr:row>
      <xdr:rowOff>68460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84987</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5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14148</xdr:rowOff>
    </xdr:from>
    <xdr:to>
      <xdr:col>72</xdr:col>
      <xdr:colOff>38100</xdr:colOff>
      <xdr:row>37</xdr:row>
      <xdr:rowOff>115748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3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132275</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13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99873</xdr:rowOff>
    </xdr:from>
    <xdr:to>
      <xdr:col>67</xdr:col>
      <xdr:colOff>101600</xdr:colOff>
      <xdr:row>39</xdr:row>
      <xdr:rowOff>30023</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46550</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3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53734</xdr:rowOff>
    </xdr:from>
    <xdr:to>
      <xdr:col>85</xdr:col>
      <xdr:colOff>127000</xdr:colOff>
      <xdr:row>72</xdr:row>
      <xdr:rowOff>124117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398134"/>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31514</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17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124117</xdr:rowOff>
    </xdr:from>
    <xdr:to>
      <xdr:col>81</xdr:col>
      <xdr:colOff>50800</xdr:colOff>
      <xdr:row>72</xdr:row>
      <xdr:rowOff>163195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468517"/>
          <a:ext cx="889000"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57124</xdr:rowOff>
    </xdr:from>
    <xdr:to>
      <xdr:col>76</xdr:col>
      <xdr:colOff>114300</xdr:colOff>
      <xdr:row>72</xdr:row>
      <xdr:rowOff>163195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230074"/>
          <a:ext cx="889000" cy="27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154801</xdr:rowOff>
    </xdr:from>
    <xdr:to>
      <xdr:col>71</xdr:col>
      <xdr:colOff>177800</xdr:colOff>
      <xdr:row>71</xdr:row>
      <xdr:rowOff>57124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1984851"/>
          <a:ext cx="889000" cy="24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157154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140340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2934</xdr:rowOff>
    </xdr:from>
    <xdr:to>
      <xdr:col>85</xdr:col>
      <xdr:colOff>177800</xdr:colOff>
      <xdr:row>72</xdr:row>
      <xdr:rowOff>104534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3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25811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1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73317</xdr:rowOff>
    </xdr:from>
    <xdr:to>
      <xdr:col>81</xdr:col>
      <xdr:colOff>101600</xdr:colOff>
      <xdr:row>73</xdr:row>
      <xdr:rowOff>3467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4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19994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112395</xdr:rowOff>
    </xdr:from>
    <xdr:to>
      <xdr:col>76</xdr:col>
      <xdr:colOff>165100</xdr:colOff>
      <xdr:row>73</xdr:row>
      <xdr:rowOff>42545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4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59072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2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6324</xdr:rowOff>
    </xdr:from>
    <xdr:to>
      <xdr:col>72</xdr:col>
      <xdr:colOff>38100</xdr:colOff>
      <xdr:row>71</xdr:row>
      <xdr:rowOff>107924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17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124451</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03795" y="119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104001</xdr:rowOff>
    </xdr:from>
    <xdr:to>
      <xdr:col>67</xdr:col>
      <xdr:colOff>101600</xdr:colOff>
      <xdr:row>70</xdr:row>
      <xdr:rowOff>34151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19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50678</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14795" y="1170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a:extLst>
            <a:ext uri="{FF2B5EF4-FFF2-40B4-BE49-F238E27FC236}">
              <a16:creationId xmlns:a16="http://schemas.microsoft.com/office/drawing/2014/main" id="{00000000-0008-0000-06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6" name="積立金最小値テキスト">
          <a:extLst>
            <a:ext uri="{FF2B5EF4-FFF2-40B4-BE49-F238E27FC236}">
              <a16:creationId xmlns:a16="http://schemas.microsoft.com/office/drawing/2014/main" id="{00000000-0008-0000-0600-0000AE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88" name="積立金最大値テキスト">
          <a:extLst>
            <a:ext uri="{FF2B5EF4-FFF2-40B4-BE49-F238E27FC236}">
              <a16:creationId xmlns:a16="http://schemas.microsoft.com/office/drawing/2014/main" id="{00000000-0008-0000-0600-0000B0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168340</xdr:rowOff>
    </xdr:from>
    <xdr:to>
      <xdr:col>85</xdr:col>
      <xdr:colOff>127000</xdr:colOff>
      <xdr:row>98</xdr:row>
      <xdr:rowOff>23980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5481300" y="16456090"/>
          <a:ext cx="838200" cy="36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169674</xdr:rowOff>
    </xdr:from>
    <xdr:ext cx="534377" cy="259045"/>
    <xdr:sp macro="" textlink="">
      <xdr:nvSpPr>
        <xdr:cNvPr id="691" name="積立金平均値テキスト">
          <a:extLst>
            <a:ext uri="{FF2B5EF4-FFF2-40B4-BE49-F238E27FC236}">
              <a16:creationId xmlns:a16="http://schemas.microsoft.com/office/drawing/2014/main" id="{00000000-0008-0000-0600-0000B3020000}"/>
            </a:ext>
          </a:extLst>
        </xdr:cNvPr>
        <xdr:cNvSpPr txBox="1"/>
      </xdr:nvSpPr>
      <xdr:spPr>
        <a:xfrm>
          <a:off x="16370300" y="16628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23980</xdr:rowOff>
    </xdr:from>
    <xdr:to>
      <xdr:col>81</xdr:col>
      <xdr:colOff>50800</xdr:colOff>
      <xdr:row>98</xdr:row>
      <xdr:rowOff>153073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4592300" y="16826080"/>
          <a:ext cx="889000" cy="12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88155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4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153073</xdr:rowOff>
    </xdr:from>
    <xdr:to>
      <xdr:col>76</xdr:col>
      <xdr:colOff>114300</xdr:colOff>
      <xdr:row>99</xdr:row>
      <xdr:rowOff>38463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3703300" y="16955173"/>
          <a:ext cx="889000" cy="5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153731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61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21351</xdr:rowOff>
    </xdr:from>
    <xdr:to>
      <xdr:col>71</xdr:col>
      <xdr:colOff>177800</xdr:colOff>
      <xdr:row>99</xdr:row>
      <xdr:rowOff>38463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2814300" y="16994901"/>
          <a:ext cx="889000" cy="1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161748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3867</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63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117540</xdr:rowOff>
    </xdr:from>
    <xdr:to>
      <xdr:col>85</xdr:col>
      <xdr:colOff>177800</xdr:colOff>
      <xdr:row>96</xdr:row>
      <xdr:rowOff>47690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6268700" y="164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140417</xdr:rowOff>
    </xdr:from>
    <xdr:ext cx="534377" cy="259045"/>
    <xdr:sp macro="" textlink="">
      <xdr:nvSpPr>
        <xdr:cNvPr id="710" name="積立金該当値テキスト">
          <a:extLst>
            <a:ext uri="{FF2B5EF4-FFF2-40B4-BE49-F238E27FC236}">
              <a16:creationId xmlns:a16="http://schemas.microsoft.com/office/drawing/2014/main" id="{00000000-0008-0000-0600-0000C6020000}"/>
            </a:ext>
          </a:extLst>
        </xdr:cNvPr>
        <xdr:cNvSpPr txBox="1"/>
      </xdr:nvSpPr>
      <xdr:spPr>
        <a:xfrm>
          <a:off x="16370300" y="162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144630</xdr:rowOff>
    </xdr:from>
    <xdr:to>
      <xdr:col>81</xdr:col>
      <xdr:colOff>101600</xdr:colOff>
      <xdr:row>98</xdr:row>
      <xdr:rowOff>74780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430500" y="1677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65907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14111" y="1686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102273</xdr:rowOff>
    </xdr:from>
    <xdr:to>
      <xdr:col>76</xdr:col>
      <xdr:colOff>165100</xdr:colOff>
      <xdr:row>99</xdr:row>
      <xdr:rowOff>32423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4541500" y="169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23550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357428" y="1699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159113</xdr:rowOff>
    </xdr:from>
    <xdr:to>
      <xdr:col>72</xdr:col>
      <xdr:colOff>38100</xdr:colOff>
      <xdr:row>99</xdr:row>
      <xdr:rowOff>89263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3652500" y="1696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80390</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468428" y="1705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142001</xdr:rowOff>
    </xdr:from>
    <xdr:to>
      <xdr:col>67</xdr:col>
      <xdr:colOff>101600</xdr:colOff>
      <xdr:row>99</xdr:row>
      <xdr:rowOff>72151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2763500" y="1694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63278</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2579428" y="1703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66663</xdr:rowOff>
    </xdr:from>
    <xdr:to>
      <xdr:col>116</xdr:col>
      <xdr:colOff>63500</xdr:colOff>
      <xdr:row>59</xdr:row>
      <xdr:rowOff>42659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839313"/>
          <a:ext cx="838200" cy="3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42240</xdr:rowOff>
    </xdr:from>
    <xdr:to>
      <xdr:col>111</xdr:col>
      <xdr:colOff>177800</xdr:colOff>
      <xdr:row>59</xdr:row>
      <xdr:rowOff>42659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577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39497</xdr:rowOff>
    </xdr:from>
    <xdr:to>
      <xdr:col>107</xdr:col>
      <xdr:colOff>50800</xdr:colOff>
      <xdr:row>59</xdr:row>
      <xdr:rowOff>42240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5504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39497</xdr:rowOff>
    </xdr:from>
    <xdr:to>
      <xdr:col>102</xdr:col>
      <xdr:colOff>114300</xdr:colOff>
      <xdr:row>59</xdr:row>
      <xdr:rowOff>41478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5504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22013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15863</xdr:rowOff>
    </xdr:from>
    <xdr:to>
      <xdr:col>116</xdr:col>
      <xdr:colOff>114300</xdr:colOff>
      <xdr:row>57</xdr:row>
      <xdr:rowOff>117463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38740</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3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163309</xdr:rowOff>
    </xdr:from>
    <xdr:to>
      <xdr:col>112</xdr:col>
      <xdr:colOff>38100</xdr:colOff>
      <xdr:row>59</xdr:row>
      <xdr:rowOff>93459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84586</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66333" y="10200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162890</xdr:rowOff>
    </xdr:from>
    <xdr:to>
      <xdr:col>107</xdr:col>
      <xdr:colOff>101600</xdr:colOff>
      <xdr:row>59</xdr:row>
      <xdr:rowOff>93040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84167</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77333" y="10199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160147</xdr:rowOff>
    </xdr:from>
    <xdr:to>
      <xdr:col>102</xdr:col>
      <xdr:colOff>165100</xdr:colOff>
      <xdr:row>59</xdr:row>
      <xdr:rowOff>90297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0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81424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96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162128</xdr:rowOff>
    </xdr:from>
    <xdr:to>
      <xdr:col>98</xdr:col>
      <xdr:colOff>38100</xdr:colOff>
      <xdr:row>59</xdr:row>
      <xdr:rowOff>92278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83405</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99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166812</xdr:rowOff>
    </xdr:from>
    <xdr:to>
      <xdr:col>116</xdr:col>
      <xdr:colOff>62864</xdr:colOff>
      <xdr:row>78</xdr:row>
      <xdr:rowOff>158102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511212"/>
          <a:ext cx="1269" cy="101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161929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158102</xdr:rowOff>
    </xdr:from>
    <xdr:to>
      <xdr:col>116</xdr:col>
      <xdr:colOff>152400</xdr:colOff>
      <xdr:row>78</xdr:row>
      <xdr:rowOff>158102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3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113489</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28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166812</xdr:rowOff>
    </xdr:from>
    <xdr:to>
      <xdr:col>116</xdr:col>
      <xdr:colOff>152400</xdr:colOff>
      <xdr:row>72</xdr:row>
      <xdr:rowOff>166812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51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155039</xdr:rowOff>
    </xdr:from>
    <xdr:to>
      <xdr:col>116</xdr:col>
      <xdr:colOff>63500</xdr:colOff>
      <xdr:row>75</xdr:row>
      <xdr:rowOff>5900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42339"/>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50616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8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72189</xdr:rowOff>
    </xdr:from>
    <xdr:to>
      <xdr:col>116</xdr:col>
      <xdr:colOff>114300</xdr:colOff>
      <xdr:row>77</xdr:row>
      <xdr:rowOff>2339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10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5900</xdr:rowOff>
    </xdr:from>
    <xdr:to>
      <xdr:col>111</xdr:col>
      <xdr:colOff>177800</xdr:colOff>
      <xdr:row>75</xdr:row>
      <xdr:rowOff>32807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864650"/>
          <a:ext cx="889000" cy="2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92923</xdr:rowOff>
    </xdr:from>
    <xdr:to>
      <xdr:col>112</xdr:col>
      <xdr:colOff>38100</xdr:colOff>
      <xdr:row>77</xdr:row>
      <xdr:rowOff>23073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12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14200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21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32807</xdr:rowOff>
    </xdr:from>
    <xdr:to>
      <xdr:col>107</xdr:col>
      <xdr:colOff>50800</xdr:colOff>
      <xdr:row>75</xdr:row>
      <xdr:rowOff>64353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91557"/>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44780</xdr:rowOff>
    </xdr:from>
    <xdr:to>
      <xdr:col>107</xdr:col>
      <xdr:colOff>101600</xdr:colOff>
      <xdr:row>76</xdr:row>
      <xdr:rowOff>146380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137507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6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53449</xdr:rowOff>
    </xdr:from>
    <xdr:to>
      <xdr:col>102</xdr:col>
      <xdr:colOff>114300</xdr:colOff>
      <xdr:row>75</xdr:row>
      <xdr:rowOff>64353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226399"/>
          <a:ext cx="889000" cy="69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21715</xdr:rowOff>
    </xdr:from>
    <xdr:to>
      <xdr:col>102</xdr:col>
      <xdr:colOff>165100</xdr:colOff>
      <xdr:row>76</xdr:row>
      <xdr:rowOff>123315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114442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5713</xdr:rowOff>
    </xdr:from>
    <xdr:to>
      <xdr:col>98</xdr:col>
      <xdr:colOff>38100</xdr:colOff>
      <xdr:row>76</xdr:row>
      <xdr:rowOff>107313</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98440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104239</xdr:rowOff>
    </xdr:from>
    <xdr:to>
      <xdr:col>116</xdr:col>
      <xdr:colOff>114300</xdr:colOff>
      <xdr:row>75</xdr:row>
      <xdr:rowOff>34389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127116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126550</xdr:rowOff>
    </xdr:from>
    <xdr:to>
      <xdr:col>112</xdr:col>
      <xdr:colOff>38100</xdr:colOff>
      <xdr:row>75</xdr:row>
      <xdr:rowOff>56700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1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73227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8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153457</xdr:rowOff>
    </xdr:from>
    <xdr:to>
      <xdr:col>107</xdr:col>
      <xdr:colOff>101600</xdr:colOff>
      <xdr:row>75</xdr:row>
      <xdr:rowOff>83607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4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100134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1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13553</xdr:rowOff>
    </xdr:from>
    <xdr:to>
      <xdr:col>102</xdr:col>
      <xdr:colOff>165100</xdr:colOff>
      <xdr:row>75</xdr:row>
      <xdr:rowOff>115153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131680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2649</xdr:rowOff>
    </xdr:from>
    <xdr:to>
      <xdr:col>98</xdr:col>
      <xdr:colOff>38100</xdr:colOff>
      <xdr:row>71</xdr:row>
      <xdr:rowOff>104249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1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120776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195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731,263</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26,335</a:t>
          </a:r>
          <a:r>
            <a:rPr kumimoji="1" lang="ja-JP" altLang="en-US" sz="1300">
              <a:latin typeface="ＭＳ Ｐゴシック" panose="020B0600070205080204" pitchFamily="50" charset="-128"/>
              <a:ea typeface="ＭＳ Ｐゴシック" panose="020B0600070205080204" pitchFamily="50" charset="-128"/>
            </a:rPr>
            <a:t>円の減額となった。</a:t>
          </a:r>
        </a:p>
        <a:p>
          <a:r>
            <a:rPr kumimoji="1" lang="ja-JP" altLang="en-US" sz="1300">
              <a:latin typeface="ＭＳ Ｐゴシック" panose="020B0600070205080204" pitchFamily="50" charset="-128"/>
              <a:ea typeface="ＭＳ Ｐゴシック" panose="020B0600070205080204" pitchFamily="50" charset="-128"/>
            </a:rPr>
            <a:t>減額の要因としては、補助費の影響が大きく、令和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年度に新型コロナウイルス感染症対策として行った、特別定額給付金給付事業やプレミアム商品券発行事業の減などにより</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％減少した。しかしながら、令和元年度と比較すると</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％増加しており、依然として高い水準にある。</a:t>
          </a:r>
        </a:p>
        <a:p>
          <a:r>
            <a:rPr kumimoji="1" lang="ja-JP" altLang="en-US" sz="1300">
              <a:latin typeface="ＭＳ Ｐゴシック" panose="020B0600070205080204" pitchFamily="50" charset="-128"/>
              <a:ea typeface="ＭＳ Ｐゴシック" panose="020B0600070205080204" pitchFamily="50" charset="-128"/>
            </a:rPr>
            <a:t>一方増額では、普通建設事業費の影響が大きく、新ごみ処理施設整備事業により、前年度に比べ</a:t>
          </a:r>
          <a:r>
            <a:rPr kumimoji="1" lang="en-US" altLang="ja-JP" sz="1300">
              <a:latin typeface="ＭＳ Ｐゴシック" panose="020B0600070205080204" pitchFamily="50" charset="-128"/>
              <a:ea typeface="ＭＳ Ｐゴシック" panose="020B0600070205080204" pitchFamily="50" charset="-128"/>
            </a:rPr>
            <a:t>56.9</a:t>
          </a:r>
          <a:r>
            <a:rPr kumimoji="1" lang="ja-JP" altLang="en-US" sz="1300">
              <a:latin typeface="ＭＳ Ｐゴシック" panose="020B0600070205080204" pitchFamily="50" charset="-128"/>
              <a:ea typeface="ＭＳ Ｐゴシック" panose="020B0600070205080204" pitchFamily="50" charset="-128"/>
            </a:rPr>
            <a:t>％増加した。また、物件費は、ワクチン接種事業及びキャッシュレス決済ポイント還元事業など新型コロナウイルス関連事業に加え、田鶴浜定住促進住宅解体事業により</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扶助費においても、主にコロナ禍における子育て支援対策として国が行った子育て世帯臨時特別給付金給付事業による影響で、</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％増加した。貸付金では、ほっと石川観光プラン推進ファンド造成事業として、石川県観光連盟へ</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か年の貸付を行ったことにより、</a:t>
          </a:r>
          <a:r>
            <a:rPr kumimoji="1" lang="en-US" altLang="ja-JP" sz="1300">
              <a:latin typeface="ＭＳ Ｐゴシック" panose="020B0600070205080204" pitchFamily="50" charset="-128"/>
              <a:ea typeface="ＭＳ Ｐゴシック" panose="020B0600070205080204" pitchFamily="50" charset="-128"/>
            </a:rPr>
            <a:t>17,808.5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積立金については、地域振興基金の積み増しのほか、新たにまちづくり整備基金及びふるさと創生ゆめ基金を創設したことにより</a:t>
          </a:r>
          <a:r>
            <a:rPr kumimoji="1" lang="en-US" altLang="ja-JP" sz="1300">
              <a:latin typeface="ＭＳ Ｐゴシック" panose="020B0600070205080204" pitchFamily="50" charset="-128"/>
              <a:ea typeface="ＭＳ Ｐゴシック" panose="020B0600070205080204" pitchFamily="50" charset="-128"/>
            </a:rPr>
            <a:t>150.2</a:t>
          </a:r>
          <a:r>
            <a:rPr kumimoji="1" lang="ja-JP" altLang="en-US" sz="1300">
              <a:latin typeface="ＭＳ Ｐゴシック" panose="020B0600070205080204" pitchFamily="50" charset="-128"/>
              <a:ea typeface="ＭＳ Ｐゴシック" panose="020B0600070205080204" pitchFamily="50" charset="-128"/>
            </a:rPr>
            <a:t>％増加した。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石川県七尾市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50,182
49,539
318.29
38,276,501
36,696,255
1,224,455
18,674,679
37,860,519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165303</xdr:rowOff>
    </xdr:from>
    <xdr:to>
      <xdr:col>24</xdr:col>
      <xdr:colOff>63500</xdr:colOff>
      <xdr:row>33</xdr:row>
      <xdr:rowOff>9855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51703"/>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9855</xdr:rowOff>
    </xdr:from>
    <xdr:to>
      <xdr:col>19</xdr:col>
      <xdr:colOff>177800</xdr:colOff>
      <xdr:row>33</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66770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101295</xdr:rowOff>
    </xdr:from>
    <xdr:to>
      <xdr:col>15</xdr:col>
      <xdr:colOff>50800</xdr:colOff>
      <xdr:row>33</xdr:row>
      <xdr:rowOff>118212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5914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122784</xdr:rowOff>
    </xdr:from>
    <xdr:to>
      <xdr:col>10</xdr:col>
      <xdr:colOff>114300</xdr:colOff>
      <xdr:row>33</xdr:row>
      <xdr:rowOff>118212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09184"/>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114503</xdr:rowOff>
    </xdr:from>
    <xdr:to>
      <xdr:col>24</xdr:col>
      <xdr:colOff>114300</xdr:colOff>
      <xdr:row>33</xdr:row>
      <xdr:rowOff>44653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137380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52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130505</xdr:rowOff>
    </xdr:from>
    <xdr:to>
      <xdr:col>20</xdr:col>
      <xdr:colOff>38100</xdr:colOff>
      <xdr:row>33</xdr:row>
      <xdr:rowOff>60655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77182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50495</xdr:rowOff>
    </xdr:from>
    <xdr:to>
      <xdr:col>15</xdr:col>
      <xdr:colOff>101600</xdr:colOff>
      <xdr:row>33</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0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168622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67412</xdr:rowOff>
    </xdr:from>
    <xdr:to>
      <xdr:col>10</xdr:col>
      <xdr:colOff>165100</xdr:colOff>
      <xdr:row>33</xdr:row>
      <xdr:rowOff>169012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00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71984</xdr:rowOff>
    </xdr:from>
    <xdr:to>
      <xdr:col>6</xdr:col>
      <xdr:colOff>38100</xdr:colOff>
      <xdr:row>33</xdr:row>
      <xdr:rowOff>2134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5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18661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3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64866</xdr:rowOff>
    </xdr:from>
    <xdr:to>
      <xdr:col>24</xdr:col>
      <xdr:colOff>63500</xdr:colOff>
      <xdr:row>55</xdr:row>
      <xdr:rowOff>134145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151716"/>
          <a:ext cx="838200" cy="4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64866</xdr:rowOff>
    </xdr:from>
    <xdr:to>
      <xdr:col>19</xdr:col>
      <xdr:colOff>177800</xdr:colOff>
      <xdr:row>56</xdr:row>
      <xdr:rowOff>119707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151716"/>
          <a:ext cx="889000" cy="5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119707</xdr:rowOff>
    </xdr:from>
    <xdr:to>
      <xdr:col>15</xdr:col>
      <xdr:colOff>50800</xdr:colOff>
      <xdr:row>56</xdr:row>
      <xdr:rowOff>168874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720907"/>
          <a:ext cx="8890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99887</xdr:rowOff>
    </xdr:from>
    <xdr:to>
      <xdr:col>10</xdr:col>
      <xdr:colOff>114300</xdr:colOff>
      <xdr:row>56</xdr:row>
      <xdr:rowOff>168874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701087"/>
          <a:ext cx="889000" cy="6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83345</xdr:rowOff>
    </xdr:from>
    <xdr:to>
      <xdr:col>24</xdr:col>
      <xdr:colOff>114300</xdr:colOff>
      <xdr:row>56</xdr:row>
      <xdr:rowOff>13495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1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106222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6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14066</xdr:rowOff>
    </xdr:from>
    <xdr:to>
      <xdr:col>20</xdr:col>
      <xdr:colOff>38100</xdr:colOff>
      <xdr:row>53</xdr:row>
      <xdr:rowOff>115666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1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132193</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87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68907</xdr:rowOff>
    </xdr:from>
    <xdr:to>
      <xdr:col>15</xdr:col>
      <xdr:colOff>101600</xdr:colOff>
      <xdr:row>56</xdr:row>
      <xdr:rowOff>170507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7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118074</xdr:rowOff>
    </xdr:from>
    <xdr:to>
      <xdr:col>10</xdr:col>
      <xdr:colOff>165100</xdr:colOff>
      <xdr:row>57</xdr:row>
      <xdr:rowOff>48224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71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64751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4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49087</xdr:rowOff>
    </xdr:from>
    <xdr:to>
      <xdr:col>6</xdr:col>
      <xdr:colOff>38100</xdr:colOff>
      <xdr:row>56</xdr:row>
      <xdr:rowOff>150687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167214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2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15075</xdr:rowOff>
    </xdr:from>
    <xdr:to>
      <xdr:col>24</xdr:col>
      <xdr:colOff>63500</xdr:colOff>
      <xdr:row>76</xdr:row>
      <xdr:rowOff>141281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3825"/>
          <a:ext cx="838200" cy="29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141281</xdr:rowOff>
    </xdr:from>
    <xdr:to>
      <xdr:col>19</xdr:col>
      <xdr:colOff>177800</xdr:colOff>
      <xdr:row>77</xdr:row>
      <xdr:rowOff>20495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1481"/>
          <a:ext cx="889000" cy="5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138679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20495</xdr:rowOff>
    </xdr:from>
    <xdr:to>
      <xdr:col>15</xdr:col>
      <xdr:colOff>50800</xdr:colOff>
      <xdr:row>77</xdr:row>
      <xdr:rowOff>142996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2145"/>
          <a:ext cx="889000" cy="1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38609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1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142996</xdr:rowOff>
    </xdr:from>
    <xdr:to>
      <xdr:col>10</xdr:col>
      <xdr:colOff>114300</xdr:colOff>
      <xdr:row>77</xdr:row>
      <xdr:rowOff>150777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44646"/>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97169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7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135725</xdr:rowOff>
    </xdr:from>
    <xdr:to>
      <xdr:col>24</xdr:col>
      <xdr:colOff>114300</xdr:colOff>
      <xdr:row>75</xdr:row>
      <xdr:rowOff>65875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158602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90481</xdr:rowOff>
    </xdr:from>
    <xdr:to>
      <xdr:col>20</xdr:col>
      <xdr:colOff>38100</xdr:colOff>
      <xdr:row>77</xdr:row>
      <xdr:rowOff>20631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37158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9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141145</xdr:rowOff>
    </xdr:from>
    <xdr:to>
      <xdr:col>15</xdr:col>
      <xdr:colOff>101600</xdr:colOff>
      <xdr:row>77</xdr:row>
      <xdr:rowOff>71295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87822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4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92196</xdr:rowOff>
    </xdr:from>
    <xdr:to>
      <xdr:col>10</xdr:col>
      <xdr:colOff>165100</xdr:colOff>
      <xdr:row>78</xdr:row>
      <xdr:rowOff>22346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38873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6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99977</xdr:rowOff>
    </xdr:from>
    <xdr:to>
      <xdr:col>6</xdr:col>
      <xdr:colOff>38100</xdr:colOff>
      <xdr:row>78</xdr:row>
      <xdr:rowOff>30127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46654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40106</xdr:rowOff>
    </xdr:from>
    <xdr:to>
      <xdr:col>24</xdr:col>
      <xdr:colOff>63500</xdr:colOff>
      <xdr:row>97</xdr:row>
      <xdr:rowOff>29020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984956"/>
          <a:ext cx="838200" cy="67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7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29020</xdr:rowOff>
    </xdr:from>
    <xdr:to>
      <xdr:col>19</xdr:col>
      <xdr:colOff>177800</xdr:colOff>
      <xdr:row>97</xdr:row>
      <xdr:rowOff>48298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659670"/>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93511</xdr:rowOff>
    </xdr:from>
    <xdr:to>
      <xdr:col>20</xdr:col>
      <xdr:colOff>38100</xdr:colOff>
      <xdr:row>99</xdr:row>
      <xdr:rowOff>23661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9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14788</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11937</xdr:rowOff>
    </xdr:from>
    <xdr:to>
      <xdr:col>15</xdr:col>
      <xdr:colOff>50800</xdr:colOff>
      <xdr:row>97</xdr:row>
      <xdr:rowOff>48298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642587"/>
          <a:ext cx="889000" cy="3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134238</xdr:rowOff>
    </xdr:from>
    <xdr:to>
      <xdr:col>15</xdr:col>
      <xdr:colOff>101600</xdr:colOff>
      <xdr:row>99</xdr:row>
      <xdr:rowOff>64388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3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55515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11937</xdr:rowOff>
    </xdr:from>
    <xdr:to>
      <xdr:col>10</xdr:col>
      <xdr:colOff>114300</xdr:colOff>
      <xdr:row>97</xdr:row>
      <xdr:rowOff>24955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2587"/>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148259</xdr:rowOff>
    </xdr:from>
    <xdr:to>
      <xdr:col>10</xdr:col>
      <xdr:colOff>165100</xdr:colOff>
      <xdr:row>99</xdr:row>
      <xdr:rowOff>78409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5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69536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4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122340</xdr:rowOff>
    </xdr:from>
    <xdr:to>
      <xdr:col>6</xdr:col>
      <xdr:colOff>38100</xdr:colOff>
      <xdr:row>99</xdr:row>
      <xdr:rowOff>52490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9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43617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160756</xdr:rowOff>
    </xdr:from>
    <xdr:to>
      <xdr:col>24</xdr:col>
      <xdr:colOff>114300</xdr:colOff>
      <xdr:row>93</xdr:row>
      <xdr:rowOff>90906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3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12183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8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149670</xdr:rowOff>
    </xdr:from>
    <xdr:to>
      <xdr:col>20</xdr:col>
      <xdr:colOff>38100</xdr:colOff>
      <xdr:row>97</xdr:row>
      <xdr:rowOff>79820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96347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3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168948</xdr:rowOff>
    </xdr:from>
    <xdr:to>
      <xdr:col>15</xdr:col>
      <xdr:colOff>101600</xdr:colOff>
      <xdr:row>97</xdr:row>
      <xdr:rowOff>99098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115625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132587</xdr:rowOff>
    </xdr:from>
    <xdr:to>
      <xdr:col>10</xdr:col>
      <xdr:colOff>165100</xdr:colOff>
      <xdr:row>97</xdr:row>
      <xdr:rowOff>62737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6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145605</xdr:rowOff>
    </xdr:from>
    <xdr:to>
      <xdr:col>6</xdr:col>
      <xdr:colOff>38100</xdr:colOff>
      <xdr:row>97</xdr:row>
      <xdr:rowOff>75755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92282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113030</xdr:rowOff>
    </xdr:from>
    <xdr:to>
      <xdr:col>55</xdr:col>
      <xdr:colOff>0</xdr:colOff>
      <xdr:row>39</xdr:row>
      <xdr:rowOff>30734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2813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75311</xdr:rowOff>
    </xdr:from>
    <xdr:to>
      <xdr:col>50</xdr:col>
      <xdr:colOff>114300</xdr:colOff>
      <xdr:row>38</xdr:row>
      <xdr:rowOff>113030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90411"/>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72263</xdr:rowOff>
    </xdr:from>
    <xdr:to>
      <xdr:col>45</xdr:col>
      <xdr:colOff>177800</xdr:colOff>
      <xdr:row>38</xdr:row>
      <xdr:rowOff>75311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8736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72263</xdr:rowOff>
    </xdr:from>
    <xdr:to>
      <xdr:col>41</xdr:col>
      <xdr:colOff>50800</xdr:colOff>
      <xdr:row>38</xdr:row>
      <xdr:rowOff>77597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8736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43578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151384</xdr:rowOff>
    </xdr:from>
    <xdr:to>
      <xdr:col>55</xdr:col>
      <xdr:colOff>50800</xdr:colOff>
      <xdr:row>39</xdr:row>
      <xdr:rowOff>81534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66311</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14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62230</xdr:rowOff>
    </xdr:from>
    <xdr:to>
      <xdr:col>50</xdr:col>
      <xdr:colOff>165100</xdr:colOff>
      <xdr:row>38</xdr:row>
      <xdr:rowOff>163830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154957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7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24511</xdr:rowOff>
    </xdr:from>
    <xdr:to>
      <xdr:col>46</xdr:col>
      <xdr:colOff>38100</xdr:colOff>
      <xdr:row>38</xdr:row>
      <xdr:rowOff>126111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117238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32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21463</xdr:rowOff>
    </xdr:from>
    <xdr:to>
      <xdr:col>41</xdr:col>
      <xdr:colOff>101600</xdr:colOff>
      <xdr:row>38</xdr:row>
      <xdr:rowOff>123063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114190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26797</xdr:rowOff>
    </xdr:from>
    <xdr:to>
      <xdr:col>36</xdr:col>
      <xdr:colOff>165100</xdr:colOff>
      <xdr:row>38</xdr:row>
      <xdr:rowOff>128397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119524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145461</xdr:rowOff>
    </xdr:from>
    <xdr:to>
      <xdr:col>55</xdr:col>
      <xdr:colOff>0</xdr:colOff>
      <xdr:row>54</xdr:row>
      <xdr:rowOff>76926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232311"/>
          <a:ext cx="838200" cy="10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91239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63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9032</xdr:rowOff>
    </xdr:from>
    <xdr:to>
      <xdr:col>50</xdr:col>
      <xdr:colOff>114300</xdr:colOff>
      <xdr:row>54</xdr:row>
      <xdr:rowOff>76926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267332"/>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46593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99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129299</xdr:rowOff>
    </xdr:from>
    <xdr:to>
      <xdr:col>45</xdr:col>
      <xdr:colOff>177800</xdr:colOff>
      <xdr:row>54</xdr:row>
      <xdr:rowOff>9032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216149"/>
          <a:ext cx="889000" cy="5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42661</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98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15136</xdr:rowOff>
    </xdr:from>
    <xdr:to>
      <xdr:col>41</xdr:col>
      <xdr:colOff>50800</xdr:colOff>
      <xdr:row>53</xdr:row>
      <xdr:rowOff>129299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8930536"/>
          <a:ext cx="889000" cy="28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94661</xdr:rowOff>
    </xdr:from>
    <xdr:to>
      <xdr:col>55</xdr:col>
      <xdr:colOff>50800</xdr:colOff>
      <xdr:row>54</xdr:row>
      <xdr:rowOff>24811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1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117538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03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26126</xdr:rowOff>
    </xdr:from>
    <xdr:to>
      <xdr:col>50</xdr:col>
      <xdr:colOff>165100</xdr:colOff>
      <xdr:row>54</xdr:row>
      <xdr:rowOff>127726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28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144253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05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129682</xdr:rowOff>
    </xdr:from>
    <xdr:to>
      <xdr:col>46</xdr:col>
      <xdr:colOff>38100</xdr:colOff>
      <xdr:row>54</xdr:row>
      <xdr:rowOff>59832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2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76359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89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78499</xdr:rowOff>
    </xdr:from>
    <xdr:to>
      <xdr:col>41</xdr:col>
      <xdr:colOff>101600</xdr:colOff>
      <xdr:row>54</xdr:row>
      <xdr:rowOff>8649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1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25176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89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135786</xdr:rowOff>
    </xdr:from>
    <xdr:to>
      <xdr:col>36</xdr:col>
      <xdr:colOff>165100</xdr:colOff>
      <xdr:row>52</xdr:row>
      <xdr:rowOff>65936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88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82463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86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21605</xdr:rowOff>
    </xdr:from>
    <xdr:to>
      <xdr:col>55</xdr:col>
      <xdr:colOff>0</xdr:colOff>
      <xdr:row>74</xdr:row>
      <xdr:rowOff>101501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023105"/>
          <a:ext cx="838200" cy="76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21605</xdr:rowOff>
    </xdr:from>
    <xdr:to>
      <xdr:col>50</xdr:col>
      <xdr:colOff>114300</xdr:colOff>
      <xdr:row>75</xdr:row>
      <xdr:rowOff>17582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023105"/>
          <a:ext cx="889000" cy="8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17582</xdr:rowOff>
    </xdr:from>
    <xdr:to>
      <xdr:col>45</xdr:col>
      <xdr:colOff>177800</xdr:colOff>
      <xdr:row>76</xdr:row>
      <xdr:rowOff>29538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876332"/>
          <a:ext cx="889000" cy="18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20921</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29538</xdr:rowOff>
    </xdr:from>
    <xdr:to>
      <xdr:col>41</xdr:col>
      <xdr:colOff>50800</xdr:colOff>
      <xdr:row>76</xdr:row>
      <xdr:rowOff>102277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59738"/>
          <a:ext cx="889000" cy="7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50701</xdr:rowOff>
    </xdr:from>
    <xdr:to>
      <xdr:col>55</xdr:col>
      <xdr:colOff>50800</xdr:colOff>
      <xdr:row>74</xdr:row>
      <xdr:rowOff>152301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3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73578</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142255</xdr:rowOff>
    </xdr:from>
    <xdr:to>
      <xdr:col>50</xdr:col>
      <xdr:colOff>165100</xdr:colOff>
      <xdr:row>70</xdr:row>
      <xdr:rowOff>72405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19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88932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17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138232</xdr:rowOff>
    </xdr:from>
    <xdr:to>
      <xdr:col>46</xdr:col>
      <xdr:colOff>38100</xdr:colOff>
      <xdr:row>75</xdr:row>
      <xdr:rowOff>68382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82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84909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60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150188</xdr:rowOff>
    </xdr:from>
    <xdr:to>
      <xdr:col>41</xdr:col>
      <xdr:colOff>101600</xdr:colOff>
      <xdr:row>76</xdr:row>
      <xdr:rowOff>80338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00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96865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51477</xdr:rowOff>
    </xdr:from>
    <xdr:to>
      <xdr:col>36</xdr:col>
      <xdr:colOff>165100</xdr:colOff>
      <xdr:row>76</xdr:row>
      <xdr:rowOff>153077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0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169605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85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6947</xdr:rowOff>
    </xdr:from>
    <xdr:to>
      <xdr:col>55</xdr:col>
      <xdr:colOff>0</xdr:colOff>
      <xdr:row>95</xdr:row>
      <xdr:rowOff>71044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294697"/>
          <a:ext cx="838200" cy="6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32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71044</xdr:rowOff>
    </xdr:from>
    <xdr:to>
      <xdr:col>50</xdr:col>
      <xdr:colOff>114300</xdr:colOff>
      <xdr:row>95</xdr:row>
      <xdr:rowOff>115812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35879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14884</xdr:rowOff>
    </xdr:from>
    <xdr:to>
      <xdr:col>50</xdr:col>
      <xdr:colOff>165100</xdr:colOff>
      <xdr:row>96</xdr:row>
      <xdr:rowOff>116484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107611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115812</xdr:rowOff>
    </xdr:from>
    <xdr:to>
      <xdr:col>45</xdr:col>
      <xdr:colOff>177800</xdr:colOff>
      <xdr:row>95</xdr:row>
      <xdr:rowOff>168681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403562"/>
          <a:ext cx="889000" cy="5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22898</xdr:rowOff>
    </xdr:from>
    <xdr:to>
      <xdr:col>46</xdr:col>
      <xdr:colOff>38100</xdr:colOff>
      <xdr:row>96</xdr:row>
      <xdr:rowOff>124498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115625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112268</xdr:rowOff>
    </xdr:from>
    <xdr:to>
      <xdr:col>41</xdr:col>
      <xdr:colOff>50800</xdr:colOff>
      <xdr:row>95</xdr:row>
      <xdr:rowOff>168681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00018"/>
          <a:ext cx="889000" cy="5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26594</xdr:rowOff>
    </xdr:from>
    <xdr:to>
      <xdr:col>41</xdr:col>
      <xdr:colOff>101600</xdr:colOff>
      <xdr:row>96</xdr:row>
      <xdr:rowOff>128194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119321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6883</xdr:rowOff>
    </xdr:from>
    <xdr:to>
      <xdr:col>36</xdr:col>
      <xdr:colOff>165100</xdr:colOff>
      <xdr:row>96</xdr:row>
      <xdr:rowOff>108483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127597</xdr:rowOff>
    </xdr:from>
    <xdr:to>
      <xdr:col>55</xdr:col>
      <xdr:colOff>50800</xdr:colOff>
      <xdr:row>95</xdr:row>
      <xdr:rowOff>57747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150474</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20244</xdr:rowOff>
    </xdr:from>
    <xdr:to>
      <xdr:col>50</xdr:col>
      <xdr:colOff>165100</xdr:colOff>
      <xdr:row>95</xdr:row>
      <xdr:rowOff>121844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30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138371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0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65012</xdr:rowOff>
    </xdr:from>
    <xdr:to>
      <xdr:col>46</xdr:col>
      <xdr:colOff>38100</xdr:colOff>
      <xdr:row>95</xdr:row>
      <xdr:rowOff>166612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11689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117881</xdr:rowOff>
    </xdr:from>
    <xdr:to>
      <xdr:col>41</xdr:col>
      <xdr:colOff>101600</xdr:colOff>
      <xdr:row>96</xdr:row>
      <xdr:rowOff>48031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64558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1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61468</xdr:rowOff>
    </xdr:from>
    <xdr:to>
      <xdr:col>36</xdr:col>
      <xdr:colOff>165100</xdr:colOff>
      <xdr:row>95</xdr:row>
      <xdr:rowOff>163068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3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8145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1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138191</xdr:rowOff>
    </xdr:from>
    <xdr:to>
      <xdr:col>85</xdr:col>
      <xdr:colOff>127000</xdr:colOff>
      <xdr:row>34</xdr:row>
      <xdr:rowOff>168229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5967491"/>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16166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5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138191</xdr:rowOff>
    </xdr:from>
    <xdr:to>
      <xdr:col>81</xdr:col>
      <xdr:colOff>50800</xdr:colOff>
      <xdr:row>35</xdr:row>
      <xdr:rowOff>19776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596749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108795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136865</xdr:rowOff>
    </xdr:from>
    <xdr:to>
      <xdr:col>76</xdr:col>
      <xdr:colOff>114300</xdr:colOff>
      <xdr:row>35</xdr:row>
      <xdr:rowOff>19776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5794715"/>
          <a:ext cx="889000" cy="22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128637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114051</xdr:rowOff>
    </xdr:from>
    <xdr:to>
      <xdr:col>71</xdr:col>
      <xdr:colOff>177800</xdr:colOff>
      <xdr:row>33</xdr:row>
      <xdr:rowOff>136865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577190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155109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136272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117429</xdr:rowOff>
    </xdr:from>
    <xdr:to>
      <xdr:col>85</xdr:col>
      <xdr:colOff>177800</xdr:colOff>
      <xdr:row>35</xdr:row>
      <xdr:rowOff>47579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9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140306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7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87391</xdr:rowOff>
    </xdr:from>
    <xdr:to>
      <xdr:col>81</xdr:col>
      <xdr:colOff>101600</xdr:colOff>
      <xdr:row>35</xdr:row>
      <xdr:rowOff>17541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59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34068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6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140426</xdr:rowOff>
    </xdr:from>
    <xdr:to>
      <xdr:col>76</xdr:col>
      <xdr:colOff>165100</xdr:colOff>
      <xdr:row>35</xdr:row>
      <xdr:rowOff>70576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596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87103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574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86065</xdr:rowOff>
    </xdr:from>
    <xdr:to>
      <xdr:col>72</xdr:col>
      <xdr:colOff>38100</xdr:colOff>
      <xdr:row>34</xdr:row>
      <xdr:rowOff>16215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57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32742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551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63251</xdr:rowOff>
    </xdr:from>
    <xdr:to>
      <xdr:col>67</xdr:col>
      <xdr:colOff>101600</xdr:colOff>
      <xdr:row>33</xdr:row>
      <xdr:rowOff>164851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572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9928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49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68818</xdr:rowOff>
    </xdr:from>
    <xdr:to>
      <xdr:col>85</xdr:col>
      <xdr:colOff>127000</xdr:colOff>
      <xdr:row>56</xdr:row>
      <xdr:rowOff>91956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70018"/>
          <a:ext cx="8382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68818</xdr:rowOff>
    </xdr:from>
    <xdr:to>
      <xdr:col>81</xdr:col>
      <xdr:colOff>50800</xdr:colOff>
      <xdr:row>56</xdr:row>
      <xdr:rowOff>122898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70018"/>
          <a:ext cx="889000" cy="5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122898</xdr:rowOff>
    </xdr:from>
    <xdr:to>
      <xdr:col>76</xdr:col>
      <xdr:colOff>114300</xdr:colOff>
      <xdr:row>56</xdr:row>
      <xdr:rowOff>126409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24098"/>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45451</xdr:rowOff>
    </xdr:from>
    <xdr:to>
      <xdr:col>71</xdr:col>
      <xdr:colOff>177800</xdr:colOff>
      <xdr:row>56</xdr:row>
      <xdr:rowOff>126409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46651"/>
          <a:ext cx="889000" cy="8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99429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116753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8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41156</xdr:rowOff>
    </xdr:from>
    <xdr:to>
      <xdr:col>85</xdr:col>
      <xdr:colOff>177800</xdr:colOff>
      <xdr:row>56</xdr:row>
      <xdr:rowOff>142756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64033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9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18018</xdr:rowOff>
    </xdr:from>
    <xdr:to>
      <xdr:col>81</xdr:col>
      <xdr:colOff>101600</xdr:colOff>
      <xdr:row>56</xdr:row>
      <xdr:rowOff>119618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136145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39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72098</xdr:rowOff>
    </xdr:from>
    <xdr:to>
      <xdr:col>76</xdr:col>
      <xdr:colOff>165100</xdr:colOff>
      <xdr:row>57</xdr:row>
      <xdr:rowOff>2248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18775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4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75609</xdr:rowOff>
    </xdr:from>
    <xdr:to>
      <xdr:col>72</xdr:col>
      <xdr:colOff>38100</xdr:colOff>
      <xdr:row>57</xdr:row>
      <xdr:rowOff>5759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22286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4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166101</xdr:rowOff>
    </xdr:from>
    <xdr:to>
      <xdr:col>67</xdr:col>
      <xdr:colOff>101600</xdr:colOff>
      <xdr:row>56</xdr:row>
      <xdr:rowOff>96251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112778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7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67855</xdr:rowOff>
    </xdr:from>
    <xdr:to>
      <xdr:col>85</xdr:col>
      <xdr:colOff>127000</xdr:colOff>
      <xdr:row>79</xdr:row>
      <xdr:rowOff>71675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12405"/>
          <a:ext cx="8382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17661</xdr:rowOff>
    </xdr:from>
    <xdr:to>
      <xdr:col>81</xdr:col>
      <xdr:colOff>50800</xdr:colOff>
      <xdr:row>79</xdr:row>
      <xdr:rowOff>71675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0761"/>
          <a:ext cx="889000" cy="2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64948</xdr:rowOff>
    </xdr:from>
    <xdr:to>
      <xdr:col>76</xdr:col>
      <xdr:colOff>114300</xdr:colOff>
      <xdr:row>78</xdr:row>
      <xdr:rowOff>17661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266598"/>
          <a:ext cx="889000" cy="1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64948</xdr:rowOff>
    </xdr:from>
    <xdr:to>
      <xdr:col>71</xdr:col>
      <xdr:colOff>177800</xdr:colOff>
      <xdr:row>78</xdr:row>
      <xdr:rowOff>150673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26659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86464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6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120885</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5017" y="13665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17055</xdr:rowOff>
    </xdr:from>
    <xdr:to>
      <xdr:col>85</xdr:col>
      <xdr:colOff>177800</xdr:colOff>
      <xdr:row>79</xdr:row>
      <xdr:rowOff>118655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162785</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20875</xdr:rowOff>
    </xdr:from>
    <xdr:to>
      <xdr:col>81</xdr:col>
      <xdr:colOff>101600</xdr:colOff>
      <xdr:row>79</xdr:row>
      <xdr:rowOff>122475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113602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5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138311</xdr:rowOff>
    </xdr:from>
    <xdr:to>
      <xdr:col>76</xdr:col>
      <xdr:colOff>165100</xdr:colOff>
      <xdr:row>78</xdr:row>
      <xdr:rowOff>68461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84988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11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14148</xdr:rowOff>
    </xdr:from>
    <xdr:to>
      <xdr:col>72</xdr:col>
      <xdr:colOff>38100</xdr:colOff>
      <xdr:row>77</xdr:row>
      <xdr:rowOff>115748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132275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99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99873</xdr:rowOff>
    </xdr:from>
    <xdr:to>
      <xdr:col>67</xdr:col>
      <xdr:colOff>101600</xdr:colOff>
      <xdr:row>79</xdr:row>
      <xdr:rowOff>30023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46550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4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53733</xdr:rowOff>
    </xdr:from>
    <xdr:to>
      <xdr:col>85</xdr:col>
      <xdr:colOff>127000</xdr:colOff>
      <xdr:row>92</xdr:row>
      <xdr:rowOff>124116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827133"/>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31348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124116</xdr:rowOff>
    </xdr:from>
    <xdr:to>
      <xdr:col>81</xdr:col>
      <xdr:colOff>50800</xdr:colOff>
      <xdr:row>92</xdr:row>
      <xdr:rowOff>163195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5897516"/>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142245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57125</xdr:rowOff>
    </xdr:from>
    <xdr:to>
      <xdr:col>76</xdr:col>
      <xdr:colOff>114300</xdr:colOff>
      <xdr:row>92</xdr:row>
      <xdr:rowOff>163195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5659075"/>
          <a:ext cx="8890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154800</xdr:rowOff>
    </xdr:from>
    <xdr:to>
      <xdr:col>71</xdr:col>
      <xdr:colOff>177800</xdr:colOff>
      <xdr:row>91</xdr:row>
      <xdr:rowOff>57125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413850"/>
          <a:ext cx="889000" cy="2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140301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2933</xdr:rowOff>
    </xdr:from>
    <xdr:to>
      <xdr:col>85</xdr:col>
      <xdr:colOff>177800</xdr:colOff>
      <xdr:row>92</xdr:row>
      <xdr:rowOff>104533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77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25810</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6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73316</xdr:rowOff>
    </xdr:from>
    <xdr:to>
      <xdr:col>81</xdr:col>
      <xdr:colOff>101600</xdr:colOff>
      <xdr:row>93</xdr:row>
      <xdr:rowOff>3466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84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19993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112395</xdr:rowOff>
    </xdr:from>
    <xdr:to>
      <xdr:col>76</xdr:col>
      <xdr:colOff>165100</xdr:colOff>
      <xdr:row>93</xdr:row>
      <xdr:rowOff>42545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59072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6325</xdr:rowOff>
    </xdr:from>
    <xdr:to>
      <xdr:col>72</xdr:col>
      <xdr:colOff>38100</xdr:colOff>
      <xdr:row>91</xdr:row>
      <xdr:rowOff>107925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6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124452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3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104000</xdr:rowOff>
    </xdr:from>
    <xdr:to>
      <xdr:col>67</xdr:col>
      <xdr:colOff>101600</xdr:colOff>
      <xdr:row>90</xdr:row>
      <xdr:rowOff>34150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3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50677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13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総務費の住民一人当たりの額は、令和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年度に行った特別定額給付金給付事業や七尾駅前にぎわい館整備事業などの影響により、</a:t>
          </a:r>
          <a:r>
            <a:rPr kumimoji="1" lang="en-US" altLang="ja-JP" sz="1300">
              <a:latin typeface="ＭＳ Ｐゴシック" panose="020B0600070205080204" pitchFamily="50" charset="-128"/>
              <a:ea typeface="ＭＳ Ｐゴシック" panose="020B0600070205080204" pitchFamily="50" charset="-128"/>
            </a:rPr>
            <a:t>90,153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113,715</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民生費の住民一人当たりの額は、住民税非課税世帯等臨時特別給付金給付事業や子育て世帯臨時特別給付金給付事業などのコロナ禍における経済・子育て支援対策に加え、公立保育園の統合民営化に伴う私立保育所施設整備費補助金などの影響により、</a:t>
          </a:r>
          <a:r>
            <a:rPr kumimoji="1" lang="en-US" altLang="ja-JP" sz="1300">
              <a:latin typeface="ＭＳ Ｐゴシック" panose="020B0600070205080204" pitchFamily="50" charset="-128"/>
              <a:ea typeface="ＭＳ Ｐゴシック" panose="020B0600070205080204" pitchFamily="50" charset="-128"/>
            </a:rPr>
            <a:t>205,084</a:t>
          </a:r>
          <a:r>
            <a:rPr kumimoji="1" lang="ja-JP" altLang="en-US" sz="1300">
              <a:latin typeface="ＭＳ Ｐゴシック" panose="020B0600070205080204" pitchFamily="50" charset="-128"/>
              <a:ea typeface="ＭＳ Ｐゴシック" panose="020B0600070205080204" pitchFamily="50" charset="-128"/>
            </a:rPr>
            <a:t>円となり、対前年度比で</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衛生費の住民一人当たりの額は、新ごみ処理施設整備事業及び新型コロナウイルスワクチン接種事業などの影響により、</a:t>
          </a:r>
          <a:r>
            <a:rPr kumimoji="1" lang="en-US" altLang="ja-JP" sz="1300">
              <a:latin typeface="ＭＳ Ｐゴシック" panose="020B0600070205080204" pitchFamily="50" charset="-128"/>
              <a:ea typeface="ＭＳ Ｐゴシック" panose="020B0600070205080204" pitchFamily="50" charset="-128"/>
            </a:rPr>
            <a:t>111,342</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商工費の住民一人当たりの額は、キャッシュレス決済ポイント還元事業や宿泊業継続支援事業などコロナ禍における経済対策やほっと石川観光プラン推進ファンド造成事業などの増額要因はあるが、令和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年度に行ったプレミアム商品券発行事業の影響が大きく、</a:t>
          </a:r>
          <a:r>
            <a:rPr kumimoji="1" lang="en-US" altLang="ja-JP" sz="1300">
              <a:latin typeface="ＭＳ Ｐゴシック" panose="020B0600070205080204" pitchFamily="50" charset="-128"/>
              <a:ea typeface="ＭＳ Ｐゴシック" panose="020B0600070205080204" pitchFamily="50" charset="-128"/>
            </a:rPr>
            <a:t>33,495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31,671</a:t>
          </a:r>
          <a:r>
            <a:rPr kumimoji="1" lang="ja-JP" altLang="en-US" sz="1300">
              <a:latin typeface="ＭＳ Ｐゴシック" panose="020B0600070205080204" pitchFamily="50" charset="-128"/>
              <a:ea typeface="ＭＳ Ｐゴシック" panose="020B0600070205080204" pitchFamily="50" charset="-128"/>
            </a:rPr>
            <a:t>円となり、対前年度比</a:t>
          </a:r>
          <a:r>
            <a:rPr kumimoji="1" lang="en-US" altLang="ja-JP" sz="1300">
              <a:latin typeface="ＭＳ Ｐゴシック" panose="020B0600070205080204" pitchFamily="50" charset="-128"/>
              <a:ea typeface="ＭＳ Ｐゴシック" panose="020B0600070205080204" pitchFamily="50" charset="-128"/>
            </a:rPr>
            <a:t>51.4</a:t>
          </a:r>
          <a:r>
            <a:rPr kumimoji="1" lang="ja-JP" altLang="en-US" sz="1300">
              <a:latin typeface="ＭＳ Ｐゴシック" panose="020B0600070205080204" pitchFamily="50" charset="-128"/>
              <a:ea typeface="ＭＳ Ｐゴシック" panose="020B0600070205080204" pitchFamily="50" charset="-128"/>
            </a:rPr>
            <a:t>％減少した。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主に新型コロナウイルス感染症関連事業の影響により歳入歳出ともに前年度比で減少となり、実質収支については黒字となった。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一方、コロナ禍における各取組みや新ごみ処理施設整備の本格着工に必要な財源として財政調整基金を取り崩すこととなったため、実質単年度収支がマイナスとなった。</a:t>
          </a:r>
        </a:p>
        <a:p>
          <a:r>
            <a:rPr kumimoji="1" lang="ja-JP" altLang="en-US" sz="1200">
              <a:latin typeface="ＭＳ ゴシック" pitchFamily="49" charset="-128"/>
              <a:ea typeface="ＭＳ ゴシック" pitchFamily="49" charset="-128"/>
            </a:rPr>
            <a:t>　今後も、市税の確保や歳出削減を行いながら、安定的な財政運営を図りたい。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石川県七尾市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病院事業については、依然として新型コロナウイルス感染症の影響は残ったものの、入院及び外来患者数が回復傾向にあり、医業収益が</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％増加したことに加え、新型コロナウイルス感染症関係補助金などにより、純利益を計上できた。</a:t>
          </a:r>
        </a:p>
        <a:p>
          <a:r>
            <a:rPr kumimoji="1" lang="ja-JP" altLang="en-US" sz="1400">
              <a:latin typeface="ＭＳ ゴシック" pitchFamily="49" charset="-128"/>
              <a:ea typeface="ＭＳ ゴシック" pitchFamily="49" charset="-128"/>
            </a:rPr>
            <a:t>　水道事業については、新型コロナウイルス感染症の影響により、宿泊施設や飲食店、観光施設などの休業や営業自粛などにより、有収水量は減少したものの、継続して黒字を確保している状況である。今後も老朽施設の更新など進める一方、経常経費の削減など経営の健全化に努める。</a:t>
          </a:r>
        </a:p>
        <a:p>
          <a:r>
            <a:rPr kumimoji="1" lang="ja-JP" altLang="en-US" sz="1400">
              <a:latin typeface="ＭＳ ゴシック" pitchFamily="49" charset="-128"/>
              <a:ea typeface="ＭＳ ゴシック" pitchFamily="49" charset="-128"/>
            </a:rPr>
            <a:t>　下水道事業については、管路整備や老朽設備等の更新を進めているが、人口減少の影響もあり、経営状況は依然として厳しい状況である。今後も経常経費の削減や使用料の見直しなど、経営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wara.nanao\&#19971;&#23614;&#24066;&#24441;&#25152;\&#32207;&#21209;&#37096;\&#20225;&#30011;&#36001;&#25919;&#35506;\&#36001;&#25919;&#35506;\050800_&#36001;&#25919;&#35506;\203_&#36001;&#25919;&#20844;&#34920;&#31561;&#65288;&#65320;&#65328;&#12289;&#24195;&#22577;&#31561;&#65289;\&#36001;&#25919;&#29366;&#27841;&#36039;&#26009;&#38598;\R03&#36001;&#25919;&#29366;&#27841;&#36039;&#26009;&#38598;\05_&#30476;&#22238;&#31572;&#65288;2&#22238;&#30446;&#65289;\02_&#30476;&#22238;&#31572;\&#12304;&#36001;&#25919;&#29366;&#27841;&#36039;&#26009;&#38598;&#12305;_172022_&#19971;&#23614;&#24066;_2021(2&#22238;&#30446;)_BHC&#32232;&#38598;&#65288;&#32080;&#21512;&#210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X51">
            <v>111.7</v>
          </cell>
          <cell r="CF51">
            <v>102.1</v>
          </cell>
          <cell r="CN51">
            <v>87</v>
          </cell>
          <cell r="CV51">
            <v>73.5</v>
          </cell>
        </row>
        <row r="53">
          <cell r="BX53">
            <v>68.599999999999994</v>
          </cell>
          <cell r="CF53">
            <v>69.3</v>
          </cell>
          <cell r="CN53">
            <v>70.900000000000006</v>
          </cell>
          <cell r="CV53">
            <v>76.400000000000006</v>
          </cell>
        </row>
        <row r="55">
          <cell r="AN55" t="str">
            <v>類似団体内平均値</v>
          </cell>
          <cell r="BX55">
            <v>24.2</v>
          </cell>
          <cell r="CF55">
            <v>22.1</v>
          </cell>
          <cell r="CN55">
            <v>20.399999999999999</v>
          </cell>
          <cell r="CV55">
            <v>11.2</v>
          </cell>
        </row>
        <row r="57">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100.1</v>
          </cell>
          <cell r="BX73">
            <v>111.7</v>
          </cell>
          <cell r="CF73">
            <v>102.1</v>
          </cell>
          <cell r="CN73">
            <v>87</v>
          </cell>
          <cell r="CV73">
            <v>73.5</v>
          </cell>
        </row>
        <row r="75">
          <cell r="BP75">
            <v>17.100000000000001</v>
          </cell>
          <cell r="BX75">
            <v>16.600000000000001</v>
          </cell>
          <cell r="CF75">
            <v>14</v>
          </cell>
          <cell r="CN75">
            <v>13</v>
          </cell>
          <cell r="CV75">
            <v>11.7</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2" t="s">
        <v>79</v>
      </c>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c r="AN1" s="602"/>
      <c r="AO1" s="602"/>
      <c r="AP1" s="602"/>
      <c r="AQ1" s="602"/>
      <c r="AR1" s="602"/>
      <c r="AS1" s="602"/>
      <c r="AT1" s="602"/>
      <c r="AU1" s="602"/>
      <c r="AV1" s="602"/>
      <c r="AW1" s="602"/>
      <c r="AX1" s="602"/>
      <c r="AY1" s="602"/>
      <c r="AZ1" s="602"/>
      <c r="BA1" s="602"/>
      <c r="BB1" s="602"/>
      <c r="BC1" s="602"/>
      <c r="BD1" s="602"/>
      <c r="BE1" s="602"/>
      <c r="BF1" s="602"/>
      <c r="BG1" s="602"/>
      <c r="BH1" s="602"/>
      <c r="BI1" s="602"/>
      <c r="BJ1" s="602"/>
      <c r="BK1" s="602"/>
      <c r="BL1" s="602"/>
      <c r="BM1" s="602"/>
      <c r="BN1" s="602"/>
      <c r="BO1" s="602"/>
      <c r="BP1" s="602"/>
      <c r="BQ1" s="602"/>
      <c r="BR1" s="602"/>
      <c r="BS1" s="602"/>
      <c r="BT1" s="602"/>
      <c r="BU1" s="602"/>
      <c r="BV1" s="602"/>
      <c r="BW1" s="602"/>
      <c r="BX1" s="602"/>
      <c r="BY1" s="602"/>
      <c r="BZ1" s="602"/>
      <c r="CA1" s="602"/>
      <c r="CB1" s="602"/>
      <c r="CC1" s="602"/>
      <c r="CD1" s="602"/>
      <c r="CE1" s="602"/>
      <c r="CF1" s="602"/>
      <c r="CG1" s="602"/>
      <c r="CH1" s="602"/>
      <c r="CI1" s="602"/>
      <c r="CJ1" s="602"/>
      <c r="CK1" s="602"/>
      <c r="CL1" s="602"/>
      <c r="CM1" s="602"/>
      <c r="CN1" s="602"/>
      <c r="CO1" s="602"/>
      <c r="CP1" s="602"/>
      <c r="CQ1" s="602"/>
      <c r="CR1" s="602"/>
      <c r="CS1" s="602"/>
      <c r="CT1" s="602"/>
      <c r="CU1" s="602"/>
      <c r="CV1" s="602"/>
      <c r="CW1" s="602"/>
      <c r="CX1" s="602"/>
      <c r="CY1" s="602"/>
      <c r="CZ1" s="602"/>
      <c r="DA1" s="602"/>
      <c r="DB1" s="602"/>
      <c r="DC1" s="602"/>
      <c r="DD1" s="602"/>
      <c r="DE1" s="602"/>
      <c r="DF1" s="602"/>
      <c r="DG1" s="602"/>
      <c r="DH1" s="602"/>
      <c r="DI1" s="602"/>
      <c r="DJ1" s="172"/>
      <c r="DK1" s="172"/>
      <c r="DL1" s="172"/>
      <c r="DM1" s="172"/>
      <c r="DN1" s="172"/>
      <c r="DO1" s="172"/>
    </row>
    <row r="2" spans="1:119" ht="24.75" thickBot="1" x14ac:dyDescent="0.2">
      <c r="B2" s="173" t="s">
        <v>80</v>
      </c>
      <c r="C2" s="173"/>
      <c r="D2" s="174"/>
    </row>
    <row r="3" spans="1:119" ht="18.75" customHeight="1" thickBot="1" x14ac:dyDescent="0.2">
      <c r="A3" s="172"/>
      <c r="B3" s="603" t="s">
        <v>81</v>
      </c>
      <c r="C3" s="604"/>
      <c r="D3" s="604"/>
      <c r="E3" s="605"/>
      <c r="F3" s="605"/>
      <c r="G3" s="605"/>
      <c r="H3" s="605"/>
      <c r="I3" s="605"/>
      <c r="J3" s="605"/>
      <c r="K3" s="605"/>
      <c r="L3" s="605" t="s">
        <v>82</v>
      </c>
      <c r="M3" s="605"/>
      <c r="N3" s="605"/>
      <c r="O3" s="605"/>
      <c r="P3" s="605"/>
      <c r="Q3" s="605"/>
      <c r="R3" s="608"/>
      <c r="S3" s="608"/>
      <c r="T3" s="608"/>
      <c r="U3" s="608"/>
      <c r="V3" s="609"/>
      <c r="W3" s="499" t="s">
        <v>83</v>
      </c>
      <c r="X3" s="500"/>
      <c r="Y3" s="500"/>
      <c r="Z3" s="500"/>
      <c r="AA3" s="500"/>
      <c r="AB3" s="604"/>
      <c r="AC3" s="608" t="s">
        <v>84</v>
      </c>
      <c r="AD3" s="500"/>
      <c r="AE3" s="500"/>
      <c r="AF3" s="500"/>
      <c r="AG3" s="500"/>
      <c r="AH3" s="500"/>
      <c r="AI3" s="500"/>
      <c r="AJ3" s="500"/>
      <c r="AK3" s="500"/>
      <c r="AL3" s="570"/>
      <c r="AM3" s="499" t="s">
        <v>85</v>
      </c>
      <c r="AN3" s="500"/>
      <c r="AO3" s="500"/>
      <c r="AP3" s="500"/>
      <c r="AQ3" s="500"/>
      <c r="AR3" s="500"/>
      <c r="AS3" s="500"/>
      <c r="AT3" s="500"/>
      <c r="AU3" s="500"/>
      <c r="AV3" s="500"/>
      <c r="AW3" s="500"/>
      <c r="AX3" s="570"/>
      <c r="AY3" s="562" t="s">
        <v>1</v>
      </c>
      <c r="AZ3" s="563"/>
      <c r="BA3" s="563"/>
      <c r="BB3" s="563"/>
      <c r="BC3" s="563"/>
      <c r="BD3" s="563"/>
      <c r="BE3" s="563"/>
      <c r="BF3" s="563"/>
      <c r="BG3" s="563"/>
      <c r="BH3" s="563"/>
      <c r="BI3" s="563"/>
      <c r="BJ3" s="563"/>
      <c r="BK3" s="563"/>
      <c r="BL3" s="563"/>
      <c r="BM3" s="612"/>
      <c r="BN3" s="499" t="s">
        <v>86</v>
      </c>
      <c r="BO3" s="500"/>
      <c r="BP3" s="500"/>
      <c r="BQ3" s="500"/>
      <c r="BR3" s="500"/>
      <c r="BS3" s="500"/>
      <c r="BT3" s="500"/>
      <c r="BU3" s="570"/>
      <c r="BV3" s="499" t="s">
        <v>87</v>
      </c>
      <c r="BW3" s="500"/>
      <c r="BX3" s="500"/>
      <c r="BY3" s="500"/>
      <c r="BZ3" s="500"/>
      <c r="CA3" s="500"/>
      <c r="CB3" s="500"/>
      <c r="CC3" s="570"/>
      <c r="CD3" s="562" t="s">
        <v>1</v>
      </c>
      <c r="CE3" s="563"/>
      <c r="CF3" s="563"/>
      <c r="CG3" s="563"/>
      <c r="CH3" s="563"/>
      <c r="CI3" s="563"/>
      <c r="CJ3" s="563"/>
      <c r="CK3" s="563"/>
      <c r="CL3" s="563"/>
      <c r="CM3" s="563"/>
      <c r="CN3" s="563"/>
      <c r="CO3" s="563"/>
      <c r="CP3" s="563"/>
      <c r="CQ3" s="563"/>
      <c r="CR3" s="563"/>
      <c r="CS3" s="612"/>
      <c r="CT3" s="499" t="s">
        <v>88</v>
      </c>
      <c r="CU3" s="500"/>
      <c r="CV3" s="500"/>
      <c r="CW3" s="500"/>
      <c r="CX3" s="500"/>
      <c r="CY3" s="500"/>
      <c r="CZ3" s="500"/>
      <c r="DA3" s="570"/>
      <c r="DB3" s="499" t="s">
        <v>89</v>
      </c>
      <c r="DC3" s="500"/>
      <c r="DD3" s="500"/>
      <c r="DE3" s="500"/>
      <c r="DF3" s="500"/>
      <c r="DG3" s="500"/>
      <c r="DH3" s="500"/>
      <c r="DI3" s="570"/>
    </row>
    <row r="4" spans="1:119" ht="18.75" customHeight="1" x14ac:dyDescent="0.15">
      <c r="A4" s="172"/>
      <c r="B4" s="578"/>
      <c r="C4" s="579"/>
      <c r="D4" s="579"/>
      <c r="E4" s="580"/>
      <c r="F4" s="580"/>
      <c r="G4" s="580"/>
      <c r="H4" s="580"/>
      <c r="I4" s="580"/>
      <c r="J4" s="580"/>
      <c r="K4" s="580"/>
      <c r="L4" s="580"/>
      <c r="M4" s="580"/>
      <c r="N4" s="580"/>
      <c r="O4" s="580"/>
      <c r="P4" s="580"/>
      <c r="Q4" s="580"/>
      <c r="R4" s="584"/>
      <c r="S4" s="584"/>
      <c r="T4" s="584"/>
      <c r="U4" s="584"/>
      <c r="V4" s="585"/>
      <c r="W4" s="571"/>
      <c r="X4" s="381"/>
      <c r="Y4" s="381"/>
      <c r="Z4" s="381"/>
      <c r="AA4" s="381"/>
      <c r="AB4" s="579"/>
      <c r="AC4" s="584"/>
      <c r="AD4" s="381"/>
      <c r="AE4" s="381"/>
      <c r="AF4" s="381"/>
      <c r="AG4" s="381"/>
      <c r="AH4" s="381"/>
      <c r="AI4" s="381"/>
      <c r="AJ4" s="381"/>
      <c r="AK4" s="381"/>
      <c r="AL4" s="572"/>
      <c r="AM4" s="521"/>
      <c r="AN4" s="419"/>
      <c r="AO4" s="419"/>
      <c r="AP4" s="419"/>
      <c r="AQ4" s="419"/>
      <c r="AR4" s="419"/>
      <c r="AS4" s="419"/>
      <c r="AT4" s="419"/>
      <c r="AU4" s="419"/>
      <c r="AV4" s="419"/>
      <c r="AW4" s="419"/>
      <c r="AX4" s="611"/>
      <c r="AY4" s="456" t="s">
        <v>90</v>
      </c>
      <c r="AZ4" s="457"/>
      <c r="BA4" s="457"/>
      <c r="BB4" s="457"/>
      <c r="BC4" s="457"/>
      <c r="BD4" s="457"/>
      <c r="BE4" s="457"/>
      <c r="BF4" s="457"/>
      <c r="BG4" s="457"/>
      <c r="BH4" s="457"/>
      <c r="BI4" s="457"/>
      <c r="BJ4" s="457"/>
      <c r="BK4" s="457"/>
      <c r="BL4" s="457"/>
      <c r="BM4" s="458"/>
      <c r="BN4" s="459">
        <v>38276501</v>
      </c>
      <c r="BO4" s="460"/>
      <c r="BP4" s="460"/>
      <c r="BQ4" s="460"/>
      <c r="BR4" s="460"/>
      <c r="BS4" s="460"/>
      <c r="BT4" s="460"/>
      <c r="BU4" s="461"/>
      <c r="BV4" s="459">
        <v>39796630</v>
      </c>
      <c r="BW4" s="460"/>
      <c r="BX4" s="460"/>
      <c r="BY4" s="460"/>
      <c r="BZ4" s="460"/>
      <c r="CA4" s="460"/>
      <c r="CB4" s="460"/>
      <c r="CC4" s="461"/>
      <c r="CD4" s="596" t="s">
        <v>91</v>
      </c>
      <c r="CE4" s="597"/>
      <c r="CF4" s="597"/>
      <c r="CG4" s="597"/>
      <c r="CH4" s="597"/>
      <c r="CI4" s="597"/>
      <c r="CJ4" s="597"/>
      <c r="CK4" s="597"/>
      <c r="CL4" s="597"/>
      <c r="CM4" s="597"/>
      <c r="CN4" s="597"/>
      <c r="CO4" s="597"/>
      <c r="CP4" s="597"/>
      <c r="CQ4" s="597"/>
      <c r="CR4" s="597"/>
      <c r="CS4" s="598"/>
      <c r="CT4" s="599">
        <v>6.6</v>
      </c>
      <c r="CU4" s="600"/>
      <c r="CV4" s="600"/>
      <c r="CW4" s="600"/>
      <c r="CX4" s="600"/>
      <c r="CY4" s="600"/>
      <c r="CZ4" s="600"/>
      <c r="DA4" s="601"/>
      <c r="DB4" s="599">
        <v>4.9000000000000004</v>
      </c>
      <c r="DC4" s="600"/>
      <c r="DD4" s="600"/>
      <c r="DE4" s="600"/>
      <c r="DF4" s="600"/>
      <c r="DG4" s="600"/>
      <c r="DH4" s="600"/>
      <c r="DI4" s="601"/>
    </row>
    <row r="5" spans="1:119" ht="18.75" customHeight="1" x14ac:dyDescent="0.15">
      <c r="A5" s="172"/>
      <c r="B5" s="606"/>
      <c r="C5" s="420"/>
      <c r="D5" s="420"/>
      <c r="E5" s="607"/>
      <c r="F5" s="607"/>
      <c r="G5" s="607"/>
      <c r="H5" s="607"/>
      <c r="I5" s="607"/>
      <c r="J5" s="607"/>
      <c r="K5" s="607"/>
      <c r="L5" s="607"/>
      <c r="M5" s="607"/>
      <c r="N5" s="607"/>
      <c r="O5" s="607"/>
      <c r="P5" s="607"/>
      <c r="Q5" s="607"/>
      <c r="R5" s="418"/>
      <c r="S5" s="418"/>
      <c r="T5" s="418"/>
      <c r="U5" s="418"/>
      <c r="V5" s="610"/>
      <c r="W5" s="521"/>
      <c r="X5" s="419"/>
      <c r="Y5" s="419"/>
      <c r="Z5" s="419"/>
      <c r="AA5" s="419"/>
      <c r="AB5" s="420"/>
      <c r="AC5" s="418"/>
      <c r="AD5" s="419"/>
      <c r="AE5" s="419"/>
      <c r="AF5" s="419"/>
      <c r="AG5" s="419"/>
      <c r="AH5" s="419"/>
      <c r="AI5" s="419"/>
      <c r="AJ5" s="419"/>
      <c r="AK5" s="419"/>
      <c r="AL5" s="611"/>
      <c r="AM5" s="487" t="s">
        <v>92</v>
      </c>
      <c r="AN5" s="387"/>
      <c r="AO5" s="387"/>
      <c r="AP5" s="387"/>
      <c r="AQ5" s="387"/>
      <c r="AR5" s="387"/>
      <c r="AS5" s="387"/>
      <c r="AT5" s="388"/>
      <c r="AU5" s="488" t="s">
        <v>93</v>
      </c>
      <c r="AV5" s="489"/>
      <c r="AW5" s="489"/>
      <c r="AX5" s="489"/>
      <c r="AY5" s="444" t="s">
        <v>94</v>
      </c>
      <c r="AZ5" s="445"/>
      <c r="BA5" s="445"/>
      <c r="BB5" s="445"/>
      <c r="BC5" s="445"/>
      <c r="BD5" s="445"/>
      <c r="BE5" s="445"/>
      <c r="BF5" s="445"/>
      <c r="BG5" s="445"/>
      <c r="BH5" s="445"/>
      <c r="BI5" s="445"/>
      <c r="BJ5" s="445"/>
      <c r="BK5" s="445"/>
      <c r="BL5" s="445"/>
      <c r="BM5" s="446"/>
      <c r="BN5" s="430">
        <v>36696255</v>
      </c>
      <c r="BO5" s="431"/>
      <c r="BP5" s="431"/>
      <c r="BQ5" s="431"/>
      <c r="BR5" s="431"/>
      <c r="BS5" s="431"/>
      <c r="BT5" s="431"/>
      <c r="BU5" s="432"/>
      <c r="BV5" s="430">
        <v>38772348</v>
      </c>
      <c r="BW5" s="431"/>
      <c r="BX5" s="431"/>
      <c r="BY5" s="431"/>
      <c r="BZ5" s="431"/>
      <c r="CA5" s="431"/>
      <c r="CB5" s="431"/>
      <c r="CC5" s="432"/>
      <c r="CD5" s="470" t="s">
        <v>95</v>
      </c>
      <c r="CE5" s="390"/>
      <c r="CF5" s="390"/>
      <c r="CG5" s="390"/>
      <c r="CH5" s="390"/>
      <c r="CI5" s="390"/>
      <c r="CJ5" s="390"/>
      <c r="CK5" s="390"/>
      <c r="CL5" s="390"/>
      <c r="CM5" s="390"/>
      <c r="CN5" s="390"/>
      <c r="CO5" s="390"/>
      <c r="CP5" s="390"/>
      <c r="CQ5" s="390"/>
      <c r="CR5" s="390"/>
      <c r="CS5" s="471"/>
      <c r="CT5" s="427">
        <v>89.2</v>
      </c>
      <c r="CU5" s="428"/>
      <c r="CV5" s="428"/>
      <c r="CW5" s="428"/>
      <c r="CX5" s="428"/>
      <c r="CY5" s="428"/>
      <c r="CZ5" s="428"/>
      <c r="DA5" s="429"/>
      <c r="DB5" s="427">
        <v>93.3</v>
      </c>
      <c r="DC5" s="428"/>
      <c r="DD5" s="428"/>
      <c r="DE5" s="428"/>
      <c r="DF5" s="428"/>
      <c r="DG5" s="428"/>
      <c r="DH5" s="428"/>
      <c r="DI5" s="429"/>
    </row>
    <row r="6" spans="1:119" ht="18.75" customHeight="1" x14ac:dyDescent="0.15">
      <c r="A6" s="172"/>
      <c r="B6" s="576" t="s">
        <v>96</v>
      </c>
      <c r="C6" s="417"/>
      <c r="D6" s="417"/>
      <c r="E6" s="577"/>
      <c r="F6" s="577"/>
      <c r="G6" s="577"/>
      <c r="H6" s="577"/>
      <c r="I6" s="577"/>
      <c r="J6" s="577"/>
      <c r="K6" s="577"/>
      <c r="L6" s="577" t="s">
        <v>97</v>
      </c>
      <c r="M6" s="577"/>
      <c r="N6" s="577"/>
      <c r="O6" s="577"/>
      <c r="P6" s="577"/>
      <c r="Q6" s="577"/>
      <c r="R6" s="415"/>
      <c r="S6" s="415"/>
      <c r="T6" s="415"/>
      <c r="U6" s="415"/>
      <c r="V6" s="583"/>
      <c r="W6" s="520" t="s">
        <v>98</v>
      </c>
      <c r="X6" s="416"/>
      <c r="Y6" s="416"/>
      <c r="Z6" s="416"/>
      <c r="AA6" s="416"/>
      <c r="AB6" s="417"/>
      <c r="AC6" s="588" t="s">
        <v>99</v>
      </c>
      <c r="AD6" s="589"/>
      <c r="AE6" s="589"/>
      <c r="AF6" s="589"/>
      <c r="AG6" s="589"/>
      <c r="AH6" s="589"/>
      <c r="AI6" s="589"/>
      <c r="AJ6" s="589"/>
      <c r="AK6" s="589"/>
      <c r="AL6" s="590"/>
      <c r="AM6" s="487" t="s">
        <v>100</v>
      </c>
      <c r="AN6" s="387"/>
      <c r="AO6" s="387"/>
      <c r="AP6" s="387"/>
      <c r="AQ6" s="387"/>
      <c r="AR6" s="387"/>
      <c r="AS6" s="387"/>
      <c r="AT6" s="388"/>
      <c r="AU6" s="488" t="s">
        <v>101</v>
      </c>
      <c r="AV6" s="489"/>
      <c r="AW6" s="489"/>
      <c r="AX6" s="489"/>
      <c r="AY6" s="444" t="s">
        <v>102</v>
      </c>
      <c r="AZ6" s="445"/>
      <c r="BA6" s="445"/>
      <c r="BB6" s="445"/>
      <c r="BC6" s="445"/>
      <c r="BD6" s="445"/>
      <c r="BE6" s="445"/>
      <c r="BF6" s="445"/>
      <c r="BG6" s="445"/>
      <c r="BH6" s="445"/>
      <c r="BI6" s="445"/>
      <c r="BJ6" s="445"/>
      <c r="BK6" s="445"/>
      <c r="BL6" s="445"/>
      <c r="BM6" s="446"/>
      <c r="BN6" s="430">
        <v>1580246</v>
      </c>
      <c r="BO6" s="431"/>
      <c r="BP6" s="431"/>
      <c r="BQ6" s="431"/>
      <c r="BR6" s="431"/>
      <c r="BS6" s="431"/>
      <c r="BT6" s="431"/>
      <c r="BU6" s="432"/>
      <c r="BV6" s="430">
        <v>1024282</v>
      </c>
      <c r="BW6" s="431"/>
      <c r="BX6" s="431"/>
      <c r="BY6" s="431"/>
      <c r="BZ6" s="431"/>
      <c r="CA6" s="431"/>
      <c r="CB6" s="431"/>
      <c r="CC6" s="432"/>
      <c r="CD6" s="470" t="s">
        <v>103</v>
      </c>
      <c r="CE6" s="390"/>
      <c r="CF6" s="390"/>
      <c r="CG6" s="390"/>
      <c r="CH6" s="390"/>
      <c r="CI6" s="390"/>
      <c r="CJ6" s="390"/>
      <c r="CK6" s="390"/>
      <c r="CL6" s="390"/>
      <c r="CM6" s="390"/>
      <c r="CN6" s="390"/>
      <c r="CO6" s="390"/>
      <c r="CP6" s="390"/>
      <c r="CQ6" s="390"/>
      <c r="CR6" s="390"/>
      <c r="CS6" s="471"/>
      <c r="CT6" s="573">
        <v>93.2</v>
      </c>
      <c r="CU6" s="574"/>
      <c r="CV6" s="574"/>
      <c r="CW6" s="574"/>
      <c r="CX6" s="574"/>
      <c r="CY6" s="574"/>
      <c r="CZ6" s="574"/>
      <c r="DA6" s="575"/>
      <c r="DB6" s="573">
        <v>97</v>
      </c>
      <c r="DC6" s="574"/>
      <c r="DD6" s="574"/>
      <c r="DE6" s="574"/>
      <c r="DF6" s="574"/>
      <c r="DG6" s="574"/>
      <c r="DH6" s="574"/>
      <c r="DI6" s="575"/>
    </row>
    <row r="7" spans="1:119" ht="18.75" customHeight="1" x14ac:dyDescent="0.15">
      <c r="A7" s="172"/>
      <c r="B7" s="578"/>
      <c r="C7" s="579"/>
      <c r="D7" s="579"/>
      <c r="E7" s="580"/>
      <c r="F7" s="580"/>
      <c r="G7" s="580"/>
      <c r="H7" s="580"/>
      <c r="I7" s="580"/>
      <c r="J7" s="580"/>
      <c r="K7" s="580"/>
      <c r="L7" s="580"/>
      <c r="M7" s="580"/>
      <c r="N7" s="580"/>
      <c r="O7" s="580"/>
      <c r="P7" s="580"/>
      <c r="Q7" s="580"/>
      <c r="R7" s="584"/>
      <c r="S7" s="584"/>
      <c r="T7" s="584"/>
      <c r="U7" s="584"/>
      <c r="V7" s="585"/>
      <c r="W7" s="571"/>
      <c r="X7" s="381"/>
      <c r="Y7" s="381"/>
      <c r="Z7" s="381"/>
      <c r="AA7" s="381"/>
      <c r="AB7" s="579"/>
      <c r="AC7" s="591"/>
      <c r="AD7" s="382"/>
      <c r="AE7" s="382"/>
      <c r="AF7" s="382"/>
      <c r="AG7" s="382"/>
      <c r="AH7" s="382"/>
      <c r="AI7" s="382"/>
      <c r="AJ7" s="382"/>
      <c r="AK7" s="382"/>
      <c r="AL7" s="592"/>
      <c r="AM7" s="487" t="s">
        <v>104</v>
      </c>
      <c r="AN7" s="387"/>
      <c r="AO7" s="387"/>
      <c r="AP7" s="387"/>
      <c r="AQ7" s="387"/>
      <c r="AR7" s="387"/>
      <c r="AS7" s="387"/>
      <c r="AT7" s="388"/>
      <c r="AU7" s="488" t="s">
        <v>105</v>
      </c>
      <c r="AV7" s="489"/>
      <c r="AW7" s="489"/>
      <c r="AX7" s="489"/>
      <c r="AY7" s="444" t="s">
        <v>106</v>
      </c>
      <c r="AZ7" s="445"/>
      <c r="BA7" s="445"/>
      <c r="BB7" s="445"/>
      <c r="BC7" s="445"/>
      <c r="BD7" s="445"/>
      <c r="BE7" s="445"/>
      <c r="BF7" s="445"/>
      <c r="BG7" s="445"/>
      <c r="BH7" s="445"/>
      <c r="BI7" s="445"/>
      <c r="BJ7" s="445"/>
      <c r="BK7" s="445"/>
      <c r="BL7" s="445"/>
      <c r="BM7" s="446"/>
      <c r="BN7" s="430">
        <v>355791</v>
      </c>
      <c r="BO7" s="431"/>
      <c r="BP7" s="431"/>
      <c r="BQ7" s="431"/>
      <c r="BR7" s="431"/>
      <c r="BS7" s="431"/>
      <c r="BT7" s="431"/>
      <c r="BU7" s="432"/>
      <c r="BV7" s="430">
        <v>135966</v>
      </c>
      <c r="BW7" s="431"/>
      <c r="BX7" s="431"/>
      <c r="BY7" s="431"/>
      <c r="BZ7" s="431"/>
      <c r="CA7" s="431"/>
      <c r="CB7" s="431"/>
      <c r="CC7" s="432"/>
      <c r="CD7" s="470" t="s">
        <v>107</v>
      </c>
      <c r="CE7" s="390"/>
      <c r="CF7" s="390"/>
      <c r="CG7" s="390"/>
      <c r="CH7" s="390"/>
      <c r="CI7" s="390"/>
      <c r="CJ7" s="390"/>
      <c r="CK7" s="390"/>
      <c r="CL7" s="390"/>
      <c r="CM7" s="390"/>
      <c r="CN7" s="390"/>
      <c r="CO7" s="390"/>
      <c r="CP7" s="390"/>
      <c r="CQ7" s="390"/>
      <c r="CR7" s="390"/>
      <c r="CS7" s="471"/>
      <c r="CT7" s="430">
        <v>18674679</v>
      </c>
      <c r="CU7" s="431"/>
      <c r="CV7" s="431"/>
      <c r="CW7" s="431"/>
      <c r="CX7" s="431"/>
      <c r="CY7" s="431"/>
      <c r="CZ7" s="431"/>
      <c r="DA7" s="432"/>
      <c r="DB7" s="430">
        <v>18250491</v>
      </c>
      <c r="DC7" s="431"/>
      <c r="DD7" s="431"/>
      <c r="DE7" s="431"/>
      <c r="DF7" s="431"/>
      <c r="DG7" s="431"/>
      <c r="DH7" s="431"/>
      <c r="DI7" s="432"/>
    </row>
    <row r="8" spans="1:119" ht="18.75" customHeight="1" thickBot="1" x14ac:dyDescent="0.2">
      <c r="A8" s="172"/>
      <c r="B8" s="581"/>
      <c r="C8" s="526"/>
      <c r="D8" s="526"/>
      <c r="E8" s="582"/>
      <c r="F8" s="582"/>
      <c r="G8" s="582"/>
      <c r="H8" s="582"/>
      <c r="I8" s="582"/>
      <c r="J8" s="582"/>
      <c r="K8" s="582"/>
      <c r="L8" s="582"/>
      <c r="M8" s="582"/>
      <c r="N8" s="582"/>
      <c r="O8" s="582"/>
      <c r="P8" s="582"/>
      <c r="Q8" s="582"/>
      <c r="R8" s="586"/>
      <c r="S8" s="586"/>
      <c r="T8" s="586"/>
      <c r="U8" s="586"/>
      <c r="V8" s="587"/>
      <c r="W8" s="501"/>
      <c r="X8" s="502"/>
      <c r="Y8" s="502"/>
      <c r="Z8" s="502"/>
      <c r="AA8" s="502"/>
      <c r="AB8" s="526"/>
      <c r="AC8" s="593"/>
      <c r="AD8" s="594"/>
      <c r="AE8" s="594"/>
      <c r="AF8" s="594"/>
      <c r="AG8" s="594"/>
      <c r="AH8" s="594"/>
      <c r="AI8" s="594"/>
      <c r="AJ8" s="594"/>
      <c r="AK8" s="594"/>
      <c r="AL8" s="595"/>
      <c r="AM8" s="487" t="s">
        <v>108</v>
      </c>
      <c r="AN8" s="387"/>
      <c r="AO8" s="387"/>
      <c r="AP8" s="387"/>
      <c r="AQ8" s="387"/>
      <c r="AR8" s="387"/>
      <c r="AS8" s="387"/>
      <c r="AT8" s="388"/>
      <c r="AU8" s="488" t="s">
        <v>109</v>
      </c>
      <c r="AV8" s="489"/>
      <c r="AW8" s="489"/>
      <c r="AX8" s="489"/>
      <c r="AY8" s="444" t="s">
        <v>110</v>
      </c>
      <c r="AZ8" s="445"/>
      <c r="BA8" s="445"/>
      <c r="BB8" s="445"/>
      <c r="BC8" s="445"/>
      <c r="BD8" s="445"/>
      <c r="BE8" s="445"/>
      <c r="BF8" s="445"/>
      <c r="BG8" s="445"/>
      <c r="BH8" s="445"/>
      <c r="BI8" s="445"/>
      <c r="BJ8" s="445"/>
      <c r="BK8" s="445"/>
      <c r="BL8" s="445"/>
      <c r="BM8" s="446"/>
      <c r="BN8" s="430">
        <v>1224455</v>
      </c>
      <c r="BO8" s="431"/>
      <c r="BP8" s="431"/>
      <c r="BQ8" s="431"/>
      <c r="BR8" s="431"/>
      <c r="BS8" s="431"/>
      <c r="BT8" s="431"/>
      <c r="BU8" s="432"/>
      <c r="BV8" s="430">
        <v>888316</v>
      </c>
      <c r="BW8" s="431"/>
      <c r="BX8" s="431"/>
      <c r="BY8" s="431"/>
      <c r="BZ8" s="431"/>
      <c r="CA8" s="431"/>
      <c r="CB8" s="431"/>
      <c r="CC8" s="432"/>
      <c r="CD8" s="470" t="s">
        <v>111</v>
      </c>
      <c r="CE8" s="390"/>
      <c r="CF8" s="390"/>
      <c r="CG8" s="390"/>
      <c r="CH8" s="390"/>
      <c r="CI8" s="390"/>
      <c r="CJ8" s="390"/>
      <c r="CK8" s="390"/>
      <c r="CL8" s="390"/>
      <c r="CM8" s="390"/>
      <c r="CN8" s="390"/>
      <c r="CO8" s="390"/>
      <c r="CP8" s="390"/>
      <c r="CQ8" s="390"/>
      <c r="CR8" s="390"/>
      <c r="CS8" s="471"/>
      <c r="CT8" s="533">
        <v>0.43</v>
      </c>
      <c r="CU8" s="534"/>
      <c r="CV8" s="534"/>
      <c r="CW8" s="534"/>
      <c r="CX8" s="534"/>
      <c r="CY8" s="534"/>
      <c r="CZ8" s="534"/>
      <c r="DA8" s="535"/>
      <c r="DB8" s="533">
        <v>0.44</v>
      </c>
      <c r="DC8" s="534"/>
      <c r="DD8" s="534"/>
      <c r="DE8" s="534"/>
      <c r="DF8" s="534"/>
      <c r="DG8" s="534"/>
      <c r="DH8" s="534"/>
      <c r="DI8" s="535"/>
    </row>
    <row r="9" spans="1:119" ht="18.75" customHeight="1" thickBot="1" x14ac:dyDescent="0.2">
      <c r="A9" s="172"/>
      <c r="B9" s="562" t="s">
        <v>112</v>
      </c>
      <c r="C9" s="563"/>
      <c r="D9" s="563"/>
      <c r="E9" s="563"/>
      <c r="F9" s="563"/>
      <c r="G9" s="563"/>
      <c r="H9" s="563"/>
      <c r="I9" s="563"/>
      <c r="J9" s="563"/>
      <c r="K9" s="481"/>
      <c r="L9" s="564" t="s">
        <v>113</v>
      </c>
      <c r="M9" s="565"/>
      <c r="N9" s="565"/>
      <c r="O9" s="565"/>
      <c r="P9" s="565"/>
      <c r="Q9" s="566"/>
      <c r="R9" s="567">
        <v>50300</v>
      </c>
      <c r="S9" s="568"/>
      <c r="T9" s="568"/>
      <c r="U9" s="568"/>
      <c r="V9" s="569"/>
      <c r="W9" s="499" t="s">
        <v>114</v>
      </c>
      <c r="X9" s="500"/>
      <c r="Y9" s="500"/>
      <c r="Z9" s="500"/>
      <c r="AA9" s="500"/>
      <c r="AB9" s="500"/>
      <c r="AC9" s="500"/>
      <c r="AD9" s="500"/>
      <c r="AE9" s="500"/>
      <c r="AF9" s="500"/>
      <c r="AG9" s="500"/>
      <c r="AH9" s="500"/>
      <c r="AI9" s="500"/>
      <c r="AJ9" s="500"/>
      <c r="AK9" s="500"/>
      <c r="AL9" s="570"/>
      <c r="AM9" s="487" t="s">
        <v>115</v>
      </c>
      <c r="AN9" s="387"/>
      <c r="AO9" s="387"/>
      <c r="AP9" s="387"/>
      <c r="AQ9" s="387"/>
      <c r="AR9" s="387"/>
      <c r="AS9" s="387"/>
      <c r="AT9" s="388"/>
      <c r="AU9" s="488" t="s">
        <v>116</v>
      </c>
      <c r="AV9" s="489"/>
      <c r="AW9" s="489"/>
      <c r="AX9" s="489"/>
      <c r="AY9" s="444" t="s">
        <v>117</v>
      </c>
      <c r="AZ9" s="445"/>
      <c r="BA9" s="445"/>
      <c r="BB9" s="445"/>
      <c r="BC9" s="445"/>
      <c r="BD9" s="445"/>
      <c r="BE9" s="445"/>
      <c r="BF9" s="445"/>
      <c r="BG9" s="445"/>
      <c r="BH9" s="445"/>
      <c r="BI9" s="445"/>
      <c r="BJ9" s="445"/>
      <c r="BK9" s="445"/>
      <c r="BL9" s="445"/>
      <c r="BM9" s="446"/>
      <c r="BN9" s="430">
        <v>336139</v>
      </c>
      <c r="BO9" s="431"/>
      <c r="BP9" s="431"/>
      <c r="BQ9" s="431"/>
      <c r="BR9" s="431"/>
      <c r="BS9" s="431"/>
      <c r="BT9" s="431"/>
      <c r="BU9" s="432"/>
      <c r="BV9" s="430">
        <v>154796</v>
      </c>
      <c r="BW9" s="431"/>
      <c r="BX9" s="431"/>
      <c r="BY9" s="431"/>
      <c r="BZ9" s="431"/>
      <c r="CA9" s="431"/>
      <c r="CB9" s="431"/>
      <c r="CC9" s="432"/>
      <c r="CD9" s="470" t="s">
        <v>118</v>
      </c>
      <c r="CE9" s="390"/>
      <c r="CF9" s="390"/>
      <c r="CG9" s="390"/>
      <c r="CH9" s="390"/>
      <c r="CI9" s="390"/>
      <c r="CJ9" s="390"/>
      <c r="CK9" s="390"/>
      <c r="CL9" s="390"/>
      <c r="CM9" s="390"/>
      <c r="CN9" s="390"/>
      <c r="CO9" s="390"/>
      <c r="CP9" s="390"/>
      <c r="CQ9" s="390"/>
      <c r="CR9" s="390"/>
      <c r="CS9" s="471"/>
      <c r="CT9" s="427">
        <v>18.5</v>
      </c>
      <c r="CU9" s="428"/>
      <c r="CV9" s="428"/>
      <c r="CW9" s="428"/>
      <c r="CX9" s="428"/>
      <c r="CY9" s="428"/>
      <c r="CZ9" s="428"/>
      <c r="DA9" s="429"/>
      <c r="DB9" s="427">
        <v>19.7</v>
      </c>
      <c r="DC9" s="428"/>
      <c r="DD9" s="428"/>
      <c r="DE9" s="428"/>
      <c r="DF9" s="428"/>
      <c r="DG9" s="428"/>
      <c r="DH9" s="428"/>
      <c r="DI9" s="429"/>
    </row>
    <row r="10" spans="1:119" ht="18.75" customHeight="1" thickBot="1" x14ac:dyDescent="0.2">
      <c r="A10" s="172"/>
      <c r="B10" s="562"/>
      <c r="C10" s="563"/>
      <c r="D10" s="563"/>
      <c r="E10" s="563"/>
      <c r="F10" s="563"/>
      <c r="G10" s="563"/>
      <c r="H10" s="563"/>
      <c r="I10" s="563"/>
      <c r="J10" s="563"/>
      <c r="K10" s="481"/>
      <c r="L10" s="386" t="s">
        <v>119</v>
      </c>
      <c r="M10" s="387"/>
      <c r="N10" s="387"/>
      <c r="O10" s="387"/>
      <c r="P10" s="387"/>
      <c r="Q10" s="388"/>
      <c r="R10" s="383">
        <v>55325</v>
      </c>
      <c r="S10" s="384"/>
      <c r="T10" s="384"/>
      <c r="U10" s="384"/>
      <c r="V10" s="443"/>
      <c r="W10" s="571"/>
      <c r="X10" s="381"/>
      <c r="Y10" s="381"/>
      <c r="Z10" s="381"/>
      <c r="AA10" s="381"/>
      <c r="AB10" s="381"/>
      <c r="AC10" s="381"/>
      <c r="AD10" s="381"/>
      <c r="AE10" s="381"/>
      <c r="AF10" s="381"/>
      <c r="AG10" s="381"/>
      <c r="AH10" s="381"/>
      <c r="AI10" s="381"/>
      <c r="AJ10" s="381"/>
      <c r="AK10" s="381"/>
      <c r="AL10" s="572"/>
      <c r="AM10" s="487" t="s">
        <v>120</v>
      </c>
      <c r="AN10" s="387"/>
      <c r="AO10" s="387"/>
      <c r="AP10" s="387"/>
      <c r="AQ10" s="387"/>
      <c r="AR10" s="387"/>
      <c r="AS10" s="387"/>
      <c r="AT10" s="388"/>
      <c r="AU10" s="488" t="s">
        <v>116</v>
      </c>
      <c r="AV10" s="489"/>
      <c r="AW10" s="489"/>
      <c r="AX10" s="489"/>
      <c r="AY10" s="444" t="s">
        <v>121</v>
      </c>
      <c r="AZ10" s="445"/>
      <c r="BA10" s="445"/>
      <c r="BB10" s="445"/>
      <c r="BC10" s="445"/>
      <c r="BD10" s="445"/>
      <c r="BE10" s="445"/>
      <c r="BF10" s="445"/>
      <c r="BG10" s="445"/>
      <c r="BH10" s="445"/>
      <c r="BI10" s="445"/>
      <c r="BJ10" s="445"/>
      <c r="BK10" s="445"/>
      <c r="BL10" s="445"/>
      <c r="BM10" s="446"/>
      <c r="BN10" s="430">
        <v>9008</v>
      </c>
      <c r="BO10" s="431"/>
      <c r="BP10" s="431"/>
      <c r="BQ10" s="431"/>
      <c r="BR10" s="431"/>
      <c r="BS10" s="431"/>
      <c r="BT10" s="431"/>
      <c r="BU10" s="432"/>
      <c r="BV10" s="430">
        <v>360371</v>
      </c>
      <c r="BW10" s="431"/>
      <c r="BX10" s="431"/>
      <c r="BY10" s="431"/>
      <c r="BZ10" s="431"/>
      <c r="CA10" s="431"/>
      <c r="CB10" s="431"/>
      <c r="CC10" s="432"/>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2"/>
      <c r="C11" s="563"/>
      <c r="D11" s="563"/>
      <c r="E11" s="563"/>
      <c r="F11" s="563"/>
      <c r="G11" s="563"/>
      <c r="H11" s="563"/>
      <c r="I11" s="563"/>
      <c r="J11" s="563"/>
      <c r="K11" s="481"/>
      <c r="L11" s="391" t="s">
        <v>123</v>
      </c>
      <c r="M11" s="392"/>
      <c r="N11" s="392"/>
      <c r="O11" s="392"/>
      <c r="P11" s="392"/>
      <c r="Q11" s="393"/>
      <c r="R11" s="559" t="s">
        <v>124</v>
      </c>
      <c r="S11" s="560"/>
      <c r="T11" s="560"/>
      <c r="U11" s="560"/>
      <c r="V11" s="561"/>
      <c r="W11" s="571"/>
      <c r="X11" s="381"/>
      <c r="Y11" s="381"/>
      <c r="Z11" s="381"/>
      <c r="AA11" s="381"/>
      <c r="AB11" s="381"/>
      <c r="AC11" s="381"/>
      <c r="AD11" s="381"/>
      <c r="AE11" s="381"/>
      <c r="AF11" s="381"/>
      <c r="AG11" s="381"/>
      <c r="AH11" s="381"/>
      <c r="AI11" s="381"/>
      <c r="AJ11" s="381"/>
      <c r="AK11" s="381"/>
      <c r="AL11" s="572"/>
      <c r="AM11" s="487" t="s">
        <v>125</v>
      </c>
      <c r="AN11" s="387"/>
      <c r="AO11" s="387"/>
      <c r="AP11" s="387"/>
      <c r="AQ11" s="387"/>
      <c r="AR11" s="387"/>
      <c r="AS11" s="387"/>
      <c r="AT11" s="388"/>
      <c r="AU11" s="488" t="s">
        <v>116</v>
      </c>
      <c r="AV11" s="489"/>
      <c r="AW11" s="489"/>
      <c r="AX11" s="489"/>
      <c r="AY11" s="444" t="s">
        <v>126</v>
      </c>
      <c r="AZ11" s="445"/>
      <c r="BA11" s="445"/>
      <c r="BB11" s="445"/>
      <c r="BC11" s="445"/>
      <c r="BD11" s="445"/>
      <c r="BE11" s="445"/>
      <c r="BF11" s="445"/>
      <c r="BG11" s="445"/>
      <c r="BH11" s="445"/>
      <c r="BI11" s="445"/>
      <c r="BJ11" s="445"/>
      <c r="BK11" s="445"/>
      <c r="BL11" s="445"/>
      <c r="BM11" s="446"/>
      <c r="BN11" s="430">
        <v>0</v>
      </c>
      <c r="BO11" s="431"/>
      <c r="BP11" s="431"/>
      <c r="BQ11" s="431"/>
      <c r="BR11" s="431"/>
      <c r="BS11" s="431"/>
      <c r="BT11" s="431"/>
      <c r="BU11" s="432"/>
      <c r="BV11" s="430">
        <v>0</v>
      </c>
      <c r="BW11" s="431"/>
      <c r="BX11" s="431"/>
      <c r="BY11" s="431"/>
      <c r="BZ11" s="431"/>
      <c r="CA11" s="431"/>
      <c r="CB11" s="431"/>
      <c r="CC11" s="432"/>
      <c r="CD11" s="470" t="s">
        <v>127</v>
      </c>
      <c r="CE11" s="390"/>
      <c r="CF11" s="390"/>
      <c r="CG11" s="390"/>
      <c r="CH11" s="390"/>
      <c r="CI11" s="390"/>
      <c r="CJ11" s="390"/>
      <c r="CK11" s="390"/>
      <c r="CL11" s="390"/>
      <c r="CM11" s="390"/>
      <c r="CN11" s="390"/>
      <c r="CO11" s="390"/>
      <c r="CP11" s="390"/>
      <c r="CQ11" s="390"/>
      <c r="CR11" s="390"/>
      <c r="CS11" s="471"/>
      <c r="CT11" s="533" t="s">
        <v>128</v>
      </c>
      <c r="CU11" s="534"/>
      <c r="CV11" s="534"/>
      <c r="CW11" s="534"/>
      <c r="CX11" s="534"/>
      <c r="CY11" s="534"/>
      <c r="CZ11" s="534"/>
      <c r="DA11" s="535"/>
      <c r="DB11" s="533" t="s">
        <v>128</v>
      </c>
      <c r="DC11" s="534"/>
      <c r="DD11" s="534"/>
      <c r="DE11" s="534"/>
      <c r="DF11" s="534"/>
      <c r="DG11" s="534"/>
      <c r="DH11" s="534"/>
      <c r="DI11" s="535"/>
    </row>
    <row r="12" spans="1:119" ht="18.75" customHeight="1" x14ac:dyDescent="0.15">
      <c r="A12" s="172"/>
      <c r="B12" s="536" t="s">
        <v>129</v>
      </c>
      <c r="C12" s="537"/>
      <c r="D12" s="537"/>
      <c r="E12" s="537"/>
      <c r="F12" s="537"/>
      <c r="G12" s="537"/>
      <c r="H12" s="537"/>
      <c r="I12" s="537"/>
      <c r="J12" s="537"/>
      <c r="K12" s="538"/>
      <c r="L12" s="545" t="s">
        <v>130</v>
      </c>
      <c r="M12" s="546"/>
      <c r="N12" s="546"/>
      <c r="O12" s="546"/>
      <c r="P12" s="546"/>
      <c r="Q12" s="547"/>
      <c r="R12" s="548">
        <v>50182</v>
      </c>
      <c r="S12" s="549"/>
      <c r="T12" s="549"/>
      <c r="U12" s="549"/>
      <c r="V12" s="550"/>
      <c r="W12" s="551" t="s">
        <v>1</v>
      </c>
      <c r="X12" s="489"/>
      <c r="Y12" s="489"/>
      <c r="Z12" s="489"/>
      <c r="AA12" s="489"/>
      <c r="AB12" s="552"/>
      <c r="AC12" s="553" t="s">
        <v>131</v>
      </c>
      <c r="AD12" s="554"/>
      <c r="AE12" s="554"/>
      <c r="AF12" s="554"/>
      <c r="AG12" s="555"/>
      <c r="AH12" s="553" t="s">
        <v>132</v>
      </c>
      <c r="AI12" s="554"/>
      <c r="AJ12" s="554"/>
      <c r="AK12" s="554"/>
      <c r="AL12" s="556"/>
      <c r="AM12" s="487" t="s">
        <v>133</v>
      </c>
      <c r="AN12" s="387"/>
      <c r="AO12" s="387"/>
      <c r="AP12" s="387"/>
      <c r="AQ12" s="387"/>
      <c r="AR12" s="387"/>
      <c r="AS12" s="387"/>
      <c r="AT12" s="388"/>
      <c r="AU12" s="488" t="s">
        <v>116</v>
      </c>
      <c r="AV12" s="489"/>
      <c r="AW12" s="489"/>
      <c r="AX12" s="489"/>
      <c r="AY12" s="444" t="s">
        <v>134</v>
      </c>
      <c r="AZ12" s="445"/>
      <c r="BA12" s="445"/>
      <c r="BB12" s="445"/>
      <c r="BC12" s="445"/>
      <c r="BD12" s="445"/>
      <c r="BE12" s="445"/>
      <c r="BF12" s="445"/>
      <c r="BG12" s="445"/>
      <c r="BH12" s="445"/>
      <c r="BI12" s="445"/>
      <c r="BJ12" s="445"/>
      <c r="BK12" s="445"/>
      <c r="BL12" s="445"/>
      <c r="BM12" s="446"/>
      <c r="BN12" s="430">
        <v>1077292</v>
      </c>
      <c r="BO12" s="431"/>
      <c r="BP12" s="431"/>
      <c r="BQ12" s="431"/>
      <c r="BR12" s="431"/>
      <c r="BS12" s="431"/>
      <c r="BT12" s="431"/>
      <c r="BU12" s="432"/>
      <c r="BV12" s="430">
        <v>0</v>
      </c>
      <c r="BW12" s="431"/>
      <c r="BX12" s="431"/>
      <c r="BY12" s="431"/>
      <c r="BZ12" s="431"/>
      <c r="CA12" s="431"/>
      <c r="CB12" s="431"/>
      <c r="CC12" s="432"/>
      <c r="CD12" s="470" t="s">
        <v>135</v>
      </c>
      <c r="CE12" s="390"/>
      <c r="CF12" s="390"/>
      <c r="CG12" s="390"/>
      <c r="CH12" s="390"/>
      <c r="CI12" s="390"/>
      <c r="CJ12" s="390"/>
      <c r="CK12" s="390"/>
      <c r="CL12" s="390"/>
      <c r="CM12" s="390"/>
      <c r="CN12" s="390"/>
      <c r="CO12" s="390"/>
      <c r="CP12" s="390"/>
      <c r="CQ12" s="390"/>
      <c r="CR12" s="390"/>
      <c r="CS12" s="471"/>
      <c r="CT12" s="533" t="s">
        <v>128</v>
      </c>
      <c r="CU12" s="534"/>
      <c r="CV12" s="534"/>
      <c r="CW12" s="534"/>
      <c r="CX12" s="534"/>
      <c r="CY12" s="534"/>
      <c r="CZ12" s="534"/>
      <c r="DA12" s="535"/>
      <c r="DB12" s="533" t="s">
        <v>128</v>
      </c>
      <c r="DC12" s="534"/>
      <c r="DD12" s="534"/>
      <c r="DE12" s="534"/>
      <c r="DF12" s="534"/>
      <c r="DG12" s="534"/>
      <c r="DH12" s="534"/>
      <c r="DI12" s="535"/>
    </row>
    <row r="13" spans="1:119" ht="18.75" customHeight="1" x14ac:dyDescent="0.15">
      <c r="A13" s="172"/>
      <c r="B13" s="539"/>
      <c r="C13" s="540"/>
      <c r="D13" s="540"/>
      <c r="E13" s="540"/>
      <c r="F13" s="540"/>
      <c r="G13" s="540"/>
      <c r="H13" s="540"/>
      <c r="I13" s="540"/>
      <c r="J13" s="540"/>
      <c r="K13" s="541"/>
      <c r="L13" s="181"/>
      <c r="M13" s="514" t="s">
        <v>136</v>
      </c>
      <c r="N13" s="515"/>
      <c r="O13" s="515"/>
      <c r="P13" s="515"/>
      <c r="Q13" s="516"/>
      <c r="R13" s="517">
        <v>49539</v>
      </c>
      <c r="S13" s="518"/>
      <c r="T13" s="518"/>
      <c r="U13" s="518"/>
      <c r="V13" s="519"/>
      <c r="W13" s="520" t="s">
        <v>137</v>
      </c>
      <c r="X13" s="416"/>
      <c r="Y13" s="416"/>
      <c r="Z13" s="416"/>
      <c r="AA13" s="416"/>
      <c r="AB13" s="417"/>
      <c r="AC13" s="383">
        <v>1262</v>
      </c>
      <c r="AD13" s="384"/>
      <c r="AE13" s="384"/>
      <c r="AF13" s="384"/>
      <c r="AG13" s="385"/>
      <c r="AH13" s="383">
        <v>1592</v>
      </c>
      <c r="AI13" s="384"/>
      <c r="AJ13" s="384"/>
      <c r="AK13" s="384"/>
      <c r="AL13" s="443"/>
      <c r="AM13" s="487" t="s">
        <v>138</v>
      </c>
      <c r="AN13" s="387"/>
      <c r="AO13" s="387"/>
      <c r="AP13" s="387"/>
      <c r="AQ13" s="387"/>
      <c r="AR13" s="387"/>
      <c r="AS13" s="387"/>
      <c r="AT13" s="388"/>
      <c r="AU13" s="488" t="s">
        <v>116</v>
      </c>
      <c r="AV13" s="489"/>
      <c r="AW13" s="489"/>
      <c r="AX13" s="489"/>
      <c r="AY13" s="444" t="s">
        <v>139</v>
      </c>
      <c r="AZ13" s="445"/>
      <c r="BA13" s="445"/>
      <c r="BB13" s="445"/>
      <c r="BC13" s="445"/>
      <c r="BD13" s="445"/>
      <c r="BE13" s="445"/>
      <c r="BF13" s="445"/>
      <c r="BG13" s="445"/>
      <c r="BH13" s="445"/>
      <c r="BI13" s="445"/>
      <c r="BJ13" s="445"/>
      <c r="BK13" s="445"/>
      <c r="BL13" s="445"/>
      <c r="BM13" s="446"/>
      <c r="BN13" s="430">
        <v>-732145</v>
      </c>
      <c r="BO13" s="431"/>
      <c r="BP13" s="431"/>
      <c r="BQ13" s="431"/>
      <c r="BR13" s="431"/>
      <c r="BS13" s="431"/>
      <c r="BT13" s="431"/>
      <c r="BU13" s="432"/>
      <c r="BV13" s="430">
        <v>515167</v>
      </c>
      <c r="BW13" s="431"/>
      <c r="BX13" s="431"/>
      <c r="BY13" s="431"/>
      <c r="BZ13" s="431"/>
      <c r="CA13" s="431"/>
      <c r="CB13" s="431"/>
      <c r="CC13" s="432"/>
      <c r="CD13" s="470" t="s">
        <v>140</v>
      </c>
      <c r="CE13" s="390"/>
      <c r="CF13" s="390"/>
      <c r="CG13" s="390"/>
      <c r="CH13" s="390"/>
      <c r="CI13" s="390"/>
      <c r="CJ13" s="390"/>
      <c r="CK13" s="390"/>
      <c r="CL13" s="390"/>
      <c r="CM13" s="390"/>
      <c r="CN13" s="390"/>
      <c r="CO13" s="390"/>
      <c r="CP13" s="390"/>
      <c r="CQ13" s="390"/>
      <c r="CR13" s="390"/>
      <c r="CS13" s="471"/>
      <c r="CT13" s="427">
        <v>11.7</v>
      </c>
      <c r="CU13" s="428"/>
      <c r="CV13" s="428"/>
      <c r="CW13" s="428"/>
      <c r="CX13" s="428"/>
      <c r="CY13" s="428"/>
      <c r="CZ13" s="428"/>
      <c r="DA13" s="429"/>
      <c r="DB13" s="427">
        <v>13</v>
      </c>
      <c r="DC13" s="428"/>
      <c r="DD13" s="428"/>
      <c r="DE13" s="428"/>
      <c r="DF13" s="428"/>
      <c r="DG13" s="428"/>
      <c r="DH13" s="428"/>
      <c r="DI13" s="429"/>
    </row>
    <row r="14" spans="1:119" ht="18.75" customHeight="1" thickBot="1" x14ac:dyDescent="0.2">
      <c r="A14" s="172"/>
      <c r="B14" s="539"/>
      <c r="C14" s="540"/>
      <c r="D14" s="540"/>
      <c r="E14" s="540"/>
      <c r="F14" s="540"/>
      <c r="G14" s="540"/>
      <c r="H14" s="540"/>
      <c r="I14" s="540"/>
      <c r="J14" s="540"/>
      <c r="K14" s="541"/>
      <c r="L14" s="504" t="s">
        <v>141</v>
      </c>
      <c r="M14" s="557"/>
      <c r="N14" s="557"/>
      <c r="O14" s="557"/>
      <c r="P14" s="557"/>
      <c r="Q14" s="558"/>
      <c r="R14" s="517">
        <v>51178</v>
      </c>
      <c r="S14" s="518"/>
      <c r="T14" s="518"/>
      <c r="U14" s="518"/>
      <c r="V14" s="519"/>
      <c r="W14" s="521"/>
      <c r="X14" s="419"/>
      <c r="Y14" s="419"/>
      <c r="Z14" s="419"/>
      <c r="AA14" s="419"/>
      <c r="AB14" s="420"/>
      <c r="AC14" s="510">
        <v>5.0999999999999996</v>
      </c>
      <c r="AD14" s="511"/>
      <c r="AE14" s="511"/>
      <c r="AF14" s="511"/>
      <c r="AG14" s="512"/>
      <c r="AH14" s="510">
        <v>6</v>
      </c>
      <c r="AI14" s="511"/>
      <c r="AJ14" s="511"/>
      <c r="AK14" s="511"/>
      <c r="AL14" s="513"/>
      <c r="AM14" s="487"/>
      <c r="AN14" s="387"/>
      <c r="AO14" s="387"/>
      <c r="AP14" s="387"/>
      <c r="AQ14" s="387"/>
      <c r="AR14" s="387"/>
      <c r="AS14" s="387"/>
      <c r="AT14" s="388"/>
      <c r="AU14" s="488"/>
      <c r="AV14" s="489"/>
      <c r="AW14" s="489"/>
      <c r="AX14" s="489"/>
      <c r="AY14" s="444"/>
      <c r="AZ14" s="445"/>
      <c r="BA14" s="445"/>
      <c r="BB14" s="445"/>
      <c r="BC14" s="445"/>
      <c r="BD14" s="445"/>
      <c r="BE14" s="445"/>
      <c r="BF14" s="445"/>
      <c r="BG14" s="445"/>
      <c r="BH14" s="445"/>
      <c r="BI14" s="445"/>
      <c r="BJ14" s="445"/>
      <c r="BK14" s="445"/>
      <c r="BL14" s="445"/>
      <c r="BM14" s="446"/>
      <c r="BN14" s="430"/>
      <c r="BO14" s="431"/>
      <c r="BP14" s="431"/>
      <c r="BQ14" s="431"/>
      <c r="BR14" s="431"/>
      <c r="BS14" s="431"/>
      <c r="BT14" s="431"/>
      <c r="BU14" s="432"/>
      <c r="BV14" s="430"/>
      <c r="BW14" s="431"/>
      <c r="BX14" s="431"/>
      <c r="BY14" s="431"/>
      <c r="BZ14" s="431"/>
      <c r="CA14" s="431"/>
      <c r="CB14" s="431"/>
      <c r="CC14" s="432"/>
      <c r="CD14" s="467" t="s">
        <v>142</v>
      </c>
      <c r="CE14" s="468"/>
      <c r="CF14" s="468"/>
      <c r="CG14" s="468"/>
      <c r="CH14" s="468"/>
      <c r="CI14" s="468"/>
      <c r="CJ14" s="468"/>
      <c r="CK14" s="468"/>
      <c r="CL14" s="468"/>
      <c r="CM14" s="468"/>
      <c r="CN14" s="468"/>
      <c r="CO14" s="468"/>
      <c r="CP14" s="468"/>
      <c r="CQ14" s="468"/>
      <c r="CR14" s="468"/>
      <c r="CS14" s="469"/>
      <c r="CT14" s="527">
        <v>73.5</v>
      </c>
      <c r="CU14" s="528"/>
      <c r="CV14" s="528"/>
      <c r="CW14" s="528"/>
      <c r="CX14" s="528"/>
      <c r="CY14" s="528"/>
      <c r="CZ14" s="528"/>
      <c r="DA14" s="529"/>
      <c r="DB14" s="527">
        <v>87</v>
      </c>
      <c r="DC14" s="528"/>
      <c r="DD14" s="528"/>
      <c r="DE14" s="528"/>
      <c r="DF14" s="528"/>
      <c r="DG14" s="528"/>
      <c r="DH14" s="528"/>
      <c r="DI14" s="529"/>
    </row>
    <row r="15" spans="1:119" ht="18.75" customHeight="1" x14ac:dyDescent="0.15">
      <c r="A15" s="172"/>
      <c r="B15" s="539"/>
      <c r="C15" s="540"/>
      <c r="D15" s="540"/>
      <c r="E15" s="540"/>
      <c r="F15" s="540"/>
      <c r="G15" s="540"/>
      <c r="H15" s="540"/>
      <c r="I15" s="540"/>
      <c r="J15" s="540"/>
      <c r="K15" s="541"/>
      <c r="L15" s="181"/>
      <c r="M15" s="514" t="s">
        <v>143</v>
      </c>
      <c r="N15" s="515"/>
      <c r="O15" s="515"/>
      <c r="P15" s="515"/>
      <c r="Q15" s="516"/>
      <c r="R15" s="517">
        <v>50470</v>
      </c>
      <c r="S15" s="518"/>
      <c r="T15" s="518"/>
      <c r="U15" s="518"/>
      <c r="V15" s="519"/>
      <c r="W15" s="520" t="s">
        <v>144</v>
      </c>
      <c r="X15" s="416"/>
      <c r="Y15" s="416"/>
      <c r="Z15" s="416"/>
      <c r="AA15" s="416"/>
      <c r="AB15" s="417"/>
      <c r="AC15" s="383">
        <v>6369</v>
      </c>
      <c r="AD15" s="384"/>
      <c r="AE15" s="384"/>
      <c r="AF15" s="384"/>
      <c r="AG15" s="385"/>
      <c r="AH15" s="383">
        <v>6748</v>
      </c>
      <c r="AI15" s="384"/>
      <c r="AJ15" s="384"/>
      <c r="AK15" s="384"/>
      <c r="AL15" s="443"/>
      <c r="AM15" s="487"/>
      <c r="AN15" s="387"/>
      <c r="AO15" s="387"/>
      <c r="AP15" s="387"/>
      <c r="AQ15" s="387"/>
      <c r="AR15" s="387"/>
      <c r="AS15" s="387"/>
      <c r="AT15" s="388"/>
      <c r="AU15" s="488"/>
      <c r="AV15" s="489"/>
      <c r="AW15" s="489"/>
      <c r="AX15" s="489"/>
      <c r="AY15" s="456" t="s">
        <v>145</v>
      </c>
      <c r="AZ15" s="457"/>
      <c r="BA15" s="457"/>
      <c r="BB15" s="457"/>
      <c r="BC15" s="457"/>
      <c r="BD15" s="457"/>
      <c r="BE15" s="457"/>
      <c r="BF15" s="457"/>
      <c r="BG15" s="457"/>
      <c r="BH15" s="457"/>
      <c r="BI15" s="457"/>
      <c r="BJ15" s="457"/>
      <c r="BK15" s="457"/>
      <c r="BL15" s="457"/>
      <c r="BM15" s="458"/>
      <c r="BN15" s="459">
        <v>6808735</v>
      </c>
      <c r="BO15" s="460"/>
      <c r="BP15" s="460"/>
      <c r="BQ15" s="460"/>
      <c r="BR15" s="460"/>
      <c r="BS15" s="460"/>
      <c r="BT15" s="460"/>
      <c r="BU15" s="461"/>
      <c r="BV15" s="459">
        <v>7053507</v>
      </c>
      <c r="BW15" s="460"/>
      <c r="BX15" s="460"/>
      <c r="BY15" s="460"/>
      <c r="BZ15" s="460"/>
      <c r="CA15" s="460"/>
      <c r="CB15" s="460"/>
      <c r="CC15" s="461"/>
      <c r="CD15" s="530" t="s">
        <v>146</v>
      </c>
      <c r="CE15" s="531"/>
      <c r="CF15" s="531"/>
      <c r="CG15" s="531"/>
      <c r="CH15" s="531"/>
      <c r="CI15" s="531"/>
      <c r="CJ15" s="531"/>
      <c r="CK15" s="531"/>
      <c r="CL15" s="531"/>
      <c r="CM15" s="531"/>
      <c r="CN15" s="531"/>
      <c r="CO15" s="531"/>
      <c r="CP15" s="531"/>
      <c r="CQ15" s="531"/>
      <c r="CR15" s="531"/>
      <c r="CS15" s="532"/>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9"/>
      <c r="C16" s="540"/>
      <c r="D16" s="540"/>
      <c r="E16" s="540"/>
      <c r="F16" s="540"/>
      <c r="G16" s="540"/>
      <c r="H16" s="540"/>
      <c r="I16" s="540"/>
      <c r="J16" s="540"/>
      <c r="K16" s="541"/>
      <c r="L16" s="504" t="s">
        <v>147</v>
      </c>
      <c r="M16" s="505"/>
      <c r="N16" s="505"/>
      <c r="O16" s="505"/>
      <c r="P16" s="505"/>
      <c r="Q16" s="506"/>
      <c r="R16" s="507" t="s">
        <v>148</v>
      </c>
      <c r="S16" s="508"/>
      <c r="T16" s="508"/>
      <c r="U16" s="508"/>
      <c r="V16" s="509"/>
      <c r="W16" s="521"/>
      <c r="X16" s="419"/>
      <c r="Y16" s="419"/>
      <c r="Z16" s="419"/>
      <c r="AA16" s="419"/>
      <c r="AB16" s="420"/>
      <c r="AC16" s="510">
        <v>26</v>
      </c>
      <c r="AD16" s="511"/>
      <c r="AE16" s="511"/>
      <c r="AF16" s="511"/>
      <c r="AG16" s="512"/>
      <c r="AH16" s="510">
        <v>25.3</v>
      </c>
      <c r="AI16" s="511"/>
      <c r="AJ16" s="511"/>
      <c r="AK16" s="511"/>
      <c r="AL16" s="513"/>
      <c r="AM16" s="487"/>
      <c r="AN16" s="387"/>
      <c r="AO16" s="387"/>
      <c r="AP16" s="387"/>
      <c r="AQ16" s="387"/>
      <c r="AR16" s="387"/>
      <c r="AS16" s="387"/>
      <c r="AT16" s="388"/>
      <c r="AU16" s="488"/>
      <c r="AV16" s="489"/>
      <c r="AW16" s="489"/>
      <c r="AX16" s="489"/>
      <c r="AY16" s="444" t="s">
        <v>149</v>
      </c>
      <c r="AZ16" s="445"/>
      <c r="BA16" s="445"/>
      <c r="BB16" s="445"/>
      <c r="BC16" s="445"/>
      <c r="BD16" s="445"/>
      <c r="BE16" s="445"/>
      <c r="BF16" s="445"/>
      <c r="BG16" s="445"/>
      <c r="BH16" s="445"/>
      <c r="BI16" s="445"/>
      <c r="BJ16" s="445"/>
      <c r="BK16" s="445"/>
      <c r="BL16" s="445"/>
      <c r="BM16" s="446"/>
      <c r="BN16" s="430">
        <v>16052378</v>
      </c>
      <c r="BO16" s="431"/>
      <c r="BP16" s="431"/>
      <c r="BQ16" s="431"/>
      <c r="BR16" s="431"/>
      <c r="BS16" s="431"/>
      <c r="BT16" s="431"/>
      <c r="BU16" s="432"/>
      <c r="BV16" s="430">
        <v>15727673</v>
      </c>
      <c r="BW16" s="431"/>
      <c r="BX16" s="431"/>
      <c r="BY16" s="431"/>
      <c r="BZ16" s="431"/>
      <c r="CA16" s="431"/>
      <c r="CB16" s="431"/>
      <c r="CC16" s="432"/>
      <c r="CD16" s="185"/>
      <c r="CE16" s="462"/>
      <c r="CF16" s="462"/>
      <c r="CG16" s="462"/>
      <c r="CH16" s="462"/>
      <c r="CI16" s="462"/>
      <c r="CJ16" s="462"/>
      <c r="CK16" s="462"/>
      <c r="CL16" s="462"/>
      <c r="CM16" s="462"/>
      <c r="CN16" s="462"/>
      <c r="CO16" s="462"/>
      <c r="CP16" s="462"/>
      <c r="CQ16" s="462"/>
      <c r="CR16" s="462"/>
      <c r="CS16" s="463"/>
      <c r="CT16" s="427"/>
      <c r="CU16" s="428"/>
      <c r="CV16" s="428"/>
      <c r="CW16" s="428"/>
      <c r="CX16" s="428"/>
      <c r="CY16" s="428"/>
      <c r="CZ16" s="428"/>
      <c r="DA16" s="429"/>
      <c r="DB16" s="427"/>
      <c r="DC16" s="428"/>
      <c r="DD16" s="428"/>
      <c r="DE16" s="428"/>
      <c r="DF16" s="428"/>
      <c r="DG16" s="428"/>
      <c r="DH16" s="428"/>
      <c r="DI16" s="429"/>
    </row>
    <row r="17" spans="1:113" ht="18.75" customHeight="1" thickBot="1" x14ac:dyDescent="0.2">
      <c r="A17" s="172"/>
      <c r="B17" s="542"/>
      <c r="C17" s="543"/>
      <c r="D17" s="543"/>
      <c r="E17" s="543"/>
      <c r="F17" s="543"/>
      <c r="G17" s="543"/>
      <c r="H17" s="543"/>
      <c r="I17" s="543"/>
      <c r="J17" s="543"/>
      <c r="K17" s="544"/>
      <c r="L17" s="186"/>
      <c r="M17" s="523" t="s">
        <v>150</v>
      </c>
      <c r="N17" s="524"/>
      <c r="O17" s="524"/>
      <c r="P17" s="524"/>
      <c r="Q17" s="525"/>
      <c r="R17" s="507" t="s">
        <v>151</v>
      </c>
      <c r="S17" s="508"/>
      <c r="T17" s="508"/>
      <c r="U17" s="508"/>
      <c r="V17" s="509"/>
      <c r="W17" s="520" t="s">
        <v>152</v>
      </c>
      <c r="X17" s="416"/>
      <c r="Y17" s="416"/>
      <c r="Z17" s="416"/>
      <c r="AA17" s="416"/>
      <c r="AB17" s="417"/>
      <c r="AC17" s="383">
        <v>16879</v>
      </c>
      <c r="AD17" s="384"/>
      <c r="AE17" s="384"/>
      <c r="AF17" s="384"/>
      <c r="AG17" s="385"/>
      <c r="AH17" s="383">
        <v>18283</v>
      </c>
      <c r="AI17" s="384"/>
      <c r="AJ17" s="384"/>
      <c r="AK17" s="384"/>
      <c r="AL17" s="443"/>
      <c r="AM17" s="487"/>
      <c r="AN17" s="387"/>
      <c r="AO17" s="387"/>
      <c r="AP17" s="387"/>
      <c r="AQ17" s="387"/>
      <c r="AR17" s="387"/>
      <c r="AS17" s="387"/>
      <c r="AT17" s="388"/>
      <c r="AU17" s="488"/>
      <c r="AV17" s="489"/>
      <c r="AW17" s="489"/>
      <c r="AX17" s="489"/>
      <c r="AY17" s="444" t="s">
        <v>153</v>
      </c>
      <c r="AZ17" s="445"/>
      <c r="BA17" s="445"/>
      <c r="BB17" s="445"/>
      <c r="BC17" s="445"/>
      <c r="BD17" s="445"/>
      <c r="BE17" s="445"/>
      <c r="BF17" s="445"/>
      <c r="BG17" s="445"/>
      <c r="BH17" s="445"/>
      <c r="BI17" s="445"/>
      <c r="BJ17" s="445"/>
      <c r="BK17" s="445"/>
      <c r="BL17" s="445"/>
      <c r="BM17" s="446"/>
      <c r="BN17" s="430">
        <v>8546272</v>
      </c>
      <c r="BO17" s="431"/>
      <c r="BP17" s="431"/>
      <c r="BQ17" s="431"/>
      <c r="BR17" s="431"/>
      <c r="BS17" s="431"/>
      <c r="BT17" s="431"/>
      <c r="BU17" s="432"/>
      <c r="BV17" s="430">
        <v>8875735</v>
      </c>
      <c r="BW17" s="431"/>
      <c r="BX17" s="431"/>
      <c r="BY17" s="431"/>
      <c r="BZ17" s="431"/>
      <c r="CA17" s="431"/>
      <c r="CB17" s="431"/>
      <c r="CC17" s="432"/>
      <c r="CD17" s="185"/>
      <c r="CE17" s="462"/>
      <c r="CF17" s="462"/>
      <c r="CG17" s="462"/>
      <c r="CH17" s="462"/>
      <c r="CI17" s="462"/>
      <c r="CJ17" s="462"/>
      <c r="CK17" s="462"/>
      <c r="CL17" s="462"/>
      <c r="CM17" s="462"/>
      <c r="CN17" s="462"/>
      <c r="CO17" s="462"/>
      <c r="CP17" s="462"/>
      <c r="CQ17" s="462"/>
      <c r="CR17" s="462"/>
      <c r="CS17" s="463"/>
      <c r="CT17" s="427"/>
      <c r="CU17" s="428"/>
      <c r="CV17" s="428"/>
      <c r="CW17" s="428"/>
      <c r="CX17" s="428"/>
      <c r="CY17" s="428"/>
      <c r="CZ17" s="428"/>
      <c r="DA17" s="429"/>
      <c r="DB17" s="427"/>
      <c r="DC17" s="428"/>
      <c r="DD17" s="428"/>
      <c r="DE17" s="428"/>
      <c r="DF17" s="428"/>
      <c r="DG17" s="428"/>
      <c r="DH17" s="428"/>
      <c r="DI17" s="429"/>
    </row>
    <row r="18" spans="1:113" ht="18.75" customHeight="1" thickBot="1" x14ac:dyDescent="0.2">
      <c r="A18" s="172"/>
      <c r="B18" s="480" t="s">
        <v>154</v>
      </c>
      <c r="C18" s="481"/>
      <c r="D18" s="481"/>
      <c r="E18" s="482"/>
      <c r="F18" s="482"/>
      <c r="G18" s="482"/>
      <c r="H18" s="482"/>
      <c r="I18" s="482"/>
      <c r="J18" s="482"/>
      <c r="K18" s="482"/>
      <c r="L18" s="483">
        <v>318.29000000000002</v>
      </c>
      <c r="M18" s="483"/>
      <c r="N18" s="483"/>
      <c r="O18" s="483"/>
      <c r="P18" s="483"/>
      <c r="Q18" s="483"/>
      <c r="R18" s="484"/>
      <c r="S18" s="484"/>
      <c r="T18" s="484"/>
      <c r="U18" s="484"/>
      <c r="V18" s="485"/>
      <c r="W18" s="501"/>
      <c r="X18" s="502"/>
      <c r="Y18" s="502"/>
      <c r="Z18" s="502"/>
      <c r="AA18" s="502"/>
      <c r="AB18" s="526"/>
      <c r="AC18" s="400">
        <v>68.900000000000006</v>
      </c>
      <c r="AD18" s="401"/>
      <c r="AE18" s="401"/>
      <c r="AF18" s="401"/>
      <c r="AG18" s="486"/>
      <c r="AH18" s="400">
        <v>68.7</v>
      </c>
      <c r="AI18" s="401"/>
      <c r="AJ18" s="401"/>
      <c r="AK18" s="401"/>
      <c r="AL18" s="402"/>
      <c r="AM18" s="487"/>
      <c r="AN18" s="387"/>
      <c r="AO18" s="387"/>
      <c r="AP18" s="387"/>
      <c r="AQ18" s="387"/>
      <c r="AR18" s="387"/>
      <c r="AS18" s="387"/>
      <c r="AT18" s="388"/>
      <c r="AU18" s="488"/>
      <c r="AV18" s="489"/>
      <c r="AW18" s="489"/>
      <c r="AX18" s="489"/>
      <c r="AY18" s="444" t="s">
        <v>155</v>
      </c>
      <c r="AZ18" s="445"/>
      <c r="BA18" s="445"/>
      <c r="BB18" s="445"/>
      <c r="BC18" s="445"/>
      <c r="BD18" s="445"/>
      <c r="BE18" s="445"/>
      <c r="BF18" s="445"/>
      <c r="BG18" s="445"/>
      <c r="BH18" s="445"/>
      <c r="BI18" s="445"/>
      <c r="BJ18" s="445"/>
      <c r="BK18" s="445"/>
      <c r="BL18" s="445"/>
      <c r="BM18" s="446"/>
      <c r="BN18" s="430">
        <v>17449588</v>
      </c>
      <c r="BO18" s="431"/>
      <c r="BP18" s="431"/>
      <c r="BQ18" s="431"/>
      <c r="BR18" s="431"/>
      <c r="BS18" s="431"/>
      <c r="BT18" s="431"/>
      <c r="BU18" s="432"/>
      <c r="BV18" s="430">
        <v>17231319</v>
      </c>
      <c r="BW18" s="431"/>
      <c r="BX18" s="431"/>
      <c r="BY18" s="431"/>
      <c r="BZ18" s="431"/>
      <c r="CA18" s="431"/>
      <c r="CB18" s="431"/>
      <c r="CC18" s="432"/>
      <c r="CD18" s="185"/>
      <c r="CE18" s="462"/>
      <c r="CF18" s="462"/>
      <c r="CG18" s="462"/>
      <c r="CH18" s="462"/>
      <c r="CI18" s="462"/>
      <c r="CJ18" s="462"/>
      <c r="CK18" s="462"/>
      <c r="CL18" s="462"/>
      <c r="CM18" s="462"/>
      <c r="CN18" s="462"/>
      <c r="CO18" s="462"/>
      <c r="CP18" s="462"/>
      <c r="CQ18" s="462"/>
      <c r="CR18" s="462"/>
      <c r="CS18" s="463"/>
      <c r="CT18" s="427"/>
      <c r="CU18" s="428"/>
      <c r="CV18" s="428"/>
      <c r="CW18" s="428"/>
      <c r="CX18" s="428"/>
      <c r="CY18" s="428"/>
      <c r="CZ18" s="428"/>
      <c r="DA18" s="429"/>
      <c r="DB18" s="427"/>
      <c r="DC18" s="428"/>
      <c r="DD18" s="428"/>
      <c r="DE18" s="428"/>
      <c r="DF18" s="428"/>
      <c r="DG18" s="428"/>
      <c r="DH18" s="428"/>
      <c r="DI18" s="429"/>
    </row>
    <row r="19" spans="1:113" ht="18.75" customHeight="1" thickBot="1" x14ac:dyDescent="0.2">
      <c r="A19" s="172"/>
      <c r="B19" s="480" t="s">
        <v>156</v>
      </c>
      <c r="C19" s="481"/>
      <c r="D19" s="481"/>
      <c r="E19" s="482"/>
      <c r="F19" s="482"/>
      <c r="G19" s="482"/>
      <c r="H19" s="482"/>
      <c r="I19" s="482"/>
      <c r="J19" s="482"/>
      <c r="K19" s="482"/>
      <c r="L19" s="490">
        <v>158</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22"/>
      <c r="AM19" s="487"/>
      <c r="AN19" s="387"/>
      <c r="AO19" s="387"/>
      <c r="AP19" s="387"/>
      <c r="AQ19" s="387"/>
      <c r="AR19" s="387"/>
      <c r="AS19" s="387"/>
      <c r="AT19" s="388"/>
      <c r="AU19" s="488"/>
      <c r="AV19" s="489"/>
      <c r="AW19" s="489"/>
      <c r="AX19" s="489"/>
      <c r="AY19" s="444" t="s">
        <v>157</v>
      </c>
      <c r="AZ19" s="445"/>
      <c r="BA19" s="445"/>
      <c r="BB19" s="445"/>
      <c r="BC19" s="445"/>
      <c r="BD19" s="445"/>
      <c r="BE19" s="445"/>
      <c r="BF19" s="445"/>
      <c r="BG19" s="445"/>
      <c r="BH19" s="445"/>
      <c r="BI19" s="445"/>
      <c r="BJ19" s="445"/>
      <c r="BK19" s="445"/>
      <c r="BL19" s="445"/>
      <c r="BM19" s="446"/>
      <c r="BN19" s="430">
        <v>24646759</v>
      </c>
      <c r="BO19" s="431"/>
      <c r="BP19" s="431"/>
      <c r="BQ19" s="431"/>
      <c r="BR19" s="431"/>
      <c r="BS19" s="431"/>
      <c r="BT19" s="431"/>
      <c r="BU19" s="432"/>
      <c r="BV19" s="430">
        <v>22231144</v>
      </c>
      <c r="BW19" s="431"/>
      <c r="BX19" s="431"/>
      <c r="BY19" s="431"/>
      <c r="BZ19" s="431"/>
      <c r="CA19" s="431"/>
      <c r="CB19" s="431"/>
      <c r="CC19" s="432"/>
      <c r="CD19" s="185"/>
      <c r="CE19" s="462"/>
      <c r="CF19" s="462"/>
      <c r="CG19" s="462"/>
      <c r="CH19" s="462"/>
      <c r="CI19" s="462"/>
      <c r="CJ19" s="462"/>
      <c r="CK19" s="462"/>
      <c r="CL19" s="462"/>
      <c r="CM19" s="462"/>
      <c r="CN19" s="462"/>
      <c r="CO19" s="462"/>
      <c r="CP19" s="462"/>
      <c r="CQ19" s="462"/>
      <c r="CR19" s="462"/>
      <c r="CS19" s="463"/>
      <c r="CT19" s="427"/>
      <c r="CU19" s="428"/>
      <c r="CV19" s="428"/>
      <c r="CW19" s="428"/>
      <c r="CX19" s="428"/>
      <c r="CY19" s="428"/>
      <c r="CZ19" s="428"/>
      <c r="DA19" s="429"/>
      <c r="DB19" s="427"/>
      <c r="DC19" s="428"/>
      <c r="DD19" s="428"/>
      <c r="DE19" s="428"/>
      <c r="DF19" s="428"/>
      <c r="DG19" s="428"/>
      <c r="DH19" s="428"/>
      <c r="DI19" s="429"/>
    </row>
    <row r="20" spans="1:113" ht="18.75" customHeight="1" thickBot="1" x14ac:dyDescent="0.2">
      <c r="A20" s="172"/>
      <c r="B20" s="480" t="s">
        <v>158</v>
      </c>
      <c r="C20" s="481"/>
      <c r="D20" s="481"/>
      <c r="E20" s="482"/>
      <c r="F20" s="482"/>
      <c r="G20" s="482"/>
      <c r="H20" s="482"/>
      <c r="I20" s="482"/>
      <c r="J20" s="482"/>
      <c r="K20" s="482"/>
      <c r="L20" s="490">
        <v>20328</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392"/>
      <c r="AO20" s="392"/>
      <c r="AP20" s="392"/>
      <c r="AQ20" s="392"/>
      <c r="AR20" s="392"/>
      <c r="AS20" s="392"/>
      <c r="AT20" s="393"/>
      <c r="AU20" s="496"/>
      <c r="AV20" s="497"/>
      <c r="AW20" s="497"/>
      <c r="AX20" s="498"/>
      <c r="AY20" s="444"/>
      <c r="AZ20" s="445"/>
      <c r="BA20" s="445"/>
      <c r="BB20" s="445"/>
      <c r="BC20" s="445"/>
      <c r="BD20" s="445"/>
      <c r="BE20" s="445"/>
      <c r="BF20" s="445"/>
      <c r="BG20" s="445"/>
      <c r="BH20" s="445"/>
      <c r="BI20" s="445"/>
      <c r="BJ20" s="445"/>
      <c r="BK20" s="445"/>
      <c r="BL20" s="445"/>
      <c r="BM20" s="446"/>
      <c r="BN20" s="430"/>
      <c r="BO20" s="431"/>
      <c r="BP20" s="431"/>
      <c r="BQ20" s="431"/>
      <c r="BR20" s="431"/>
      <c r="BS20" s="431"/>
      <c r="BT20" s="431"/>
      <c r="BU20" s="432"/>
      <c r="BV20" s="430"/>
      <c r="BW20" s="431"/>
      <c r="BX20" s="431"/>
      <c r="BY20" s="431"/>
      <c r="BZ20" s="431"/>
      <c r="CA20" s="431"/>
      <c r="CB20" s="431"/>
      <c r="CC20" s="432"/>
      <c r="CD20" s="185"/>
      <c r="CE20" s="462"/>
      <c r="CF20" s="462"/>
      <c r="CG20" s="462"/>
      <c r="CH20" s="462"/>
      <c r="CI20" s="462"/>
      <c r="CJ20" s="462"/>
      <c r="CK20" s="462"/>
      <c r="CL20" s="462"/>
      <c r="CM20" s="462"/>
      <c r="CN20" s="462"/>
      <c r="CO20" s="462"/>
      <c r="CP20" s="462"/>
      <c r="CQ20" s="462"/>
      <c r="CR20" s="462"/>
      <c r="CS20" s="463"/>
      <c r="CT20" s="427"/>
      <c r="CU20" s="428"/>
      <c r="CV20" s="428"/>
      <c r="CW20" s="428"/>
      <c r="CX20" s="428"/>
      <c r="CY20" s="428"/>
      <c r="CZ20" s="428"/>
      <c r="DA20" s="429"/>
      <c r="DB20" s="427"/>
      <c r="DC20" s="428"/>
      <c r="DD20" s="428"/>
      <c r="DE20" s="428"/>
      <c r="DF20" s="428"/>
      <c r="DG20" s="428"/>
      <c r="DH20" s="428"/>
      <c r="DI20" s="429"/>
    </row>
    <row r="21" spans="1:113" ht="18.75" customHeight="1" thickBot="1" x14ac:dyDescent="0.2">
      <c r="A21" s="172"/>
      <c r="B21" s="477" t="s">
        <v>159</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9"/>
      <c r="AY21" s="403"/>
      <c r="AZ21" s="404"/>
      <c r="BA21" s="404"/>
      <c r="BB21" s="404"/>
      <c r="BC21" s="404"/>
      <c r="BD21" s="404"/>
      <c r="BE21" s="404"/>
      <c r="BF21" s="404"/>
      <c r="BG21" s="404"/>
      <c r="BH21" s="404"/>
      <c r="BI21" s="404"/>
      <c r="BJ21" s="404"/>
      <c r="BK21" s="404"/>
      <c r="BL21" s="404"/>
      <c r="BM21" s="405"/>
      <c r="BN21" s="464"/>
      <c r="BO21" s="465"/>
      <c r="BP21" s="465"/>
      <c r="BQ21" s="465"/>
      <c r="BR21" s="465"/>
      <c r="BS21" s="465"/>
      <c r="BT21" s="465"/>
      <c r="BU21" s="466"/>
      <c r="BV21" s="464"/>
      <c r="BW21" s="465"/>
      <c r="BX21" s="465"/>
      <c r="BY21" s="465"/>
      <c r="BZ21" s="465"/>
      <c r="CA21" s="465"/>
      <c r="CB21" s="465"/>
      <c r="CC21" s="466"/>
      <c r="CD21" s="185"/>
      <c r="CE21" s="462"/>
      <c r="CF21" s="462"/>
      <c r="CG21" s="462"/>
      <c r="CH21" s="462"/>
      <c r="CI21" s="462"/>
      <c r="CJ21" s="462"/>
      <c r="CK21" s="462"/>
      <c r="CL21" s="462"/>
      <c r="CM21" s="462"/>
      <c r="CN21" s="462"/>
      <c r="CO21" s="462"/>
      <c r="CP21" s="462"/>
      <c r="CQ21" s="462"/>
      <c r="CR21" s="462"/>
      <c r="CS21" s="463"/>
      <c r="CT21" s="427"/>
      <c r="CU21" s="428"/>
      <c r="CV21" s="428"/>
      <c r="CW21" s="428"/>
      <c r="CX21" s="428"/>
      <c r="CY21" s="428"/>
      <c r="CZ21" s="428"/>
      <c r="DA21" s="429"/>
      <c r="DB21" s="427"/>
      <c r="DC21" s="428"/>
      <c r="DD21" s="428"/>
      <c r="DE21" s="428"/>
      <c r="DF21" s="428"/>
      <c r="DG21" s="428"/>
      <c r="DH21" s="428"/>
      <c r="DI21" s="429"/>
    </row>
    <row r="22" spans="1:113" ht="18.75" customHeight="1" x14ac:dyDescent="0.15">
      <c r="A22" s="172"/>
      <c r="B22" s="406" t="s">
        <v>160</v>
      </c>
      <c r="C22" s="407"/>
      <c r="D22" s="408"/>
      <c r="E22" s="415" t="s">
        <v>1</v>
      </c>
      <c r="F22" s="416"/>
      <c r="G22" s="416"/>
      <c r="H22" s="416"/>
      <c r="I22" s="416"/>
      <c r="J22" s="416"/>
      <c r="K22" s="417"/>
      <c r="L22" s="415" t="s">
        <v>161</v>
      </c>
      <c r="M22" s="416"/>
      <c r="N22" s="416"/>
      <c r="O22" s="416"/>
      <c r="P22" s="417"/>
      <c r="Q22" s="421" t="s">
        <v>162</v>
      </c>
      <c r="R22" s="422"/>
      <c r="S22" s="422"/>
      <c r="T22" s="422"/>
      <c r="U22" s="422"/>
      <c r="V22" s="423"/>
      <c r="W22" s="472" t="s">
        <v>163</v>
      </c>
      <c r="X22" s="407"/>
      <c r="Y22" s="408"/>
      <c r="Z22" s="415" t="s">
        <v>1</v>
      </c>
      <c r="AA22" s="416"/>
      <c r="AB22" s="416"/>
      <c r="AC22" s="416"/>
      <c r="AD22" s="416"/>
      <c r="AE22" s="416"/>
      <c r="AF22" s="416"/>
      <c r="AG22" s="417"/>
      <c r="AH22" s="433" t="s">
        <v>164</v>
      </c>
      <c r="AI22" s="416"/>
      <c r="AJ22" s="416"/>
      <c r="AK22" s="416"/>
      <c r="AL22" s="417"/>
      <c r="AM22" s="433" t="s">
        <v>165</v>
      </c>
      <c r="AN22" s="434"/>
      <c r="AO22" s="434"/>
      <c r="AP22" s="434"/>
      <c r="AQ22" s="434"/>
      <c r="AR22" s="435"/>
      <c r="AS22" s="421" t="s">
        <v>162</v>
      </c>
      <c r="AT22" s="422"/>
      <c r="AU22" s="422"/>
      <c r="AV22" s="422"/>
      <c r="AW22" s="422"/>
      <c r="AX22" s="439"/>
      <c r="AY22" s="456" t="s">
        <v>166</v>
      </c>
      <c r="AZ22" s="457"/>
      <c r="BA22" s="457"/>
      <c r="BB22" s="457"/>
      <c r="BC22" s="457"/>
      <c r="BD22" s="457"/>
      <c r="BE22" s="457"/>
      <c r="BF22" s="457"/>
      <c r="BG22" s="457"/>
      <c r="BH22" s="457"/>
      <c r="BI22" s="457"/>
      <c r="BJ22" s="457"/>
      <c r="BK22" s="457"/>
      <c r="BL22" s="457"/>
      <c r="BM22" s="458"/>
      <c r="BN22" s="459">
        <v>37860519</v>
      </c>
      <c r="BO22" s="460"/>
      <c r="BP22" s="460"/>
      <c r="BQ22" s="460"/>
      <c r="BR22" s="460"/>
      <c r="BS22" s="460"/>
      <c r="BT22" s="460"/>
      <c r="BU22" s="461"/>
      <c r="BV22" s="459">
        <v>38148102</v>
      </c>
      <c r="BW22" s="460"/>
      <c r="BX22" s="460"/>
      <c r="BY22" s="460"/>
      <c r="BZ22" s="460"/>
      <c r="CA22" s="460"/>
      <c r="CB22" s="460"/>
      <c r="CC22" s="461"/>
      <c r="CD22" s="185"/>
      <c r="CE22" s="462"/>
      <c r="CF22" s="462"/>
      <c r="CG22" s="462"/>
      <c r="CH22" s="462"/>
      <c r="CI22" s="462"/>
      <c r="CJ22" s="462"/>
      <c r="CK22" s="462"/>
      <c r="CL22" s="462"/>
      <c r="CM22" s="462"/>
      <c r="CN22" s="462"/>
      <c r="CO22" s="462"/>
      <c r="CP22" s="462"/>
      <c r="CQ22" s="462"/>
      <c r="CR22" s="462"/>
      <c r="CS22" s="463"/>
      <c r="CT22" s="427"/>
      <c r="CU22" s="428"/>
      <c r="CV22" s="428"/>
      <c r="CW22" s="428"/>
      <c r="CX22" s="428"/>
      <c r="CY22" s="428"/>
      <c r="CZ22" s="428"/>
      <c r="DA22" s="429"/>
      <c r="DB22" s="427"/>
      <c r="DC22" s="428"/>
      <c r="DD22" s="428"/>
      <c r="DE22" s="428"/>
      <c r="DF22" s="428"/>
      <c r="DG22" s="428"/>
      <c r="DH22" s="428"/>
      <c r="DI22" s="429"/>
    </row>
    <row r="23" spans="1:113" ht="18.75" customHeight="1" x14ac:dyDescent="0.15">
      <c r="A23" s="172"/>
      <c r="B23" s="409"/>
      <c r="C23" s="410"/>
      <c r="D23" s="411"/>
      <c r="E23" s="418"/>
      <c r="F23" s="419"/>
      <c r="G23" s="419"/>
      <c r="H23" s="419"/>
      <c r="I23" s="419"/>
      <c r="J23" s="419"/>
      <c r="K23" s="420"/>
      <c r="L23" s="418"/>
      <c r="M23" s="419"/>
      <c r="N23" s="419"/>
      <c r="O23" s="419"/>
      <c r="P23" s="420"/>
      <c r="Q23" s="424"/>
      <c r="R23" s="425"/>
      <c r="S23" s="425"/>
      <c r="T23" s="425"/>
      <c r="U23" s="425"/>
      <c r="V23" s="426"/>
      <c r="W23" s="473"/>
      <c r="X23" s="410"/>
      <c r="Y23" s="411"/>
      <c r="Z23" s="418"/>
      <c r="AA23" s="419"/>
      <c r="AB23" s="419"/>
      <c r="AC23" s="419"/>
      <c r="AD23" s="419"/>
      <c r="AE23" s="419"/>
      <c r="AF23" s="419"/>
      <c r="AG23" s="420"/>
      <c r="AH23" s="418"/>
      <c r="AI23" s="419"/>
      <c r="AJ23" s="419"/>
      <c r="AK23" s="419"/>
      <c r="AL23" s="420"/>
      <c r="AM23" s="436"/>
      <c r="AN23" s="437"/>
      <c r="AO23" s="437"/>
      <c r="AP23" s="437"/>
      <c r="AQ23" s="437"/>
      <c r="AR23" s="438"/>
      <c r="AS23" s="424"/>
      <c r="AT23" s="425"/>
      <c r="AU23" s="425"/>
      <c r="AV23" s="425"/>
      <c r="AW23" s="425"/>
      <c r="AX23" s="440"/>
      <c r="AY23" s="444" t="s">
        <v>167</v>
      </c>
      <c r="AZ23" s="445"/>
      <c r="BA23" s="445"/>
      <c r="BB23" s="445"/>
      <c r="BC23" s="445"/>
      <c r="BD23" s="445"/>
      <c r="BE23" s="445"/>
      <c r="BF23" s="445"/>
      <c r="BG23" s="445"/>
      <c r="BH23" s="445"/>
      <c r="BI23" s="445"/>
      <c r="BJ23" s="445"/>
      <c r="BK23" s="445"/>
      <c r="BL23" s="445"/>
      <c r="BM23" s="446"/>
      <c r="BN23" s="430">
        <v>13971296</v>
      </c>
      <c r="BO23" s="431"/>
      <c r="BP23" s="431"/>
      <c r="BQ23" s="431"/>
      <c r="BR23" s="431"/>
      <c r="BS23" s="431"/>
      <c r="BT23" s="431"/>
      <c r="BU23" s="432"/>
      <c r="BV23" s="430">
        <v>13486221</v>
      </c>
      <c r="BW23" s="431"/>
      <c r="BX23" s="431"/>
      <c r="BY23" s="431"/>
      <c r="BZ23" s="431"/>
      <c r="CA23" s="431"/>
      <c r="CB23" s="431"/>
      <c r="CC23" s="432"/>
      <c r="CD23" s="185"/>
      <c r="CE23" s="462"/>
      <c r="CF23" s="462"/>
      <c r="CG23" s="462"/>
      <c r="CH23" s="462"/>
      <c r="CI23" s="462"/>
      <c r="CJ23" s="462"/>
      <c r="CK23" s="462"/>
      <c r="CL23" s="462"/>
      <c r="CM23" s="462"/>
      <c r="CN23" s="462"/>
      <c r="CO23" s="462"/>
      <c r="CP23" s="462"/>
      <c r="CQ23" s="462"/>
      <c r="CR23" s="462"/>
      <c r="CS23" s="463"/>
      <c r="CT23" s="427"/>
      <c r="CU23" s="428"/>
      <c r="CV23" s="428"/>
      <c r="CW23" s="428"/>
      <c r="CX23" s="428"/>
      <c r="CY23" s="428"/>
      <c r="CZ23" s="428"/>
      <c r="DA23" s="429"/>
      <c r="DB23" s="427"/>
      <c r="DC23" s="428"/>
      <c r="DD23" s="428"/>
      <c r="DE23" s="428"/>
      <c r="DF23" s="428"/>
      <c r="DG23" s="428"/>
      <c r="DH23" s="428"/>
      <c r="DI23" s="429"/>
    </row>
    <row r="24" spans="1:113" ht="18.75" customHeight="1" thickBot="1" x14ac:dyDescent="0.2">
      <c r="A24" s="172"/>
      <c r="B24" s="409"/>
      <c r="C24" s="410"/>
      <c r="D24" s="411"/>
      <c r="E24" s="386" t="s">
        <v>168</v>
      </c>
      <c r="F24" s="387"/>
      <c r="G24" s="387"/>
      <c r="H24" s="387"/>
      <c r="I24" s="387"/>
      <c r="J24" s="387"/>
      <c r="K24" s="388"/>
      <c r="L24" s="383">
        <v>1</v>
      </c>
      <c r="M24" s="384"/>
      <c r="N24" s="384"/>
      <c r="O24" s="384"/>
      <c r="P24" s="385"/>
      <c r="Q24" s="383">
        <v>8280</v>
      </c>
      <c r="R24" s="384"/>
      <c r="S24" s="384"/>
      <c r="T24" s="384"/>
      <c r="U24" s="384"/>
      <c r="V24" s="385"/>
      <c r="W24" s="473"/>
      <c r="X24" s="410"/>
      <c r="Y24" s="411"/>
      <c r="Z24" s="386" t="s">
        <v>169</v>
      </c>
      <c r="AA24" s="387"/>
      <c r="AB24" s="387"/>
      <c r="AC24" s="387"/>
      <c r="AD24" s="387"/>
      <c r="AE24" s="387"/>
      <c r="AF24" s="387"/>
      <c r="AG24" s="388"/>
      <c r="AH24" s="383">
        <v>588</v>
      </c>
      <c r="AI24" s="384"/>
      <c r="AJ24" s="384"/>
      <c r="AK24" s="384"/>
      <c r="AL24" s="385"/>
      <c r="AM24" s="383">
        <v>1774584</v>
      </c>
      <c r="AN24" s="384"/>
      <c r="AO24" s="384"/>
      <c r="AP24" s="384"/>
      <c r="AQ24" s="384"/>
      <c r="AR24" s="385"/>
      <c r="AS24" s="383">
        <v>3018</v>
      </c>
      <c r="AT24" s="384"/>
      <c r="AU24" s="384"/>
      <c r="AV24" s="384"/>
      <c r="AW24" s="384"/>
      <c r="AX24" s="443"/>
      <c r="AY24" s="403" t="s">
        <v>170</v>
      </c>
      <c r="AZ24" s="404"/>
      <c r="BA24" s="404"/>
      <c r="BB24" s="404"/>
      <c r="BC24" s="404"/>
      <c r="BD24" s="404"/>
      <c r="BE24" s="404"/>
      <c r="BF24" s="404"/>
      <c r="BG24" s="404"/>
      <c r="BH24" s="404"/>
      <c r="BI24" s="404"/>
      <c r="BJ24" s="404"/>
      <c r="BK24" s="404"/>
      <c r="BL24" s="404"/>
      <c r="BM24" s="405"/>
      <c r="BN24" s="430">
        <v>25650471</v>
      </c>
      <c r="BO24" s="431"/>
      <c r="BP24" s="431"/>
      <c r="BQ24" s="431"/>
      <c r="BR24" s="431"/>
      <c r="BS24" s="431"/>
      <c r="BT24" s="431"/>
      <c r="BU24" s="432"/>
      <c r="BV24" s="430">
        <v>25638261</v>
      </c>
      <c r="BW24" s="431"/>
      <c r="BX24" s="431"/>
      <c r="BY24" s="431"/>
      <c r="BZ24" s="431"/>
      <c r="CA24" s="431"/>
      <c r="CB24" s="431"/>
      <c r="CC24" s="432"/>
      <c r="CD24" s="185"/>
      <c r="CE24" s="462"/>
      <c r="CF24" s="462"/>
      <c r="CG24" s="462"/>
      <c r="CH24" s="462"/>
      <c r="CI24" s="462"/>
      <c r="CJ24" s="462"/>
      <c r="CK24" s="462"/>
      <c r="CL24" s="462"/>
      <c r="CM24" s="462"/>
      <c r="CN24" s="462"/>
      <c r="CO24" s="462"/>
      <c r="CP24" s="462"/>
      <c r="CQ24" s="462"/>
      <c r="CR24" s="462"/>
      <c r="CS24" s="463"/>
      <c r="CT24" s="427"/>
      <c r="CU24" s="428"/>
      <c r="CV24" s="428"/>
      <c r="CW24" s="428"/>
      <c r="CX24" s="428"/>
      <c r="CY24" s="428"/>
      <c r="CZ24" s="428"/>
      <c r="DA24" s="429"/>
      <c r="DB24" s="427"/>
      <c r="DC24" s="428"/>
      <c r="DD24" s="428"/>
      <c r="DE24" s="428"/>
      <c r="DF24" s="428"/>
      <c r="DG24" s="428"/>
      <c r="DH24" s="428"/>
      <c r="DI24" s="429"/>
    </row>
    <row r="25" spans="1:113" ht="18.75" customHeight="1" x14ac:dyDescent="0.15">
      <c r="A25" s="172"/>
      <c r="B25" s="409"/>
      <c r="C25" s="410"/>
      <c r="D25" s="411"/>
      <c r="E25" s="386" t="s">
        <v>171</v>
      </c>
      <c r="F25" s="387"/>
      <c r="G25" s="387"/>
      <c r="H25" s="387"/>
      <c r="I25" s="387"/>
      <c r="J25" s="387"/>
      <c r="K25" s="388"/>
      <c r="L25" s="383">
        <v>1</v>
      </c>
      <c r="M25" s="384"/>
      <c r="N25" s="384"/>
      <c r="O25" s="384"/>
      <c r="P25" s="385"/>
      <c r="Q25" s="383">
        <v>7104</v>
      </c>
      <c r="R25" s="384"/>
      <c r="S25" s="384"/>
      <c r="T25" s="384"/>
      <c r="U25" s="384"/>
      <c r="V25" s="385"/>
      <c r="W25" s="473"/>
      <c r="X25" s="410"/>
      <c r="Y25" s="411"/>
      <c r="Z25" s="386" t="s">
        <v>172</v>
      </c>
      <c r="AA25" s="387"/>
      <c r="AB25" s="387"/>
      <c r="AC25" s="387"/>
      <c r="AD25" s="387"/>
      <c r="AE25" s="387"/>
      <c r="AF25" s="387"/>
      <c r="AG25" s="388"/>
      <c r="AH25" s="383">
        <v>141</v>
      </c>
      <c r="AI25" s="384"/>
      <c r="AJ25" s="384"/>
      <c r="AK25" s="384"/>
      <c r="AL25" s="385"/>
      <c r="AM25" s="383">
        <v>384507</v>
      </c>
      <c r="AN25" s="384"/>
      <c r="AO25" s="384"/>
      <c r="AP25" s="384"/>
      <c r="AQ25" s="384"/>
      <c r="AR25" s="385"/>
      <c r="AS25" s="383">
        <v>2727</v>
      </c>
      <c r="AT25" s="384"/>
      <c r="AU25" s="384"/>
      <c r="AV25" s="384"/>
      <c r="AW25" s="384"/>
      <c r="AX25" s="443"/>
      <c r="AY25" s="456" t="s">
        <v>173</v>
      </c>
      <c r="AZ25" s="457"/>
      <c r="BA25" s="457"/>
      <c r="BB25" s="457"/>
      <c r="BC25" s="457"/>
      <c r="BD25" s="457"/>
      <c r="BE25" s="457"/>
      <c r="BF25" s="457"/>
      <c r="BG25" s="457"/>
      <c r="BH25" s="457"/>
      <c r="BI25" s="457"/>
      <c r="BJ25" s="457"/>
      <c r="BK25" s="457"/>
      <c r="BL25" s="457"/>
      <c r="BM25" s="458"/>
      <c r="BN25" s="459">
        <v>14514433</v>
      </c>
      <c r="BO25" s="460"/>
      <c r="BP25" s="460"/>
      <c r="BQ25" s="460"/>
      <c r="BR25" s="460"/>
      <c r="BS25" s="460"/>
      <c r="BT25" s="460"/>
      <c r="BU25" s="461"/>
      <c r="BV25" s="459">
        <v>16121612</v>
      </c>
      <c r="BW25" s="460"/>
      <c r="BX25" s="460"/>
      <c r="BY25" s="460"/>
      <c r="BZ25" s="460"/>
      <c r="CA25" s="460"/>
      <c r="CB25" s="460"/>
      <c r="CC25" s="461"/>
      <c r="CD25" s="185"/>
      <c r="CE25" s="462"/>
      <c r="CF25" s="462"/>
      <c r="CG25" s="462"/>
      <c r="CH25" s="462"/>
      <c r="CI25" s="462"/>
      <c r="CJ25" s="462"/>
      <c r="CK25" s="462"/>
      <c r="CL25" s="462"/>
      <c r="CM25" s="462"/>
      <c r="CN25" s="462"/>
      <c r="CO25" s="462"/>
      <c r="CP25" s="462"/>
      <c r="CQ25" s="462"/>
      <c r="CR25" s="462"/>
      <c r="CS25" s="463"/>
      <c r="CT25" s="427"/>
      <c r="CU25" s="428"/>
      <c r="CV25" s="428"/>
      <c r="CW25" s="428"/>
      <c r="CX25" s="428"/>
      <c r="CY25" s="428"/>
      <c r="CZ25" s="428"/>
      <c r="DA25" s="429"/>
      <c r="DB25" s="427"/>
      <c r="DC25" s="428"/>
      <c r="DD25" s="428"/>
      <c r="DE25" s="428"/>
      <c r="DF25" s="428"/>
      <c r="DG25" s="428"/>
      <c r="DH25" s="428"/>
      <c r="DI25" s="429"/>
    </row>
    <row r="26" spans="1:113" ht="18.75" customHeight="1" x14ac:dyDescent="0.15">
      <c r="A26" s="172"/>
      <c r="B26" s="409"/>
      <c r="C26" s="410"/>
      <c r="D26" s="411"/>
      <c r="E26" s="386" t="s">
        <v>174</v>
      </c>
      <c r="F26" s="387"/>
      <c r="G26" s="387"/>
      <c r="H26" s="387"/>
      <c r="I26" s="387"/>
      <c r="J26" s="387"/>
      <c r="K26" s="388"/>
      <c r="L26" s="383">
        <v>1</v>
      </c>
      <c r="M26" s="384"/>
      <c r="N26" s="384"/>
      <c r="O26" s="384"/>
      <c r="P26" s="385"/>
      <c r="Q26" s="383">
        <v>6208</v>
      </c>
      <c r="R26" s="384"/>
      <c r="S26" s="384"/>
      <c r="T26" s="384"/>
      <c r="U26" s="384"/>
      <c r="V26" s="385"/>
      <c r="W26" s="473"/>
      <c r="X26" s="410"/>
      <c r="Y26" s="411"/>
      <c r="Z26" s="386" t="s">
        <v>175</v>
      </c>
      <c r="AA26" s="441"/>
      <c r="AB26" s="441"/>
      <c r="AC26" s="441"/>
      <c r="AD26" s="441"/>
      <c r="AE26" s="441"/>
      <c r="AF26" s="441"/>
      <c r="AG26" s="442"/>
      <c r="AH26" s="383">
        <v>37</v>
      </c>
      <c r="AI26" s="384"/>
      <c r="AJ26" s="384"/>
      <c r="AK26" s="384"/>
      <c r="AL26" s="385"/>
      <c r="AM26" s="383">
        <v>101417</v>
      </c>
      <c r="AN26" s="384"/>
      <c r="AO26" s="384"/>
      <c r="AP26" s="384"/>
      <c r="AQ26" s="384"/>
      <c r="AR26" s="385"/>
      <c r="AS26" s="383">
        <v>2741</v>
      </c>
      <c r="AT26" s="384"/>
      <c r="AU26" s="384"/>
      <c r="AV26" s="384"/>
      <c r="AW26" s="384"/>
      <c r="AX26" s="443"/>
      <c r="AY26" s="470" t="s">
        <v>176</v>
      </c>
      <c r="AZ26" s="390"/>
      <c r="BA26" s="390"/>
      <c r="BB26" s="390"/>
      <c r="BC26" s="390"/>
      <c r="BD26" s="390"/>
      <c r="BE26" s="390"/>
      <c r="BF26" s="390"/>
      <c r="BG26" s="390"/>
      <c r="BH26" s="390"/>
      <c r="BI26" s="390"/>
      <c r="BJ26" s="390"/>
      <c r="BK26" s="390"/>
      <c r="BL26" s="390"/>
      <c r="BM26" s="471"/>
      <c r="BN26" s="430" t="s">
        <v>177</v>
      </c>
      <c r="BO26" s="431"/>
      <c r="BP26" s="431"/>
      <c r="BQ26" s="431"/>
      <c r="BR26" s="431"/>
      <c r="BS26" s="431"/>
      <c r="BT26" s="431"/>
      <c r="BU26" s="432"/>
      <c r="BV26" s="430" t="s">
        <v>178</v>
      </c>
      <c r="BW26" s="431"/>
      <c r="BX26" s="431"/>
      <c r="BY26" s="431"/>
      <c r="BZ26" s="431"/>
      <c r="CA26" s="431"/>
      <c r="CB26" s="431"/>
      <c r="CC26" s="432"/>
      <c r="CD26" s="185"/>
      <c r="CE26" s="462"/>
      <c r="CF26" s="462"/>
      <c r="CG26" s="462"/>
      <c r="CH26" s="462"/>
      <c r="CI26" s="462"/>
      <c r="CJ26" s="462"/>
      <c r="CK26" s="462"/>
      <c r="CL26" s="462"/>
      <c r="CM26" s="462"/>
      <c r="CN26" s="462"/>
      <c r="CO26" s="462"/>
      <c r="CP26" s="462"/>
      <c r="CQ26" s="462"/>
      <c r="CR26" s="462"/>
      <c r="CS26" s="463"/>
      <c r="CT26" s="427"/>
      <c r="CU26" s="428"/>
      <c r="CV26" s="428"/>
      <c r="CW26" s="428"/>
      <c r="CX26" s="428"/>
      <c r="CY26" s="428"/>
      <c r="CZ26" s="428"/>
      <c r="DA26" s="429"/>
      <c r="DB26" s="427"/>
      <c r="DC26" s="428"/>
      <c r="DD26" s="428"/>
      <c r="DE26" s="428"/>
      <c r="DF26" s="428"/>
      <c r="DG26" s="428"/>
      <c r="DH26" s="428"/>
      <c r="DI26" s="429"/>
    </row>
    <row r="27" spans="1:113" ht="18.75" customHeight="1" thickBot="1" x14ac:dyDescent="0.2">
      <c r="A27" s="172"/>
      <c r="B27" s="409"/>
      <c r="C27" s="410"/>
      <c r="D27" s="411"/>
      <c r="E27" s="386" t="s">
        <v>179</v>
      </c>
      <c r="F27" s="387"/>
      <c r="G27" s="387"/>
      <c r="H27" s="387"/>
      <c r="I27" s="387"/>
      <c r="J27" s="387"/>
      <c r="K27" s="388"/>
      <c r="L27" s="383">
        <v>1</v>
      </c>
      <c r="M27" s="384"/>
      <c r="N27" s="384"/>
      <c r="O27" s="384"/>
      <c r="P27" s="385"/>
      <c r="Q27" s="383">
        <v>5220</v>
      </c>
      <c r="R27" s="384"/>
      <c r="S27" s="384"/>
      <c r="T27" s="384"/>
      <c r="U27" s="384"/>
      <c r="V27" s="385"/>
      <c r="W27" s="473"/>
      <c r="X27" s="410"/>
      <c r="Y27" s="411"/>
      <c r="Z27" s="386" t="s">
        <v>180</v>
      </c>
      <c r="AA27" s="387"/>
      <c r="AB27" s="387"/>
      <c r="AC27" s="387"/>
      <c r="AD27" s="387"/>
      <c r="AE27" s="387"/>
      <c r="AF27" s="387"/>
      <c r="AG27" s="388"/>
      <c r="AH27" s="383" t="s">
        <v>181</v>
      </c>
      <c r="AI27" s="384"/>
      <c r="AJ27" s="384"/>
      <c r="AK27" s="384"/>
      <c r="AL27" s="385"/>
      <c r="AM27" s="383" t="s">
        <v>128</v>
      </c>
      <c r="AN27" s="384"/>
      <c r="AO27" s="384"/>
      <c r="AP27" s="384"/>
      <c r="AQ27" s="384"/>
      <c r="AR27" s="385"/>
      <c r="AS27" s="383" t="s">
        <v>178</v>
      </c>
      <c r="AT27" s="384"/>
      <c r="AU27" s="384"/>
      <c r="AV27" s="384"/>
      <c r="AW27" s="384"/>
      <c r="AX27" s="443"/>
      <c r="AY27" s="467" t="s">
        <v>182</v>
      </c>
      <c r="AZ27" s="468"/>
      <c r="BA27" s="468"/>
      <c r="BB27" s="468"/>
      <c r="BC27" s="468"/>
      <c r="BD27" s="468"/>
      <c r="BE27" s="468"/>
      <c r="BF27" s="468"/>
      <c r="BG27" s="468"/>
      <c r="BH27" s="468"/>
      <c r="BI27" s="468"/>
      <c r="BJ27" s="468"/>
      <c r="BK27" s="468"/>
      <c r="BL27" s="468"/>
      <c r="BM27" s="469"/>
      <c r="BN27" s="464" t="s">
        <v>178</v>
      </c>
      <c r="BO27" s="465"/>
      <c r="BP27" s="465"/>
      <c r="BQ27" s="465"/>
      <c r="BR27" s="465"/>
      <c r="BS27" s="465"/>
      <c r="BT27" s="465"/>
      <c r="BU27" s="466"/>
      <c r="BV27" s="464" t="s">
        <v>178</v>
      </c>
      <c r="BW27" s="465"/>
      <c r="BX27" s="465"/>
      <c r="BY27" s="465"/>
      <c r="BZ27" s="465"/>
      <c r="CA27" s="465"/>
      <c r="CB27" s="465"/>
      <c r="CC27" s="466"/>
      <c r="CD27" s="187"/>
      <c r="CE27" s="462"/>
      <c r="CF27" s="462"/>
      <c r="CG27" s="462"/>
      <c r="CH27" s="462"/>
      <c r="CI27" s="462"/>
      <c r="CJ27" s="462"/>
      <c r="CK27" s="462"/>
      <c r="CL27" s="462"/>
      <c r="CM27" s="462"/>
      <c r="CN27" s="462"/>
      <c r="CO27" s="462"/>
      <c r="CP27" s="462"/>
      <c r="CQ27" s="462"/>
      <c r="CR27" s="462"/>
      <c r="CS27" s="463"/>
      <c r="CT27" s="427"/>
      <c r="CU27" s="428"/>
      <c r="CV27" s="428"/>
      <c r="CW27" s="428"/>
      <c r="CX27" s="428"/>
      <c r="CY27" s="428"/>
      <c r="CZ27" s="428"/>
      <c r="DA27" s="429"/>
      <c r="DB27" s="427"/>
      <c r="DC27" s="428"/>
      <c r="DD27" s="428"/>
      <c r="DE27" s="428"/>
      <c r="DF27" s="428"/>
      <c r="DG27" s="428"/>
      <c r="DH27" s="428"/>
      <c r="DI27" s="429"/>
    </row>
    <row r="28" spans="1:113" ht="18.75" customHeight="1" x14ac:dyDescent="0.15">
      <c r="A28" s="172"/>
      <c r="B28" s="409"/>
      <c r="C28" s="410"/>
      <c r="D28" s="411"/>
      <c r="E28" s="386" t="s">
        <v>183</v>
      </c>
      <c r="F28" s="387"/>
      <c r="G28" s="387"/>
      <c r="H28" s="387"/>
      <c r="I28" s="387"/>
      <c r="J28" s="387"/>
      <c r="K28" s="388"/>
      <c r="L28" s="383">
        <v>1</v>
      </c>
      <c r="M28" s="384"/>
      <c r="N28" s="384"/>
      <c r="O28" s="384"/>
      <c r="P28" s="385"/>
      <c r="Q28" s="383">
        <v>4590</v>
      </c>
      <c r="R28" s="384"/>
      <c r="S28" s="384"/>
      <c r="T28" s="384"/>
      <c r="U28" s="384"/>
      <c r="V28" s="385"/>
      <c r="W28" s="473"/>
      <c r="X28" s="410"/>
      <c r="Y28" s="411"/>
      <c r="Z28" s="386" t="s">
        <v>184</v>
      </c>
      <c r="AA28" s="387"/>
      <c r="AB28" s="387"/>
      <c r="AC28" s="387"/>
      <c r="AD28" s="387"/>
      <c r="AE28" s="387"/>
      <c r="AF28" s="387"/>
      <c r="AG28" s="388"/>
      <c r="AH28" s="383" t="s">
        <v>128</v>
      </c>
      <c r="AI28" s="384"/>
      <c r="AJ28" s="384"/>
      <c r="AK28" s="384"/>
      <c r="AL28" s="385"/>
      <c r="AM28" s="383" t="s">
        <v>128</v>
      </c>
      <c r="AN28" s="384"/>
      <c r="AO28" s="384"/>
      <c r="AP28" s="384"/>
      <c r="AQ28" s="384"/>
      <c r="AR28" s="385"/>
      <c r="AS28" s="383" t="s">
        <v>178</v>
      </c>
      <c r="AT28" s="384"/>
      <c r="AU28" s="384"/>
      <c r="AV28" s="384"/>
      <c r="AW28" s="384"/>
      <c r="AX28" s="443"/>
      <c r="AY28" s="447" t="s">
        <v>185</v>
      </c>
      <c r="AZ28" s="448"/>
      <c r="BA28" s="448"/>
      <c r="BB28" s="449"/>
      <c r="BC28" s="456" t="s">
        <v>47</v>
      </c>
      <c r="BD28" s="457"/>
      <c r="BE28" s="457"/>
      <c r="BF28" s="457"/>
      <c r="BG28" s="457"/>
      <c r="BH28" s="457"/>
      <c r="BI28" s="457"/>
      <c r="BJ28" s="457"/>
      <c r="BK28" s="457"/>
      <c r="BL28" s="457"/>
      <c r="BM28" s="458"/>
      <c r="BN28" s="459">
        <v>4168991</v>
      </c>
      <c r="BO28" s="460"/>
      <c r="BP28" s="460"/>
      <c r="BQ28" s="460"/>
      <c r="BR28" s="460"/>
      <c r="BS28" s="460"/>
      <c r="BT28" s="460"/>
      <c r="BU28" s="461"/>
      <c r="BV28" s="459">
        <v>4792275</v>
      </c>
      <c r="BW28" s="460"/>
      <c r="BX28" s="460"/>
      <c r="BY28" s="460"/>
      <c r="BZ28" s="460"/>
      <c r="CA28" s="460"/>
      <c r="CB28" s="460"/>
      <c r="CC28" s="461"/>
      <c r="CD28" s="185"/>
      <c r="CE28" s="462"/>
      <c r="CF28" s="462"/>
      <c r="CG28" s="462"/>
      <c r="CH28" s="462"/>
      <c r="CI28" s="462"/>
      <c r="CJ28" s="462"/>
      <c r="CK28" s="462"/>
      <c r="CL28" s="462"/>
      <c r="CM28" s="462"/>
      <c r="CN28" s="462"/>
      <c r="CO28" s="462"/>
      <c r="CP28" s="462"/>
      <c r="CQ28" s="462"/>
      <c r="CR28" s="462"/>
      <c r="CS28" s="463"/>
      <c r="CT28" s="427"/>
      <c r="CU28" s="428"/>
      <c r="CV28" s="428"/>
      <c r="CW28" s="428"/>
      <c r="CX28" s="428"/>
      <c r="CY28" s="428"/>
      <c r="CZ28" s="428"/>
      <c r="DA28" s="429"/>
      <c r="DB28" s="427"/>
      <c r="DC28" s="428"/>
      <c r="DD28" s="428"/>
      <c r="DE28" s="428"/>
      <c r="DF28" s="428"/>
      <c r="DG28" s="428"/>
      <c r="DH28" s="428"/>
      <c r="DI28" s="429"/>
    </row>
    <row r="29" spans="1:113" ht="18.75" customHeight="1" x14ac:dyDescent="0.15">
      <c r="A29" s="172"/>
      <c r="B29" s="409"/>
      <c r="C29" s="410"/>
      <c r="D29" s="411"/>
      <c r="E29" s="386" t="s">
        <v>186</v>
      </c>
      <c r="F29" s="387"/>
      <c r="G29" s="387"/>
      <c r="H29" s="387"/>
      <c r="I29" s="387"/>
      <c r="J29" s="387"/>
      <c r="K29" s="388"/>
      <c r="L29" s="383">
        <v>16</v>
      </c>
      <c r="M29" s="384"/>
      <c r="N29" s="384"/>
      <c r="O29" s="384"/>
      <c r="P29" s="385"/>
      <c r="Q29" s="383">
        <v>4320</v>
      </c>
      <c r="R29" s="384"/>
      <c r="S29" s="384"/>
      <c r="T29" s="384"/>
      <c r="U29" s="384"/>
      <c r="V29" s="385"/>
      <c r="W29" s="474"/>
      <c r="X29" s="475"/>
      <c r="Y29" s="476"/>
      <c r="Z29" s="386" t="s">
        <v>187</v>
      </c>
      <c r="AA29" s="387"/>
      <c r="AB29" s="387"/>
      <c r="AC29" s="387"/>
      <c r="AD29" s="387"/>
      <c r="AE29" s="387"/>
      <c r="AF29" s="387"/>
      <c r="AG29" s="388"/>
      <c r="AH29" s="383">
        <v>588</v>
      </c>
      <c r="AI29" s="384"/>
      <c r="AJ29" s="384"/>
      <c r="AK29" s="384"/>
      <c r="AL29" s="385"/>
      <c r="AM29" s="383">
        <v>1774584</v>
      </c>
      <c r="AN29" s="384"/>
      <c r="AO29" s="384"/>
      <c r="AP29" s="384"/>
      <c r="AQ29" s="384"/>
      <c r="AR29" s="385"/>
      <c r="AS29" s="383">
        <v>3018</v>
      </c>
      <c r="AT29" s="384"/>
      <c r="AU29" s="384"/>
      <c r="AV29" s="384"/>
      <c r="AW29" s="384"/>
      <c r="AX29" s="443"/>
      <c r="AY29" s="450"/>
      <c r="AZ29" s="451"/>
      <c r="BA29" s="451"/>
      <c r="BB29" s="452"/>
      <c r="BC29" s="444" t="s">
        <v>188</v>
      </c>
      <c r="BD29" s="445"/>
      <c r="BE29" s="445"/>
      <c r="BF29" s="445"/>
      <c r="BG29" s="445"/>
      <c r="BH29" s="445"/>
      <c r="BI29" s="445"/>
      <c r="BJ29" s="445"/>
      <c r="BK29" s="445"/>
      <c r="BL29" s="445"/>
      <c r="BM29" s="446"/>
      <c r="BN29" s="430">
        <v>435431</v>
      </c>
      <c r="BO29" s="431"/>
      <c r="BP29" s="431"/>
      <c r="BQ29" s="431"/>
      <c r="BR29" s="431"/>
      <c r="BS29" s="431"/>
      <c r="BT29" s="431"/>
      <c r="BU29" s="432"/>
      <c r="BV29" s="430">
        <v>200000</v>
      </c>
      <c r="BW29" s="431"/>
      <c r="BX29" s="431"/>
      <c r="BY29" s="431"/>
      <c r="BZ29" s="431"/>
      <c r="CA29" s="431"/>
      <c r="CB29" s="431"/>
      <c r="CC29" s="432"/>
      <c r="CD29" s="187"/>
      <c r="CE29" s="462"/>
      <c r="CF29" s="462"/>
      <c r="CG29" s="462"/>
      <c r="CH29" s="462"/>
      <c r="CI29" s="462"/>
      <c r="CJ29" s="462"/>
      <c r="CK29" s="462"/>
      <c r="CL29" s="462"/>
      <c r="CM29" s="462"/>
      <c r="CN29" s="462"/>
      <c r="CO29" s="462"/>
      <c r="CP29" s="462"/>
      <c r="CQ29" s="462"/>
      <c r="CR29" s="462"/>
      <c r="CS29" s="463"/>
      <c r="CT29" s="427"/>
      <c r="CU29" s="428"/>
      <c r="CV29" s="428"/>
      <c r="CW29" s="428"/>
      <c r="CX29" s="428"/>
      <c r="CY29" s="428"/>
      <c r="CZ29" s="428"/>
      <c r="DA29" s="429"/>
      <c r="DB29" s="427"/>
      <c r="DC29" s="428"/>
      <c r="DD29" s="428"/>
      <c r="DE29" s="428"/>
      <c r="DF29" s="428"/>
      <c r="DG29" s="428"/>
      <c r="DH29" s="428"/>
      <c r="DI29" s="429"/>
    </row>
    <row r="30" spans="1:113" ht="18.75" customHeight="1" thickBot="1" x14ac:dyDescent="0.2">
      <c r="A30" s="172"/>
      <c r="B30" s="412"/>
      <c r="C30" s="413"/>
      <c r="D30" s="414"/>
      <c r="E30" s="391"/>
      <c r="F30" s="392"/>
      <c r="G30" s="392"/>
      <c r="H30" s="392"/>
      <c r="I30" s="392"/>
      <c r="J30" s="392"/>
      <c r="K30" s="393"/>
      <c r="L30" s="394"/>
      <c r="M30" s="395"/>
      <c r="N30" s="395"/>
      <c r="O30" s="395"/>
      <c r="P30" s="396"/>
      <c r="Q30" s="394"/>
      <c r="R30" s="395"/>
      <c r="S30" s="395"/>
      <c r="T30" s="395"/>
      <c r="U30" s="395"/>
      <c r="V30" s="396"/>
      <c r="W30" s="397" t="s">
        <v>189</v>
      </c>
      <c r="X30" s="398"/>
      <c r="Y30" s="398"/>
      <c r="Z30" s="398"/>
      <c r="AA30" s="398"/>
      <c r="AB30" s="398"/>
      <c r="AC30" s="398"/>
      <c r="AD30" s="398"/>
      <c r="AE30" s="398"/>
      <c r="AF30" s="398"/>
      <c r="AG30" s="399"/>
      <c r="AH30" s="400">
        <v>94.4</v>
      </c>
      <c r="AI30" s="401"/>
      <c r="AJ30" s="401"/>
      <c r="AK30" s="401"/>
      <c r="AL30" s="401"/>
      <c r="AM30" s="401"/>
      <c r="AN30" s="401"/>
      <c r="AO30" s="401"/>
      <c r="AP30" s="401"/>
      <c r="AQ30" s="401"/>
      <c r="AR30" s="401"/>
      <c r="AS30" s="401"/>
      <c r="AT30" s="401"/>
      <c r="AU30" s="401"/>
      <c r="AV30" s="401"/>
      <c r="AW30" s="401"/>
      <c r="AX30" s="402"/>
      <c r="AY30" s="453"/>
      <c r="AZ30" s="454"/>
      <c r="BA30" s="454"/>
      <c r="BB30" s="455"/>
      <c r="BC30" s="403" t="s">
        <v>49</v>
      </c>
      <c r="BD30" s="404"/>
      <c r="BE30" s="404"/>
      <c r="BF30" s="404"/>
      <c r="BG30" s="404"/>
      <c r="BH30" s="404"/>
      <c r="BI30" s="404"/>
      <c r="BJ30" s="404"/>
      <c r="BK30" s="404"/>
      <c r="BL30" s="404"/>
      <c r="BM30" s="405"/>
      <c r="BN30" s="464">
        <v>2953348</v>
      </c>
      <c r="BO30" s="465"/>
      <c r="BP30" s="465"/>
      <c r="BQ30" s="465"/>
      <c r="BR30" s="465"/>
      <c r="BS30" s="465"/>
      <c r="BT30" s="465"/>
      <c r="BU30" s="466"/>
      <c r="BV30" s="464">
        <v>1667162</v>
      </c>
      <c r="BW30" s="465"/>
      <c r="BX30" s="465"/>
      <c r="BY30" s="465"/>
      <c r="BZ30" s="465"/>
      <c r="CA30" s="465"/>
      <c r="CB30" s="465"/>
      <c r="CC30" s="466"/>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9" t="s">
        <v>190</v>
      </c>
      <c r="D32" s="389"/>
      <c r="E32" s="389"/>
      <c r="F32" s="389"/>
      <c r="G32" s="389"/>
      <c r="H32" s="389"/>
      <c r="I32" s="389"/>
      <c r="J32" s="389"/>
      <c r="K32" s="389"/>
      <c r="L32" s="389"/>
      <c r="M32" s="389"/>
      <c r="N32" s="389"/>
      <c r="O32" s="389"/>
      <c r="P32" s="389"/>
      <c r="Q32" s="389"/>
      <c r="R32" s="389"/>
      <c r="S32" s="389"/>
      <c r="U32" s="390" t="s">
        <v>191</v>
      </c>
      <c r="V32" s="390"/>
      <c r="W32" s="390"/>
      <c r="X32" s="390"/>
      <c r="Y32" s="390"/>
      <c r="Z32" s="390"/>
      <c r="AA32" s="390"/>
      <c r="AB32" s="390"/>
      <c r="AC32" s="390"/>
      <c r="AD32" s="390"/>
      <c r="AE32" s="390"/>
      <c r="AF32" s="390"/>
      <c r="AG32" s="390"/>
      <c r="AH32" s="390"/>
      <c r="AI32" s="390"/>
      <c r="AJ32" s="390"/>
      <c r="AK32" s="390"/>
      <c r="AM32" s="390" t="s">
        <v>192</v>
      </c>
      <c r="AN32" s="390"/>
      <c r="AO32" s="390"/>
      <c r="AP32" s="390"/>
      <c r="AQ32" s="390"/>
      <c r="AR32" s="390"/>
      <c r="AS32" s="390"/>
      <c r="AT32" s="390"/>
      <c r="AU32" s="390"/>
      <c r="AV32" s="390"/>
      <c r="AW32" s="390"/>
      <c r="AX32" s="390"/>
      <c r="AY32" s="390"/>
      <c r="AZ32" s="390"/>
      <c r="BA32" s="390"/>
      <c r="BB32" s="390"/>
      <c r="BC32" s="390"/>
      <c r="BE32" s="390" t="s">
        <v>193</v>
      </c>
      <c r="BF32" s="390"/>
      <c r="BG32" s="390"/>
      <c r="BH32" s="390"/>
      <c r="BI32" s="390"/>
      <c r="BJ32" s="390"/>
      <c r="BK32" s="390"/>
      <c r="BL32" s="390"/>
      <c r="BM32" s="390"/>
      <c r="BN32" s="390"/>
      <c r="BO32" s="390"/>
      <c r="BP32" s="390"/>
      <c r="BQ32" s="390"/>
      <c r="BR32" s="390"/>
      <c r="BS32" s="390"/>
      <c r="BT32" s="390"/>
      <c r="BU32" s="390"/>
      <c r="BW32" s="390" t="s">
        <v>194</v>
      </c>
      <c r="BX32" s="390"/>
      <c r="BY32" s="390"/>
      <c r="BZ32" s="390"/>
      <c r="CA32" s="390"/>
      <c r="CB32" s="390"/>
      <c r="CC32" s="390"/>
      <c r="CD32" s="390"/>
      <c r="CE32" s="390"/>
      <c r="CF32" s="390"/>
      <c r="CG32" s="390"/>
      <c r="CH32" s="390"/>
      <c r="CI32" s="390"/>
      <c r="CJ32" s="390"/>
      <c r="CK32" s="390"/>
      <c r="CL32" s="390"/>
      <c r="CM32" s="390"/>
      <c r="CO32" s="390" t="s">
        <v>195</v>
      </c>
      <c r="CP32" s="390"/>
      <c r="CQ32" s="390"/>
      <c r="CR32" s="390"/>
      <c r="CS32" s="390"/>
      <c r="CT32" s="390"/>
      <c r="CU32" s="390"/>
      <c r="CV32" s="390"/>
      <c r="CW32" s="390"/>
      <c r="CX32" s="390"/>
      <c r="CY32" s="390"/>
      <c r="CZ32" s="390"/>
      <c r="DA32" s="390"/>
      <c r="DB32" s="390"/>
      <c r="DC32" s="390"/>
      <c r="DD32" s="390"/>
      <c r="DE32" s="390"/>
      <c r="DI32" s="195"/>
    </row>
    <row r="33" spans="1:113" ht="13.5" customHeight="1" x14ac:dyDescent="0.15">
      <c r="A33" s="172"/>
      <c r="B33" s="196"/>
      <c r="C33" s="382" t="s">
        <v>196</v>
      </c>
      <c r="D33" s="382"/>
      <c r="E33" s="381" t="s">
        <v>197</v>
      </c>
      <c r="F33" s="381"/>
      <c r="G33" s="381"/>
      <c r="H33" s="381"/>
      <c r="I33" s="381"/>
      <c r="J33" s="381"/>
      <c r="K33" s="381"/>
      <c r="L33" s="381"/>
      <c r="M33" s="381"/>
      <c r="N33" s="381"/>
      <c r="O33" s="381"/>
      <c r="P33" s="381"/>
      <c r="Q33" s="381"/>
      <c r="R33" s="381"/>
      <c r="S33" s="381"/>
      <c r="T33" s="197"/>
      <c r="U33" s="382" t="s">
        <v>198</v>
      </c>
      <c r="V33" s="382"/>
      <c r="W33" s="381" t="s">
        <v>199</v>
      </c>
      <c r="X33" s="381"/>
      <c r="Y33" s="381"/>
      <c r="Z33" s="381"/>
      <c r="AA33" s="381"/>
      <c r="AB33" s="381"/>
      <c r="AC33" s="381"/>
      <c r="AD33" s="381"/>
      <c r="AE33" s="381"/>
      <c r="AF33" s="381"/>
      <c r="AG33" s="381"/>
      <c r="AH33" s="381"/>
      <c r="AI33" s="381"/>
      <c r="AJ33" s="381"/>
      <c r="AK33" s="381"/>
      <c r="AL33" s="197"/>
      <c r="AM33" s="382" t="s">
        <v>198</v>
      </c>
      <c r="AN33" s="382"/>
      <c r="AO33" s="381" t="s">
        <v>199</v>
      </c>
      <c r="AP33" s="381"/>
      <c r="AQ33" s="381"/>
      <c r="AR33" s="381"/>
      <c r="AS33" s="381"/>
      <c r="AT33" s="381"/>
      <c r="AU33" s="381"/>
      <c r="AV33" s="381"/>
      <c r="AW33" s="381"/>
      <c r="AX33" s="381"/>
      <c r="AY33" s="381"/>
      <c r="AZ33" s="381"/>
      <c r="BA33" s="381"/>
      <c r="BB33" s="381"/>
      <c r="BC33" s="381"/>
      <c r="BD33" s="198"/>
      <c r="BE33" s="381" t="s">
        <v>200</v>
      </c>
      <c r="BF33" s="381"/>
      <c r="BG33" s="381" t="s">
        <v>201</v>
      </c>
      <c r="BH33" s="381"/>
      <c r="BI33" s="381"/>
      <c r="BJ33" s="381"/>
      <c r="BK33" s="381"/>
      <c r="BL33" s="381"/>
      <c r="BM33" s="381"/>
      <c r="BN33" s="381"/>
      <c r="BO33" s="381"/>
      <c r="BP33" s="381"/>
      <c r="BQ33" s="381"/>
      <c r="BR33" s="381"/>
      <c r="BS33" s="381"/>
      <c r="BT33" s="381"/>
      <c r="BU33" s="381"/>
      <c r="BV33" s="198"/>
      <c r="BW33" s="382" t="s">
        <v>200</v>
      </c>
      <c r="BX33" s="382"/>
      <c r="BY33" s="381" t="s">
        <v>202</v>
      </c>
      <c r="BZ33" s="381"/>
      <c r="CA33" s="381"/>
      <c r="CB33" s="381"/>
      <c r="CC33" s="381"/>
      <c r="CD33" s="381"/>
      <c r="CE33" s="381"/>
      <c r="CF33" s="381"/>
      <c r="CG33" s="381"/>
      <c r="CH33" s="381"/>
      <c r="CI33" s="381"/>
      <c r="CJ33" s="381"/>
      <c r="CK33" s="381"/>
      <c r="CL33" s="381"/>
      <c r="CM33" s="381"/>
      <c r="CN33" s="197"/>
      <c r="CO33" s="382" t="s">
        <v>203</v>
      </c>
      <c r="CP33" s="382"/>
      <c r="CQ33" s="381" t="s">
        <v>204</v>
      </c>
      <c r="CR33" s="381"/>
      <c r="CS33" s="381"/>
      <c r="CT33" s="381"/>
      <c r="CU33" s="381"/>
      <c r="CV33" s="381"/>
      <c r="CW33" s="381"/>
      <c r="CX33" s="381"/>
      <c r="CY33" s="381"/>
      <c r="CZ33" s="381"/>
      <c r="DA33" s="381"/>
      <c r="DB33" s="381"/>
      <c r="DC33" s="381"/>
      <c r="DD33" s="381"/>
      <c r="DE33" s="381"/>
      <c r="DF33" s="197"/>
      <c r="DG33" s="380" t="s">
        <v>205</v>
      </c>
      <c r="DH33" s="380"/>
      <c r="DI33" s="199"/>
    </row>
    <row r="34" spans="1:113" ht="32.25" customHeight="1" x14ac:dyDescent="0.15">
      <c r="A34" s="172"/>
      <c r="B34" s="196"/>
      <c r="C34" s="378">
        <f>IF(E34="","",1)</f>
        <v>1</v>
      </c>
      <c r="D34" s="378"/>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72"/>
      <c r="U34" s="378">
        <f>IF(W34="","",MAX(C34:D43)+1)</f>
        <v>3</v>
      </c>
      <c r="V34" s="378"/>
      <c r="W34" s="379" t="str">
        <f>IF('各会計、関係団体の財政状況及び健全化判断比率'!B28="","",'各会計、関係団体の財政状況及び健全化判断比率'!B28)</f>
        <v>国民健康保険特別会計</v>
      </c>
      <c r="X34" s="379"/>
      <c r="Y34" s="379"/>
      <c r="Z34" s="379"/>
      <c r="AA34" s="379"/>
      <c r="AB34" s="379"/>
      <c r="AC34" s="379"/>
      <c r="AD34" s="379"/>
      <c r="AE34" s="379"/>
      <c r="AF34" s="379"/>
      <c r="AG34" s="379"/>
      <c r="AH34" s="379"/>
      <c r="AI34" s="379"/>
      <c r="AJ34" s="379"/>
      <c r="AK34" s="379"/>
      <c r="AL34" s="172"/>
      <c r="AM34" s="378">
        <f>IF(AO34="","",MAX(C34:D43,U34:V43)+1)</f>
        <v>6</v>
      </c>
      <c r="AN34" s="378"/>
      <c r="AO34" s="379" t="str">
        <f>IF('各会計、関係団体の財政状況及び健全化判断比率'!B31="","",'各会計、関係団体の財政状況及び健全化判断比率'!B31)</f>
        <v>水道事業会計</v>
      </c>
      <c r="AP34" s="379"/>
      <c r="AQ34" s="379"/>
      <c r="AR34" s="379"/>
      <c r="AS34" s="379"/>
      <c r="AT34" s="379"/>
      <c r="AU34" s="379"/>
      <c r="AV34" s="379"/>
      <c r="AW34" s="379"/>
      <c r="AX34" s="379"/>
      <c r="AY34" s="379"/>
      <c r="AZ34" s="379"/>
      <c r="BA34" s="379"/>
      <c r="BB34" s="379"/>
      <c r="BC34" s="379"/>
      <c r="BD34" s="172"/>
      <c r="BE34" s="378">
        <f>IF(BG34="","",MAX(C34:D43,U34:V43,AM34:AN43)+1)</f>
        <v>9</v>
      </c>
      <c r="BF34" s="378"/>
      <c r="BG34" s="379" t="str">
        <f>IF('各会計、関係団体の財政状況及び健全化判断比率'!B34="","",'各会計、関係団体の財政状況及び健全化判断比率'!B34)</f>
        <v>公設地方卸売市場事業特別会計</v>
      </c>
      <c r="BH34" s="379"/>
      <c r="BI34" s="379"/>
      <c r="BJ34" s="379"/>
      <c r="BK34" s="379"/>
      <c r="BL34" s="379"/>
      <c r="BM34" s="379"/>
      <c r="BN34" s="379"/>
      <c r="BO34" s="379"/>
      <c r="BP34" s="379"/>
      <c r="BQ34" s="379"/>
      <c r="BR34" s="379"/>
      <c r="BS34" s="379"/>
      <c r="BT34" s="379"/>
      <c r="BU34" s="379"/>
      <c r="BV34" s="172"/>
      <c r="BW34" s="378">
        <f>IF(BY34="","",MAX(C34:D43,U34:V43,AM34:AN43,BE34:BF43)+1)</f>
        <v>10</v>
      </c>
      <c r="BX34" s="378"/>
      <c r="BY34" s="379" t="str">
        <f>IF('各会計、関係団体の財政状況及び健全化判断比率'!B68="","",'各会計、関係団体の財政状況及び健全化判断比率'!B68)</f>
        <v>石川北部アール・ディ・エフ広域処理組合</v>
      </c>
      <c r="BZ34" s="379"/>
      <c r="CA34" s="379"/>
      <c r="CB34" s="379"/>
      <c r="CC34" s="379"/>
      <c r="CD34" s="379"/>
      <c r="CE34" s="379"/>
      <c r="CF34" s="379"/>
      <c r="CG34" s="379"/>
      <c r="CH34" s="379"/>
      <c r="CI34" s="379"/>
      <c r="CJ34" s="379"/>
      <c r="CK34" s="379"/>
      <c r="CL34" s="379"/>
      <c r="CM34" s="379"/>
      <c r="CN34" s="172"/>
      <c r="CO34" s="378">
        <f>IF(CQ34="","",MAX(C34:D43,U34:V43,AM34:AN43,BE34:BF43,BW34:BX43)+1)</f>
        <v>16</v>
      </c>
      <c r="CP34" s="378"/>
      <c r="CQ34" s="379" t="str">
        <f>IF('各会計、関係団体の財政状況及び健全化判断比率'!BS7="","",'各会計、関係団体の財政状況及び健全化判断比率'!BS7)</f>
        <v>七尾市土地開発公社</v>
      </c>
      <c r="CR34" s="379"/>
      <c r="CS34" s="379"/>
      <c r="CT34" s="379"/>
      <c r="CU34" s="379"/>
      <c r="CV34" s="379"/>
      <c r="CW34" s="379"/>
      <c r="CX34" s="379"/>
      <c r="CY34" s="379"/>
      <c r="CZ34" s="379"/>
      <c r="DA34" s="379"/>
      <c r="DB34" s="379"/>
      <c r="DC34" s="379"/>
      <c r="DD34" s="379"/>
      <c r="DE34" s="379"/>
      <c r="DG34" s="376" t="str">
        <f>IF('各会計、関係団体の財政状況及び健全化判断比率'!BR7="","",'各会計、関係団体の財政状況及び健全化判断比率'!BR7)</f>
        <v/>
      </c>
      <c r="DH34" s="376"/>
      <c r="DI34" s="199"/>
    </row>
    <row r="35" spans="1:113" ht="32.25" customHeight="1" x14ac:dyDescent="0.15">
      <c r="A35" s="172"/>
      <c r="B35" s="196"/>
      <c r="C35" s="378">
        <f>IF(E35="","",C34+1)</f>
        <v>2</v>
      </c>
      <c r="D35" s="378"/>
      <c r="E35" s="379" t="str">
        <f>IF('各会計、関係団体の財政状況及び健全化判断比率'!B8="","",'各会計、関係団体の財政状況及び健全化判断比率'!B8)</f>
        <v>ケーブルテレビ事業特別会計</v>
      </c>
      <c r="F35" s="379"/>
      <c r="G35" s="379"/>
      <c r="H35" s="379"/>
      <c r="I35" s="379"/>
      <c r="J35" s="379"/>
      <c r="K35" s="379"/>
      <c r="L35" s="379"/>
      <c r="M35" s="379"/>
      <c r="N35" s="379"/>
      <c r="O35" s="379"/>
      <c r="P35" s="379"/>
      <c r="Q35" s="379"/>
      <c r="R35" s="379"/>
      <c r="S35" s="379"/>
      <c r="T35" s="172"/>
      <c r="U35" s="378">
        <f>IF(W35="","",U34+1)</f>
        <v>4</v>
      </c>
      <c r="V35" s="378"/>
      <c r="W35" s="379" t="str">
        <f>IF('各会計、関係団体の財政状況及び健全化判断比率'!B29="","",'各会計、関係団体の財政状況及び健全化判断比率'!B29)</f>
        <v>後期高齢者医療保険特別会計</v>
      </c>
      <c r="X35" s="379"/>
      <c r="Y35" s="379"/>
      <c r="Z35" s="379"/>
      <c r="AA35" s="379"/>
      <c r="AB35" s="379"/>
      <c r="AC35" s="379"/>
      <c r="AD35" s="379"/>
      <c r="AE35" s="379"/>
      <c r="AF35" s="379"/>
      <c r="AG35" s="379"/>
      <c r="AH35" s="379"/>
      <c r="AI35" s="379"/>
      <c r="AJ35" s="379"/>
      <c r="AK35" s="379"/>
      <c r="AL35" s="172"/>
      <c r="AM35" s="378">
        <f t="shared" ref="AM35:AM43" si="0">IF(AO35="","",AM34+1)</f>
        <v>7</v>
      </c>
      <c r="AN35" s="378"/>
      <c r="AO35" s="379" t="str">
        <f>IF('各会計、関係団体の財政状況及び健全化判断比率'!B32="","",'各会計、関係団体の財政状況及び健全化判断比率'!B32)</f>
        <v>下水道事業会計</v>
      </c>
      <c r="AP35" s="379"/>
      <c r="AQ35" s="379"/>
      <c r="AR35" s="379"/>
      <c r="AS35" s="379"/>
      <c r="AT35" s="379"/>
      <c r="AU35" s="379"/>
      <c r="AV35" s="379"/>
      <c r="AW35" s="379"/>
      <c r="AX35" s="379"/>
      <c r="AY35" s="379"/>
      <c r="AZ35" s="379"/>
      <c r="BA35" s="379"/>
      <c r="BB35" s="379"/>
      <c r="BC35" s="379"/>
      <c r="BD35" s="172"/>
      <c r="BE35" s="378" t="str">
        <f t="shared" ref="BE35:BE43" si="1">IF(BG35="","",BE34+1)</f>
        <v/>
      </c>
      <c r="BF35" s="378"/>
      <c r="BG35" s="379"/>
      <c r="BH35" s="379"/>
      <c r="BI35" s="379"/>
      <c r="BJ35" s="379"/>
      <c r="BK35" s="379"/>
      <c r="BL35" s="379"/>
      <c r="BM35" s="379"/>
      <c r="BN35" s="379"/>
      <c r="BO35" s="379"/>
      <c r="BP35" s="379"/>
      <c r="BQ35" s="379"/>
      <c r="BR35" s="379"/>
      <c r="BS35" s="379"/>
      <c r="BT35" s="379"/>
      <c r="BU35" s="379"/>
      <c r="BV35" s="172"/>
      <c r="BW35" s="378">
        <f t="shared" ref="BW35:BW43" si="2">IF(BY35="","",BW34+1)</f>
        <v>11</v>
      </c>
      <c r="BX35" s="378"/>
      <c r="BY35" s="379" t="str">
        <f>IF('各会計、関係団体の財政状況及び健全化判断比率'!B69="","",'各会計、関係団体の財政状況及び健全化判断比率'!B69)</f>
        <v>石川県後期高齢者医療広域連合（一般会計）</v>
      </c>
      <c r="BZ35" s="379"/>
      <c r="CA35" s="379"/>
      <c r="CB35" s="379"/>
      <c r="CC35" s="379"/>
      <c r="CD35" s="379"/>
      <c r="CE35" s="379"/>
      <c r="CF35" s="379"/>
      <c r="CG35" s="379"/>
      <c r="CH35" s="379"/>
      <c r="CI35" s="379"/>
      <c r="CJ35" s="379"/>
      <c r="CK35" s="379"/>
      <c r="CL35" s="379"/>
      <c r="CM35" s="379"/>
      <c r="CN35" s="172"/>
      <c r="CO35" s="378">
        <f t="shared" ref="CO35:CO43" si="3">IF(CQ35="","",CO34+1)</f>
        <v>17</v>
      </c>
      <c r="CP35" s="378"/>
      <c r="CQ35" s="379" t="str">
        <f>IF('各会計、関係団体の財政状況及び健全化判断比率'!BS8="","",'各会計、関係団体の財政状況及び健全化判断比率'!BS8)</f>
        <v>公益財団法人　七尾市体育協会</v>
      </c>
      <c r="CR35" s="379"/>
      <c r="CS35" s="379"/>
      <c r="CT35" s="379"/>
      <c r="CU35" s="379"/>
      <c r="CV35" s="379"/>
      <c r="CW35" s="379"/>
      <c r="CX35" s="379"/>
      <c r="CY35" s="379"/>
      <c r="CZ35" s="379"/>
      <c r="DA35" s="379"/>
      <c r="DB35" s="379"/>
      <c r="DC35" s="379"/>
      <c r="DD35" s="379"/>
      <c r="DE35" s="379"/>
      <c r="DG35" s="376" t="str">
        <f>IF('各会計、関係団体の財政状況及び健全化判断比率'!BR8="","",'各会計、関係団体の財政状況及び健全化判断比率'!BR8)</f>
        <v/>
      </c>
      <c r="DH35" s="376"/>
      <c r="DI35" s="199"/>
    </row>
    <row r="36" spans="1:113" ht="32.25" customHeight="1" x14ac:dyDescent="0.15">
      <c r="A36" s="172"/>
      <c r="B36" s="196"/>
      <c r="C36" s="378" t="str">
        <f>IF(E36="","",C35+1)</f>
        <v/>
      </c>
      <c r="D36" s="378"/>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72"/>
      <c r="U36" s="378">
        <f t="shared" ref="U36:U43" si="4">IF(W36="","",U35+1)</f>
        <v>5</v>
      </c>
      <c r="V36" s="378"/>
      <c r="W36" s="379" t="str">
        <f>IF('各会計、関係団体の財政状況及び健全化判断比率'!B30="","",'各会計、関係団体の財政状況及び健全化判断比率'!B30)</f>
        <v>介護保険特別会計</v>
      </c>
      <c r="X36" s="379"/>
      <c r="Y36" s="379"/>
      <c r="Z36" s="379"/>
      <c r="AA36" s="379"/>
      <c r="AB36" s="379"/>
      <c r="AC36" s="379"/>
      <c r="AD36" s="379"/>
      <c r="AE36" s="379"/>
      <c r="AF36" s="379"/>
      <c r="AG36" s="379"/>
      <c r="AH36" s="379"/>
      <c r="AI36" s="379"/>
      <c r="AJ36" s="379"/>
      <c r="AK36" s="379"/>
      <c r="AL36" s="172"/>
      <c r="AM36" s="378">
        <f t="shared" si="0"/>
        <v>8</v>
      </c>
      <c r="AN36" s="378"/>
      <c r="AO36" s="379" t="str">
        <f>IF('各会計、関係団体の財政状況及び健全化判断比率'!B33="","",'各会計、関係団体の財政状況及び健全化判断比率'!B33)</f>
        <v>病院事業会計</v>
      </c>
      <c r="AP36" s="379"/>
      <c r="AQ36" s="379"/>
      <c r="AR36" s="379"/>
      <c r="AS36" s="379"/>
      <c r="AT36" s="379"/>
      <c r="AU36" s="379"/>
      <c r="AV36" s="379"/>
      <c r="AW36" s="379"/>
      <c r="AX36" s="379"/>
      <c r="AY36" s="379"/>
      <c r="AZ36" s="379"/>
      <c r="BA36" s="379"/>
      <c r="BB36" s="379"/>
      <c r="BC36" s="379"/>
      <c r="BD36" s="172"/>
      <c r="BE36" s="378" t="str">
        <f t="shared" si="1"/>
        <v/>
      </c>
      <c r="BF36" s="378"/>
      <c r="BG36" s="379"/>
      <c r="BH36" s="379"/>
      <c r="BI36" s="379"/>
      <c r="BJ36" s="379"/>
      <c r="BK36" s="379"/>
      <c r="BL36" s="379"/>
      <c r="BM36" s="379"/>
      <c r="BN36" s="379"/>
      <c r="BO36" s="379"/>
      <c r="BP36" s="379"/>
      <c r="BQ36" s="379"/>
      <c r="BR36" s="379"/>
      <c r="BS36" s="379"/>
      <c r="BT36" s="379"/>
      <c r="BU36" s="379"/>
      <c r="BV36" s="172"/>
      <c r="BW36" s="378">
        <f t="shared" si="2"/>
        <v>12</v>
      </c>
      <c r="BX36" s="378"/>
      <c r="BY36" s="379" t="str">
        <f>IF('各会計、関係団体の財政状況及び健全化判断比率'!B70="","",'各会計、関係団体の財政状況及び健全化判断比率'!B70)</f>
        <v>石川県後期高齢者医療広域連合（特別会計）</v>
      </c>
      <c r="BZ36" s="379"/>
      <c r="CA36" s="379"/>
      <c r="CB36" s="379"/>
      <c r="CC36" s="379"/>
      <c r="CD36" s="379"/>
      <c r="CE36" s="379"/>
      <c r="CF36" s="379"/>
      <c r="CG36" s="379"/>
      <c r="CH36" s="379"/>
      <c r="CI36" s="379"/>
      <c r="CJ36" s="379"/>
      <c r="CK36" s="379"/>
      <c r="CL36" s="379"/>
      <c r="CM36" s="379"/>
      <c r="CN36" s="172"/>
      <c r="CO36" s="378">
        <f t="shared" si="3"/>
        <v>18</v>
      </c>
      <c r="CP36" s="378"/>
      <c r="CQ36" s="379" t="str">
        <f>IF('各会計、関係団体の財政状況及び健全化判断比率'!BS9="","",'各会計、関係団体の財政状況及び健全化判断比率'!BS9)</f>
        <v>株式会社のと島</v>
      </c>
      <c r="CR36" s="379"/>
      <c r="CS36" s="379"/>
      <c r="CT36" s="379"/>
      <c r="CU36" s="379"/>
      <c r="CV36" s="379"/>
      <c r="CW36" s="379"/>
      <c r="CX36" s="379"/>
      <c r="CY36" s="379"/>
      <c r="CZ36" s="379"/>
      <c r="DA36" s="379"/>
      <c r="DB36" s="379"/>
      <c r="DC36" s="379"/>
      <c r="DD36" s="379"/>
      <c r="DE36" s="379"/>
      <c r="DG36" s="376" t="str">
        <f>IF('各会計、関係団体の財政状況及び健全化判断比率'!BR9="","",'各会計、関係団体の財政状況及び健全化判断比率'!BR9)</f>
        <v/>
      </c>
      <c r="DH36" s="376"/>
      <c r="DI36" s="199"/>
    </row>
    <row r="37" spans="1:113" ht="32.25" customHeight="1" x14ac:dyDescent="0.15">
      <c r="A37" s="172"/>
      <c r="B37" s="196"/>
      <c r="C37" s="378" t="str">
        <f>IF(E37="","",C36+1)</f>
        <v/>
      </c>
      <c r="D37" s="378"/>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72"/>
      <c r="U37" s="378" t="str">
        <f t="shared" si="4"/>
        <v/>
      </c>
      <c r="V37" s="378"/>
      <c r="W37" s="379"/>
      <c r="X37" s="379"/>
      <c r="Y37" s="379"/>
      <c r="Z37" s="379"/>
      <c r="AA37" s="379"/>
      <c r="AB37" s="379"/>
      <c r="AC37" s="379"/>
      <c r="AD37" s="379"/>
      <c r="AE37" s="379"/>
      <c r="AF37" s="379"/>
      <c r="AG37" s="379"/>
      <c r="AH37" s="379"/>
      <c r="AI37" s="379"/>
      <c r="AJ37" s="379"/>
      <c r="AK37" s="379"/>
      <c r="AL37" s="172"/>
      <c r="AM37" s="378" t="str">
        <f t="shared" si="0"/>
        <v/>
      </c>
      <c r="AN37" s="378"/>
      <c r="AO37" s="379"/>
      <c r="AP37" s="379"/>
      <c r="AQ37" s="379"/>
      <c r="AR37" s="379"/>
      <c r="AS37" s="379"/>
      <c r="AT37" s="379"/>
      <c r="AU37" s="379"/>
      <c r="AV37" s="379"/>
      <c r="AW37" s="379"/>
      <c r="AX37" s="379"/>
      <c r="AY37" s="379"/>
      <c r="AZ37" s="379"/>
      <c r="BA37" s="379"/>
      <c r="BB37" s="379"/>
      <c r="BC37" s="379"/>
      <c r="BD37" s="172"/>
      <c r="BE37" s="378" t="str">
        <f t="shared" si="1"/>
        <v/>
      </c>
      <c r="BF37" s="378"/>
      <c r="BG37" s="379"/>
      <c r="BH37" s="379"/>
      <c r="BI37" s="379"/>
      <c r="BJ37" s="379"/>
      <c r="BK37" s="379"/>
      <c r="BL37" s="379"/>
      <c r="BM37" s="379"/>
      <c r="BN37" s="379"/>
      <c r="BO37" s="379"/>
      <c r="BP37" s="379"/>
      <c r="BQ37" s="379"/>
      <c r="BR37" s="379"/>
      <c r="BS37" s="379"/>
      <c r="BT37" s="379"/>
      <c r="BU37" s="379"/>
      <c r="BV37" s="172"/>
      <c r="BW37" s="378">
        <f t="shared" si="2"/>
        <v>13</v>
      </c>
      <c r="BX37" s="378"/>
      <c r="BY37" s="379" t="str">
        <f>IF('各会計、関係団体の財政状況及び健全化判断比率'!B71="","",'各会計、関係団体の財政状況及び健全化判断比率'!B71)</f>
        <v>石川県市町村消防団等公務災害補償等組合</v>
      </c>
      <c r="BZ37" s="379"/>
      <c r="CA37" s="379"/>
      <c r="CB37" s="379"/>
      <c r="CC37" s="379"/>
      <c r="CD37" s="379"/>
      <c r="CE37" s="379"/>
      <c r="CF37" s="379"/>
      <c r="CG37" s="379"/>
      <c r="CH37" s="379"/>
      <c r="CI37" s="379"/>
      <c r="CJ37" s="379"/>
      <c r="CK37" s="379"/>
      <c r="CL37" s="379"/>
      <c r="CM37" s="379"/>
      <c r="CN37" s="172"/>
      <c r="CO37" s="378">
        <f t="shared" si="3"/>
        <v>19</v>
      </c>
      <c r="CP37" s="378"/>
      <c r="CQ37" s="379" t="str">
        <f>IF('各会計、関係団体の財政状況及び健全化判断比率'!BS10="","",'各会計、関係団体の財政状況及び健全化判断比率'!BS10)</f>
        <v>株式会社環境日本海サービス公社</v>
      </c>
      <c r="CR37" s="379"/>
      <c r="CS37" s="379"/>
      <c r="CT37" s="379"/>
      <c r="CU37" s="379"/>
      <c r="CV37" s="379"/>
      <c r="CW37" s="379"/>
      <c r="CX37" s="379"/>
      <c r="CY37" s="379"/>
      <c r="CZ37" s="379"/>
      <c r="DA37" s="379"/>
      <c r="DB37" s="379"/>
      <c r="DC37" s="379"/>
      <c r="DD37" s="379"/>
      <c r="DE37" s="379"/>
      <c r="DG37" s="376" t="str">
        <f>IF('各会計、関係団体の財政状況及び健全化判断比率'!BR10="","",'各会計、関係団体の財政状況及び健全化判断比率'!BR10)</f>
        <v/>
      </c>
      <c r="DH37" s="376"/>
      <c r="DI37" s="199"/>
    </row>
    <row r="38" spans="1:113" ht="32.25" customHeight="1" x14ac:dyDescent="0.15">
      <c r="A38" s="172"/>
      <c r="B38" s="196"/>
      <c r="C38" s="378" t="str">
        <f t="shared" ref="C38:C43" si="5">IF(E38="","",C37+1)</f>
        <v/>
      </c>
      <c r="D38" s="378"/>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72"/>
      <c r="U38" s="378" t="str">
        <f t="shared" si="4"/>
        <v/>
      </c>
      <c r="V38" s="378"/>
      <c r="W38" s="379"/>
      <c r="X38" s="379"/>
      <c r="Y38" s="379"/>
      <c r="Z38" s="379"/>
      <c r="AA38" s="379"/>
      <c r="AB38" s="379"/>
      <c r="AC38" s="379"/>
      <c r="AD38" s="379"/>
      <c r="AE38" s="379"/>
      <c r="AF38" s="379"/>
      <c r="AG38" s="379"/>
      <c r="AH38" s="379"/>
      <c r="AI38" s="379"/>
      <c r="AJ38" s="379"/>
      <c r="AK38" s="379"/>
      <c r="AL38" s="172"/>
      <c r="AM38" s="378" t="str">
        <f t="shared" si="0"/>
        <v/>
      </c>
      <c r="AN38" s="378"/>
      <c r="AO38" s="379"/>
      <c r="AP38" s="379"/>
      <c r="AQ38" s="379"/>
      <c r="AR38" s="379"/>
      <c r="AS38" s="379"/>
      <c r="AT38" s="379"/>
      <c r="AU38" s="379"/>
      <c r="AV38" s="379"/>
      <c r="AW38" s="379"/>
      <c r="AX38" s="379"/>
      <c r="AY38" s="379"/>
      <c r="AZ38" s="379"/>
      <c r="BA38" s="379"/>
      <c r="BB38" s="379"/>
      <c r="BC38" s="379"/>
      <c r="BD38" s="172"/>
      <c r="BE38" s="378" t="str">
        <f t="shared" si="1"/>
        <v/>
      </c>
      <c r="BF38" s="378"/>
      <c r="BG38" s="379"/>
      <c r="BH38" s="379"/>
      <c r="BI38" s="379"/>
      <c r="BJ38" s="379"/>
      <c r="BK38" s="379"/>
      <c r="BL38" s="379"/>
      <c r="BM38" s="379"/>
      <c r="BN38" s="379"/>
      <c r="BO38" s="379"/>
      <c r="BP38" s="379"/>
      <c r="BQ38" s="379"/>
      <c r="BR38" s="379"/>
      <c r="BS38" s="379"/>
      <c r="BT38" s="379"/>
      <c r="BU38" s="379"/>
      <c r="BV38" s="172"/>
      <c r="BW38" s="378">
        <f t="shared" si="2"/>
        <v>14</v>
      </c>
      <c r="BX38" s="378"/>
      <c r="BY38" s="379" t="str">
        <f>IF('各会計、関係団体の財政状況及び健全化判断比率'!B72="","",'各会計、関係団体の財政状況及び健全化判断比率'!B72)</f>
        <v>石川県市町村消防賞じゅつ金組合</v>
      </c>
      <c r="BZ38" s="379"/>
      <c r="CA38" s="379"/>
      <c r="CB38" s="379"/>
      <c r="CC38" s="379"/>
      <c r="CD38" s="379"/>
      <c r="CE38" s="379"/>
      <c r="CF38" s="379"/>
      <c r="CG38" s="379"/>
      <c r="CH38" s="379"/>
      <c r="CI38" s="379"/>
      <c r="CJ38" s="379"/>
      <c r="CK38" s="379"/>
      <c r="CL38" s="379"/>
      <c r="CM38" s="379"/>
      <c r="CN38" s="172"/>
      <c r="CO38" s="378">
        <f t="shared" si="3"/>
        <v>20</v>
      </c>
      <c r="CP38" s="378"/>
      <c r="CQ38" s="379" t="str">
        <f>IF('各会計、関係団体の財政状況及び健全化判断比率'!BS11="","",'各会計、関係団体の財政状況及び健全化判断比率'!BS11)</f>
        <v>公益財団法人　演劇のまち振興事業団</v>
      </c>
      <c r="CR38" s="379"/>
      <c r="CS38" s="379"/>
      <c r="CT38" s="379"/>
      <c r="CU38" s="379"/>
      <c r="CV38" s="379"/>
      <c r="CW38" s="379"/>
      <c r="CX38" s="379"/>
      <c r="CY38" s="379"/>
      <c r="CZ38" s="379"/>
      <c r="DA38" s="379"/>
      <c r="DB38" s="379"/>
      <c r="DC38" s="379"/>
      <c r="DD38" s="379"/>
      <c r="DE38" s="379"/>
      <c r="DG38" s="376" t="str">
        <f>IF('各会計、関係団体の財政状況及び健全化判断比率'!BR11="","",'各会計、関係団体の財政状況及び健全化判断比率'!BR11)</f>
        <v/>
      </c>
      <c r="DH38" s="376"/>
      <c r="DI38" s="199"/>
    </row>
    <row r="39" spans="1:113" ht="32.25" customHeight="1" x14ac:dyDescent="0.15">
      <c r="A39" s="172"/>
      <c r="B39" s="196"/>
      <c r="C39" s="378" t="str">
        <f t="shared" si="5"/>
        <v/>
      </c>
      <c r="D39" s="378"/>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72"/>
      <c r="U39" s="378" t="str">
        <f t="shared" si="4"/>
        <v/>
      </c>
      <c r="V39" s="378"/>
      <c r="W39" s="379"/>
      <c r="X39" s="379"/>
      <c r="Y39" s="379"/>
      <c r="Z39" s="379"/>
      <c r="AA39" s="379"/>
      <c r="AB39" s="379"/>
      <c r="AC39" s="379"/>
      <c r="AD39" s="379"/>
      <c r="AE39" s="379"/>
      <c r="AF39" s="379"/>
      <c r="AG39" s="379"/>
      <c r="AH39" s="379"/>
      <c r="AI39" s="379"/>
      <c r="AJ39" s="379"/>
      <c r="AK39" s="379"/>
      <c r="AL39" s="172"/>
      <c r="AM39" s="378" t="str">
        <f t="shared" si="0"/>
        <v/>
      </c>
      <c r="AN39" s="378"/>
      <c r="AO39" s="379"/>
      <c r="AP39" s="379"/>
      <c r="AQ39" s="379"/>
      <c r="AR39" s="379"/>
      <c r="AS39" s="379"/>
      <c r="AT39" s="379"/>
      <c r="AU39" s="379"/>
      <c r="AV39" s="379"/>
      <c r="AW39" s="379"/>
      <c r="AX39" s="379"/>
      <c r="AY39" s="379"/>
      <c r="AZ39" s="379"/>
      <c r="BA39" s="379"/>
      <c r="BB39" s="379"/>
      <c r="BC39" s="379"/>
      <c r="BD39" s="172"/>
      <c r="BE39" s="378" t="str">
        <f t="shared" si="1"/>
        <v/>
      </c>
      <c r="BF39" s="378"/>
      <c r="BG39" s="379"/>
      <c r="BH39" s="379"/>
      <c r="BI39" s="379"/>
      <c r="BJ39" s="379"/>
      <c r="BK39" s="379"/>
      <c r="BL39" s="379"/>
      <c r="BM39" s="379"/>
      <c r="BN39" s="379"/>
      <c r="BO39" s="379"/>
      <c r="BP39" s="379"/>
      <c r="BQ39" s="379"/>
      <c r="BR39" s="379"/>
      <c r="BS39" s="379"/>
      <c r="BT39" s="379"/>
      <c r="BU39" s="379"/>
      <c r="BV39" s="172"/>
      <c r="BW39" s="378">
        <f t="shared" si="2"/>
        <v>15</v>
      </c>
      <c r="BX39" s="378"/>
      <c r="BY39" s="379" t="str">
        <f>IF('各会計、関係団体の財政状況及び健全化判断比率'!B73="","",'各会計、関係団体の財政状況及び健全化判断比率'!B73)</f>
        <v>のと鉄道運営助成基金事務組合</v>
      </c>
      <c r="BZ39" s="379"/>
      <c r="CA39" s="379"/>
      <c r="CB39" s="379"/>
      <c r="CC39" s="379"/>
      <c r="CD39" s="379"/>
      <c r="CE39" s="379"/>
      <c r="CF39" s="379"/>
      <c r="CG39" s="379"/>
      <c r="CH39" s="379"/>
      <c r="CI39" s="379"/>
      <c r="CJ39" s="379"/>
      <c r="CK39" s="379"/>
      <c r="CL39" s="379"/>
      <c r="CM39" s="379"/>
      <c r="CN39" s="172"/>
      <c r="CO39" s="378">
        <f t="shared" si="3"/>
        <v>21</v>
      </c>
      <c r="CP39" s="378"/>
      <c r="CQ39" s="379" t="str">
        <f>IF('各会計、関係団体の財政状況及び健全化判断比率'!BS12="","",'各会計、関係団体の財政状況及び健全化判断比率'!BS12)</f>
        <v>公益財団法人　七尾美術財団</v>
      </c>
      <c r="CR39" s="379"/>
      <c r="CS39" s="379"/>
      <c r="CT39" s="379"/>
      <c r="CU39" s="379"/>
      <c r="CV39" s="379"/>
      <c r="CW39" s="379"/>
      <c r="CX39" s="379"/>
      <c r="CY39" s="379"/>
      <c r="CZ39" s="379"/>
      <c r="DA39" s="379"/>
      <c r="DB39" s="379"/>
      <c r="DC39" s="379"/>
      <c r="DD39" s="379"/>
      <c r="DE39" s="379"/>
      <c r="DG39" s="376" t="str">
        <f>IF('各会計、関係団体の財政状況及び健全化判断比率'!BR12="","",'各会計、関係団体の財政状況及び健全化判断比率'!BR12)</f>
        <v/>
      </c>
      <c r="DH39" s="376"/>
      <c r="DI39" s="199"/>
    </row>
    <row r="40" spans="1:113" ht="32.25" customHeight="1" x14ac:dyDescent="0.15">
      <c r="A40" s="172"/>
      <c r="B40" s="196"/>
      <c r="C40" s="378" t="str">
        <f t="shared" si="5"/>
        <v/>
      </c>
      <c r="D40" s="378"/>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72"/>
      <c r="U40" s="378" t="str">
        <f t="shared" si="4"/>
        <v/>
      </c>
      <c r="V40" s="378"/>
      <c r="W40" s="379"/>
      <c r="X40" s="379"/>
      <c r="Y40" s="379"/>
      <c r="Z40" s="379"/>
      <c r="AA40" s="379"/>
      <c r="AB40" s="379"/>
      <c r="AC40" s="379"/>
      <c r="AD40" s="379"/>
      <c r="AE40" s="379"/>
      <c r="AF40" s="379"/>
      <c r="AG40" s="379"/>
      <c r="AH40" s="379"/>
      <c r="AI40" s="379"/>
      <c r="AJ40" s="379"/>
      <c r="AK40" s="379"/>
      <c r="AL40" s="172"/>
      <c r="AM40" s="378" t="str">
        <f t="shared" si="0"/>
        <v/>
      </c>
      <c r="AN40" s="378"/>
      <c r="AO40" s="379"/>
      <c r="AP40" s="379"/>
      <c r="AQ40" s="379"/>
      <c r="AR40" s="379"/>
      <c r="AS40" s="379"/>
      <c r="AT40" s="379"/>
      <c r="AU40" s="379"/>
      <c r="AV40" s="379"/>
      <c r="AW40" s="379"/>
      <c r="AX40" s="379"/>
      <c r="AY40" s="379"/>
      <c r="AZ40" s="379"/>
      <c r="BA40" s="379"/>
      <c r="BB40" s="379"/>
      <c r="BC40" s="379"/>
      <c r="BD40" s="172"/>
      <c r="BE40" s="378" t="str">
        <f t="shared" si="1"/>
        <v/>
      </c>
      <c r="BF40" s="378"/>
      <c r="BG40" s="379"/>
      <c r="BH40" s="379"/>
      <c r="BI40" s="379"/>
      <c r="BJ40" s="379"/>
      <c r="BK40" s="379"/>
      <c r="BL40" s="379"/>
      <c r="BM40" s="379"/>
      <c r="BN40" s="379"/>
      <c r="BO40" s="379"/>
      <c r="BP40" s="379"/>
      <c r="BQ40" s="379"/>
      <c r="BR40" s="379"/>
      <c r="BS40" s="379"/>
      <c r="BT40" s="379"/>
      <c r="BU40" s="379"/>
      <c r="BV40" s="172"/>
      <c r="BW40" s="378" t="str">
        <f t="shared" si="2"/>
        <v/>
      </c>
      <c r="BX40" s="378"/>
      <c r="BY40" s="379" t="str">
        <f>IF('各会計、関係団体の財政状況及び健全化判断比率'!B74="","",'各会計、関係団体の財政状況及び健全化判断比率'!B74)</f>
        <v/>
      </c>
      <c r="BZ40" s="379"/>
      <c r="CA40" s="379"/>
      <c r="CB40" s="379"/>
      <c r="CC40" s="379"/>
      <c r="CD40" s="379"/>
      <c r="CE40" s="379"/>
      <c r="CF40" s="379"/>
      <c r="CG40" s="379"/>
      <c r="CH40" s="379"/>
      <c r="CI40" s="379"/>
      <c r="CJ40" s="379"/>
      <c r="CK40" s="379"/>
      <c r="CL40" s="379"/>
      <c r="CM40" s="379"/>
      <c r="CN40" s="172"/>
      <c r="CO40" s="378">
        <f t="shared" si="3"/>
        <v>22</v>
      </c>
      <c r="CP40" s="378"/>
      <c r="CQ40" s="379" t="str">
        <f>IF('各会計、関係団体の財政状況及び健全化判断比率'!BS13="","",'各会計、関係団体の財政状況及び健全化判断比率'!BS13)</f>
        <v>七尾街づくりセンター株式会社</v>
      </c>
      <c r="CR40" s="379"/>
      <c r="CS40" s="379"/>
      <c r="CT40" s="379"/>
      <c r="CU40" s="379"/>
      <c r="CV40" s="379"/>
      <c r="CW40" s="379"/>
      <c r="CX40" s="379"/>
      <c r="CY40" s="379"/>
      <c r="CZ40" s="379"/>
      <c r="DA40" s="379"/>
      <c r="DB40" s="379"/>
      <c r="DC40" s="379"/>
      <c r="DD40" s="379"/>
      <c r="DE40" s="379"/>
      <c r="DG40" s="376" t="str">
        <f>IF('各会計、関係団体の財政状況及び健全化判断比率'!BR13="","",'各会計、関係団体の財政状況及び健全化判断比率'!BR13)</f>
        <v/>
      </c>
      <c r="DH40" s="376"/>
      <c r="DI40" s="199"/>
    </row>
    <row r="41" spans="1:113" ht="32.25" customHeight="1" x14ac:dyDescent="0.15">
      <c r="A41" s="172"/>
      <c r="B41" s="196"/>
      <c r="C41" s="378" t="str">
        <f t="shared" si="5"/>
        <v/>
      </c>
      <c r="D41" s="378"/>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72"/>
      <c r="U41" s="378" t="str">
        <f t="shared" si="4"/>
        <v/>
      </c>
      <c r="V41" s="378"/>
      <c r="W41" s="379"/>
      <c r="X41" s="379"/>
      <c r="Y41" s="379"/>
      <c r="Z41" s="379"/>
      <c r="AA41" s="379"/>
      <c r="AB41" s="379"/>
      <c r="AC41" s="379"/>
      <c r="AD41" s="379"/>
      <c r="AE41" s="379"/>
      <c r="AF41" s="379"/>
      <c r="AG41" s="379"/>
      <c r="AH41" s="379"/>
      <c r="AI41" s="379"/>
      <c r="AJ41" s="379"/>
      <c r="AK41" s="379"/>
      <c r="AL41" s="172"/>
      <c r="AM41" s="378" t="str">
        <f t="shared" si="0"/>
        <v/>
      </c>
      <c r="AN41" s="378"/>
      <c r="AO41" s="379"/>
      <c r="AP41" s="379"/>
      <c r="AQ41" s="379"/>
      <c r="AR41" s="379"/>
      <c r="AS41" s="379"/>
      <c r="AT41" s="379"/>
      <c r="AU41" s="379"/>
      <c r="AV41" s="379"/>
      <c r="AW41" s="379"/>
      <c r="AX41" s="379"/>
      <c r="AY41" s="379"/>
      <c r="AZ41" s="379"/>
      <c r="BA41" s="379"/>
      <c r="BB41" s="379"/>
      <c r="BC41" s="379"/>
      <c r="BD41" s="172"/>
      <c r="BE41" s="378" t="str">
        <f t="shared" si="1"/>
        <v/>
      </c>
      <c r="BF41" s="378"/>
      <c r="BG41" s="379"/>
      <c r="BH41" s="379"/>
      <c r="BI41" s="379"/>
      <c r="BJ41" s="379"/>
      <c r="BK41" s="379"/>
      <c r="BL41" s="379"/>
      <c r="BM41" s="379"/>
      <c r="BN41" s="379"/>
      <c r="BO41" s="379"/>
      <c r="BP41" s="379"/>
      <c r="BQ41" s="379"/>
      <c r="BR41" s="379"/>
      <c r="BS41" s="379"/>
      <c r="BT41" s="379"/>
      <c r="BU41" s="379"/>
      <c r="BV41" s="172"/>
      <c r="BW41" s="378" t="str">
        <f t="shared" si="2"/>
        <v/>
      </c>
      <c r="BX41" s="378"/>
      <c r="BY41" s="379" t="str">
        <f>IF('各会計、関係団体の財政状況及び健全化判断比率'!B75="","",'各会計、関係団体の財政状況及び健全化判断比率'!B75)</f>
        <v/>
      </c>
      <c r="BZ41" s="379"/>
      <c r="CA41" s="379"/>
      <c r="CB41" s="379"/>
      <c r="CC41" s="379"/>
      <c r="CD41" s="379"/>
      <c r="CE41" s="379"/>
      <c r="CF41" s="379"/>
      <c r="CG41" s="379"/>
      <c r="CH41" s="379"/>
      <c r="CI41" s="379"/>
      <c r="CJ41" s="379"/>
      <c r="CK41" s="379"/>
      <c r="CL41" s="379"/>
      <c r="CM41" s="379"/>
      <c r="CN41" s="172"/>
      <c r="CO41" s="378">
        <f t="shared" si="3"/>
        <v>23</v>
      </c>
      <c r="CP41" s="378"/>
      <c r="CQ41" s="379" t="str">
        <f>IF('各会計、関係団体の財政状況及び健全化判断比率'!BS14="","",'各会計、関係団体の財政状況及び健全化判断比率'!BS14)</f>
        <v>株式会社創生ななお</v>
      </c>
      <c r="CR41" s="379"/>
      <c r="CS41" s="379"/>
      <c r="CT41" s="379"/>
      <c r="CU41" s="379"/>
      <c r="CV41" s="379"/>
      <c r="CW41" s="379"/>
      <c r="CX41" s="379"/>
      <c r="CY41" s="379"/>
      <c r="CZ41" s="379"/>
      <c r="DA41" s="379"/>
      <c r="DB41" s="379"/>
      <c r="DC41" s="379"/>
      <c r="DD41" s="379"/>
      <c r="DE41" s="379"/>
      <c r="DG41" s="376" t="str">
        <f>IF('各会計、関係団体の財政状況及び健全化判断比率'!BR14="","",'各会計、関係団体の財政状況及び健全化判断比率'!BR14)</f>
        <v/>
      </c>
      <c r="DH41" s="376"/>
      <c r="DI41" s="199"/>
    </row>
    <row r="42" spans="1:113" ht="32.25" customHeight="1" x14ac:dyDescent="0.15">
      <c r="B42" s="196"/>
      <c r="C42" s="378" t="str">
        <f t="shared" si="5"/>
        <v/>
      </c>
      <c r="D42" s="378"/>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72"/>
      <c r="U42" s="378" t="str">
        <f t="shared" si="4"/>
        <v/>
      </c>
      <c r="V42" s="378"/>
      <c r="W42" s="379"/>
      <c r="X42" s="379"/>
      <c r="Y42" s="379"/>
      <c r="Z42" s="379"/>
      <c r="AA42" s="379"/>
      <c r="AB42" s="379"/>
      <c r="AC42" s="379"/>
      <c r="AD42" s="379"/>
      <c r="AE42" s="379"/>
      <c r="AF42" s="379"/>
      <c r="AG42" s="379"/>
      <c r="AH42" s="379"/>
      <c r="AI42" s="379"/>
      <c r="AJ42" s="379"/>
      <c r="AK42" s="379"/>
      <c r="AL42" s="172"/>
      <c r="AM42" s="378" t="str">
        <f t="shared" si="0"/>
        <v/>
      </c>
      <c r="AN42" s="378"/>
      <c r="AO42" s="379"/>
      <c r="AP42" s="379"/>
      <c r="AQ42" s="379"/>
      <c r="AR42" s="379"/>
      <c r="AS42" s="379"/>
      <c r="AT42" s="379"/>
      <c r="AU42" s="379"/>
      <c r="AV42" s="379"/>
      <c r="AW42" s="379"/>
      <c r="AX42" s="379"/>
      <c r="AY42" s="379"/>
      <c r="AZ42" s="379"/>
      <c r="BA42" s="379"/>
      <c r="BB42" s="379"/>
      <c r="BC42" s="379"/>
      <c r="BD42" s="172"/>
      <c r="BE42" s="378" t="str">
        <f t="shared" si="1"/>
        <v/>
      </c>
      <c r="BF42" s="378"/>
      <c r="BG42" s="379"/>
      <c r="BH42" s="379"/>
      <c r="BI42" s="379"/>
      <c r="BJ42" s="379"/>
      <c r="BK42" s="379"/>
      <c r="BL42" s="379"/>
      <c r="BM42" s="379"/>
      <c r="BN42" s="379"/>
      <c r="BO42" s="379"/>
      <c r="BP42" s="379"/>
      <c r="BQ42" s="379"/>
      <c r="BR42" s="379"/>
      <c r="BS42" s="379"/>
      <c r="BT42" s="379"/>
      <c r="BU42" s="379"/>
      <c r="BV42" s="172"/>
      <c r="BW42" s="378" t="str">
        <f t="shared" si="2"/>
        <v/>
      </c>
      <c r="BX42" s="378"/>
      <c r="BY42" s="379" t="str">
        <f>IF('各会計、関係団体の財政状況及び健全化判断比率'!B76="","",'各会計、関係団体の財政状況及び健全化判断比率'!B76)</f>
        <v/>
      </c>
      <c r="BZ42" s="379"/>
      <c r="CA42" s="379"/>
      <c r="CB42" s="379"/>
      <c r="CC42" s="379"/>
      <c r="CD42" s="379"/>
      <c r="CE42" s="379"/>
      <c r="CF42" s="379"/>
      <c r="CG42" s="379"/>
      <c r="CH42" s="379"/>
      <c r="CI42" s="379"/>
      <c r="CJ42" s="379"/>
      <c r="CK42" s="379"/>
      <c r="CL42" s="379"/>
      <c r="CM42" s="379"/>
      <c r="CN42" s="172"/>
      <c r="CO42" s="378" t="str">
        <f t="shared" si="3"/>
        <v/>
      </c>
      <c r="CP42" s="378"/>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76" t="str">
        <f>IF('各会計、関係団体の財政状況及び健全化判断比率'!BR15="","",'各会計、関係団体の財政状況及び健全化判断比率'!BR15)</f>
        <v/>
      </c>
      <c r="DH42" s="376"/>
      <c r="DI42" s="199"/>
    </row>
    <row r="43" spans="1:113" ht="32.25" customHeight="1" x14ac:dyDescent="0.15">
      <c r="B43" s="196"/>
      <c r="C43" s="378" t="str">
        <f t="shared" si="5"/>
        <v/>
      </c>
      <c r="D43" s="378"/>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72"/>
      <c r="U43" s="378" t="str">
        <f t="shared" si="4"/>
        <v/>
      </c>
      <c r="V43" s="378"/>
      <c r="W43" s="379"/>
      <c r="X43" s="379"/>
      <c r="Y43" s="379"/>
      <c r="Z43" s="379"/>
      <c r="AA43" s="379"/>
      <c r="AB43" s="379"/>
      <c r="AC43" s="379"/>
      <c r="AD43" s="379"/>
      <c r="AE43" s="379"/>
      <c r="AF43" s="379"/>
      <c r="AG43" s="379"/>
      <c r="AH43" s="379"/>
      <c r="AI43" s="379"/>
      <c r="AJ43" s="379"/>
      <c r="AK43" s="379"/>
      <c r="AL43" s="172"/>
      <c r="AM43" s="378" t="str">
        <f t="shared" si="0"/>
        <v/>
      </c>
      <c r="AN43" s="378"/>
      <c r="AO43" s="379"/>
      <c r="AP43" s="379"/>
      <c r="AQ43" s="379"/>
      <c r="AR43" s="379"/>
      <c r="AS43" s="379"/>
      <c r="AT43" s="379"/>
      <c r="AU43" s="379"/>
      <c r="AV43" s="379"/>
      <c r="AW43" s="379"/>
      <c r="AX43" s="379"/>
      <c r="AY43" s="379"/>
      <c r="AZ43" s="379"/>
      <c r="BA43" s="379"/>
      <c r="BB43" s="379"/>
      <c r="BC43" s="379"/>
      <c r="BD43" s="172"/>
      <c r="BE43" s="378" t="str">
        <f t="shared" si="1"/>
        <v/>
      </c>
      <c r="BF43" s="378"/>
      <c r="BG43" s="379"/>
      <c r="BH43" s="379"/>
      <c r="BI43" s="379"/>
      <c r="BJ43" s="379"/>
      <c r="BK43" s="379"/>
      <c r="BL43" s="379"/>
      <c r="BM43" s="379"/>
      <c r="BN43" s="379"/>
      <c r="BO43" s="379"/>
      <c r="BP43" s="379"/>
      <c r="BQ43" s="379"/>
      <c r="BR43" s="379"/>
      <c r="BS43" s="379"/>
      <c r="BT43" s="379"/>
      <c r="BU43" s="379"/>
      <c r="BV43" s="172"/>
      <c r="BW43" s="378" t="str">
        <f t="shared" si="2"/>
        <v/>
      </c>
      <c r="BX43" s="378"/>
      <c r="BY43" s="379" t="str">
        <f>IF('各会計、関係団体の財政状況及び健全化判断比率'!B77="","",'各会計、関係団体の財政状況及び健全化判断比率'!B77)</f>
        <v/>
      </c>
      <c r="BZ43" s="379"/>
      <c r="CA43" s="379"/>
      <c r="CB43" s="379"/>
      <c r="CC43" s="379"/>
      <c r="CD43" s="379"/>
      <c r="CE43" s="379"/>
      <c r="CF43" s="379"/>
      <c r="CG43" s="379"/>
      <c r="CH43" s="379"/>
      <c r="CI43" s="379"/>
      <c r="CJ43" s="379"/>
      <c r="CK43" s="379"/>
      <c r="CL43" s="379"/>
      <c r="CM43" s="379"/>
      <c r="CN43" s="172"/>
      <c r="CO43" s="378" t="str">
        <f t="shared" si="3"/>
        <v/>
      </c>
      <c r="CP43" s="378"/>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76" t="str">
        <f>IF('各会計、関係団体の財政状況及び健全化判断比率'!BR16="","",'各会計、関係団体の財政状況及び健全化判断比率'!BR16)</f>
        <v/>
      </c>
      <c r="DH43" s="376"/>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206</v>
      </c>
      <c r="E46" s="375" t="s">
        <v>207</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208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209</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7" t="s">
        <v>210</v>
      </c>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7"/>
      <c r="AU49" s="377"/>
      <c r="AV49" s="377"/>
      <c r="AW49" s="377"/>
      <c r="AX49" s="377"/>
      <c r="AY49" s="377"/>
      <c r="AZ49" s="377"/>
      <c r="BA49" s="377"/>
      <c r="BB49" s="377"/>
      <c r="BC49" s="377"/>
      <c r="BD49" s="377"/>
      <c r="BE49" s="377"/>
      <c r="BF49" s="377"/>
      <c r="BG49" s="377"/>
      <c r="BH49" s="377"/>
      <c r="BI49" s="377"/>
      <c r="BJ49" s="377"/>
      <c r="BK49" s="377"/>
      <c r="BL49" s="377"/>
      <c r="BM49" s="377"/>
      <c r="BN49" s="377"/>
      <c r="BO49" s="377"/>
      <c r="BP49" s="377"/>
      <c r="BQ49" s="377"/>
      <c r="BR49" s="377"/>
      <c r="BS49" s="377"/>
      <c r="BT49" s="377"/>
      <c r="BU49" s="377"/>
      <c r="BV49" s="377"/>
      <c r="BW49" s="377"/>
      <c r="BX49" s="377"/>
      <c r="BY49" s="377"/>
      <c r="BZ49" s="377"/>
      <c r="CA49" s="377"/>
      <c r="CB49" s="377"/>
      <c r="CC49" s="377"/>
      <c r="CD49" s="377"/>
      <c r="CE49" s="377"/>
      <c r="CF49" s="377"/>
      <c r="CG49" s="377"/>
      <c r="CH49" s="377"/>
      <c r="CI49" s="377"/>
      <c r="CJ49" s="377"/>
      <c r="CK49" s="377"/>
      <c r="CL49" s="377"/>
      <c r="CM49" s="377"/>
      <c r="CN49" s="377"/>
      <c r="CO49" s="377"/>
      <c r="CP49" s="377"/>
      <c r="CQ49" s="377"/>
      <c r="CR49" s="377"/>
      <c r="CS49" s="377"/>
      <c r="CT49" s="377"/>
      <c r="CU49" s="377"/>
      <c r="CV49" s="377"/>
      <c r="CW49" s="377"/>
      <c r="CX49" s="377"/>
      <c r="CY49" s="377"/>
      <c r="CZ49" s="377"/>
      <c r="DA49" s="377"/>
      <c r="DB49" s="377"/>
      <c r="DC49" s="377"/>
      <c r="DD49" s="377"/>
      <c r="DE49" s="377"/>
      <c r="DF49" s="377"/>
      <c r="DG49" s="377"/>
      <c r="DH49" s="377"/>
      <c r="DI49" s="377"/>
    </row>
    <row r="50" spans="5:113" x14ac:dyDescent="0.15">
      <c r="E50" s="375" t="s">
        <v>211</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15">
      <c r="E51" s="375" t="s">
        <v>212</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375"/>
      <c r="BT51" s="375"/>
      <c r="BU51" s="375"/>
      <c r="BV51" s="375"/>
      <c r="BW51" s="375"/>
      <c r="BX51" s="375"/>
      <c r="BY51" s="375"/>
      <c r="BZ51" s="375"/>
      <c r="CA51" s="375"/>
      <c r="CB51" s="375"/>
      <c r="CC51" s="375"/>
      <c r="CD51" s="375"/>
      <c r="CE51" s="375"/>
      <c r="CF51" s="375"/>
      <c r="CG51" s="375"/>
      <c r="CH51" s="375"/>
      <c r="CI51" s="375"/>
      <c r="CJ51" s="375"/>
      <c r="CK51" s="375"/>
      <c r="CL51" s="375"/>
      <c r="CM51" s="375"/>
      <c r="CN51" s="375"/>
      <c r="CO51" s="375"/>
      <c r="CP51" s="375"/>
      <c r="CQ51" s="375"/>
      <c r="CR51" s="375"/>
      <c r="CS51" s="375"/>
      <c r="CT51" s="375"/>
      <c r="CU51" s="375"/>
      <c r="CV51" s="375"/>
      <c r="CW51" s="375"/>
      <c r="CX51" s="375"/>
      <c r="CY51" s="375"/>
      <c r="CZ51" s="375"/>
      <c r="DA51" s="375"/>
      <c r="DB51" s="375"/>
      <c r="DC51" s="375"/>
      <c r="DD51" s="375"/>
      <c r="DE51" s="375"/>
      <c r="DF51" s="375"/>
      <c r="DG51" s="375"/>
      <c r="DH51" s="375"/>
      <c r="DI51" s="375"/>
    </row>
    <row r="52" spans="5:113" x14ac:dyDescent="0.15">
      <c r="E52" s="375" t="s">
        <v>213</v>
      </c>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5"/>
      <c r="BL52" s="375"/>
      <c r="BM52" s="375"/>
      <c r="BN52" s="375"/>
      <c r="BO52" s="375"/>
      <c r="BP52" s="375"/>
      <c r="BQ52" s="375"/>
      <c r="BR52" s="375"/>
      <c r="BS52" s="375"/>
      <c r="BT52" s="375"/>
      <c r="BU52" s="375"/>
      <c r="BV52" s="375"/>
      <c r="BW52" s="375"/>
      <c r="BX52" s="375"/>
      <c r="BY52" s="375"/>
      <c r="BZ52" s="375"/>
      <c r="CA52" s="375"/>
      <c r="CB52" s="375"/>
      <c r="CC52" s="375"/>
      <c r="CD52" s="375"/>
      <c r="CE52" s="375"/>
      <c r="CF52" s="375"/>
      <c r="CG52" s="375"/>
      <c r="CH52" s="375"/>
      <c r="CI52" s="375"/>
      <c r="CJ52" s="375"/>
      <c r="CK52" s="375"/>
      <c r="CL52" s="375"/>
      <c r="CM52" s="375"/>
      <c r="CN52" s="375"/>
      <c r="CO52" s="375"/>
      <c r="CP52" s="375"/>
      <c r="CQ52" s="375"/>
      <c r="CR52" s="375"/>
      <c r="CS52" s="375"/>
      <c r="CT52" s="375"/>
      <c r="CU52" s="375"/>
      <c r="CV52" s="375"/>
      <c r="CW52" s="375"/>
      <c r="CX52" s="375"/>
      <c r="CY52" s="375"/>
      <c r="CZ52" s="375"/>
      <c r="DA52" s="375"/>
      <c r="DB52" s="375"/>
      <c r="DC52" s="375"/>
      <c r="DD52" s="375"/>
      <c r="DE52" s="375"/>
      <c r="DF52" s="375"/>
      <c r="DG52" s="375"/>
      <c r="DH52" s="375"/>
      <c r="DI52" s="375"/>
    </row>
    <row r="53" spans="5:113" x14ac:dyDescent="0.15">
      <c r="E53" s="343" t="s">
        <v>540</v>
      </c>
    </row>
    <row r="54" spans="5:113" x14ac:dyDescent="0.15"/>
    <row r="55" spans="5:113" x14ac:dyDescent="0.15"/>
    <row r="56" spans="5:113" x14ac:dyDescent="0.15"/>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499</v>
      </c>
      <c r="G33" s="29" t="s">
        <v>500</v>
      </c>
      <c r="H33" s="29" t="s">
        <v>501</v>
      </c>
      <c r="I33" s="29" t="s">
        <v>502</v>
      </c>
      <c r="J33" s="30" t="s">
        <v>503</v>
      </c>
      <c r="K33" s="22"/>
      <c r="L33" s="22"/>
      <c r="M33" s="22"/>
      <c r="N33" s="22"/>
      <c r="O33" s="22"/>
      <c r="P33" s="22"/>
    </row>
    <row r="34" spans="1:16" ht="39" customHeight="1" x14ac:dyDescent="0.15">
      <c r="A34" s="22"/>
      <c r="B34" s="31"/>
      <c r="C34" s="1159" t="s">
        <v>506</v>
      </c>
      <c r="D34" s="1159"/>
      <c r="E34" s="1160"/>
      <c r="F34" s="32">
        <v>23.58</v>
      </c>
      <c r="G34" s="33">
        <v>24.09</v>
      </c>
      <c r="H34" s="33">
        <v>24.13</v>
      </c>
      <c r="I34" s="33">
        <v>34.590000000000003</v>
      </c>
      <c r="J34" s="34">
        <v>42.36</v>
      </c>
      <c r="K34" s="22"/>
      <c r="L34" s="22"/>
      <c r="M34" s="22"/>
      <c r="N34" s="22"/>
      <c r="O34" s="22"/>
      <c r="P34" s="22"/>
    </row>
    <row r="35" spans="1:16" ht="39" customHeight="1" x14ac:dyDescent="0.15">
      <c r="A35" s="22"/>
      <c r="B35" s="35"/>
      <c r="C35" s="1155" t="s">
        <v>507</v>
      </c>
      <c r="D35" s="1155"/>
      <c r="E35" s="1156"/>
      <c r="F35" s="36">
        <v>8.8000000000000007</v>
      </c>
      <c r="G35" s="37">
        <v>9.0500000000000007</v>
      </c>
      <c r="H35" s="37">
        <v>9.4499999999999993</v>
      </c>
      <c r="I35" s="37">
        <v>9.75</v>
      </c>
      <c r="J35" s="38">
        <v>10.3</v>
      </c>
      <c r="K35" s="22"/>
      <c r="L35" s="22"/>
      <c r="M35" s="22"/>
      <c r="N35" s="22"/>
      <c r="O35" s="22"/>
      <c r="P35" s="22"/>
    </row>
    <row r="36" spans="1:16" ht="39" customHeight="1" x14ac:dyDescent="0.15">
      <c r="A36" s="22"/>
      <c r="B36" s="35"/>
      <c r="C36" s="1155" t="s">
        <v>508</v>
      </c>
      <c r="D36" s="1155"/>
      <c r="E36" s="1156"/>
      <c r="F36" s="36">
        <v>2.69</v>
      </c>
      <c r="G36" s="37">
        <v>2.5499999999999998</v>
      </c>
      <c r="H36" s="37">
        <v>4.03</v>
      </c>
      <c r="I36" s="37">
        <v>4.8600000000000003</v>
      </c>
      <c r="J36" s="38">
        <v>6.55</v>
      </c>
      <c r="K36" s="22"/>
      <c r="L36" s="22"/>
      <c r="M36" s="22"/>
      <c r="N36" s="22"/>
      <c r="O36" s="22"/>
      <c r="P36" s="22"/>
    </row>
    <row r="37" spans="1:16" ht="39" customHeight="1" x14ac:dyDescent="0.15">
      <c r="A37" s="22"/>
      <c r="B37" s="35"/>
      <c r="C37" s="1155" t="s">
        <v>509</v>
      </c>
      <c r="D37" s="1155"/>
      <c r="E37" s="1156"/>
      <c r="F37" s="36">
        <v>0.68</v>
      </c>
      <c r="G37" s="37">
        <v>0.39</v>
      </c>
      <c r="H37" s="37">
        <v>0.6</v>
      </c>
      <c r="I37" s="37">
        <v>0.46</v>
      </c>
      <c r="J37" s="38">
        <v>0.79</v>
      </c>
      <c r="K37" s="22"/>
      <c r="L37" s="22"/>
      <c r="M37" s="22"/>
      <c r="N37" s="22"/>
      <c r="O37" s="22"/>
      <c r="P37" s="22"/>
    </row>
    <row r="38" spans="1:16" ht="39" customHeight="1" x14ac:dyDescent="0.15">
      <c r="A38" s="22"/>
      <c r="B38" s="35"/>
      <c r="C38" s="1155" t="s">
        <v>510</v>
      </c>
      <c r="D38" s="1155"/>
      <c r="E38" s="1156"/>
      <c r="F38" s="36">
        <v>0.26</v>
      </c>
      <c r="G38" s="37">
        <v>0.76</v>
      </c>
      <c r="H38" s="37">
        <v>0.97</v>
      </c>
      <c r="I38" s="37">
        <v>0.44</v>
      </c>
      <c r="J38" s="38">
        <v>0.57999999999999996</v>
      </c>
      <c r="K38" s="22"/>
      <c r="L38" s="22"/>
      <c r="M38" s="22"/>
      <c r="N38" s="22"/>
      <c r="O38" s="22"/>
      <c r="P38" s="22"/>
    </row>
    <row r="39" spans="1:16" ht="39" customHeight="1" x14ac:dyDescent="0.15">
      <c r="A39" s="22"/>
      <c r="B39" s="35"/>
      <c r="C39" s="1155" t="s">
        <v>511</v>
      </c>
      <c r="D39" s="1155"/>
      <c r="E39" s="1156"/>
      <c r="F39" s="36" t="s">
        <v>458</v>
      </c>
      <c r="G39" s="37">
        <v>0.75</v>
      </c>
      <c r="H39" s="37">
        <v>0.6</v>
      </c>
      <c r="I39" s="37">
        <v>0.48</v>
      </c>
      <c r="J39" s="38">
        <v>0.53</v>
      </c>
      <c r="K39" s="22"/>
      <c r="L39" s="22"/>
      <c r="M39" s="22"/>
      <c r="N39" s="22"/>
      <c r="O39" s="22"/>
      <c r="P39" s="22"/>
    </row>
    <row r="40" spans="1:16" ht="39" customHeight="1" x14ac:dyDescent="0.15">
      <c r="A40" s="22"/>
      <c r="B40" s="35"/>
      <c r="C40" s="1155" t="s">
        <v>512</v>
      </c>
      <c r="D40" s="1155"/>
      <c r="E40" s="1156"/>
      <c r="F40" s="36">
        <v>0</v>
      </c>
      <c r="G40" s="37">
        <v>0</v>
      </c>
      <c r="H40" s="37">
        <v>0</v>
      </c>
      <c r="I40" s="37">
        <v>0</v>
      </c>
      <c r="J40" s="38">
        <v>0</v>
      </c>
      <c r="K40" s="22"/>
      <c r="L40" s="22"/>
      <c r="M40" s="22"/>
      <c r="N40" s="22"/>
      <c r="O40" s="22"/>
      <c r="P40" s="22"/>
    </row>
    <row r="41" spans="1:16" ht="39" customHeight="1" x14ac:dyDescent="0.15">
      <c r="A41" s="22"/>
      <c r="B41" s="35"/>
      <c r="C41" s="1155" t="s">
        <v>513</v>
      </c>
      <c r="D41" s="1155"/>
      <c r="E41" s="1156"/>
      <c r="F41" s="36">
        <v>0</v>
      </c>
      <c r="G41" s="37">
        <v>0</v>
      </c>
      <c r="H41" s="37">
        <v>0</v>
      </c>
      <c r="I41" s="37">
        <v>0</v>
      </c>
      <c r="J41" s="38">
        <v>0</v>
      </c>
      <c r="K41" s="22"/>
      <c r="L41" s="22"/>
      <c r="M41" s="22"/>
      <c r="N41" s="22"/>
      <c r="O41" s="22"/>
      <c r="P41" s="22"/>
    </row>
    <row r="42" spans="1:16" ht="39" customHeight="1" x14ac:dyDescent="0.15">
      <c r="A42" s="22"/>
      <c r="B42" s="39"/>
      <c r="C42" s="1155" t="s">
        <v>514</v>
      </c>
      <c r="D42" s="1155"/>
      <c r="E42" s="1156"/>
      <c r="F42" s="36" t="s">
        <v>515</v>
      </c>
      <c r="G42" s="37" t="s">
        <v>458</v>
      </c>
      <c r="H42" s="37" t="s">
        <v>458</v>
      </c>
      <c r="I42" s="37" t="s">
        <v>458</v>
      </c>
      <c r="J42" s="38" t="s">
        <v>458</v>
      </c>
      <c r="K42" s="22"/>
      <c r="L42" s="22"/>
      <c r="M42" s="22"/>
      <c r="N42" s="22"/>
      <c r="O42" s="22"/>
      <c r="P42" s="22"/>
    </row>
    <row r="43" spans="1:16" ht="39" customHeight="1" thickBot="1" x14ac:dyDescent="0.2">
      <c r="A43" s="22"/>
      <c r="B43" s="40"/>
      <c r="C43" s="1157" t="s">
        <v>516</v>
      </c>
      <c r="D43" s="1157"/>
      <c r="E43" s="1158"/>
      <c r="F43" s="41">
        <v>0</v>
      </c>
      <c r="G43" s="42">
        <v>0</v>
      </c>
      <c r="H43" s="42">
        <v>0</v>
      </c>
      <c r="I43" s="42">
        <v>0</v>
      </c>
      <c r="J43" s="43">
        <v>0</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7kCKKiRdol0twgwBeWMef7UAlwpwXWP88eUXmjaCxAcjo0ESNYpo3HlWOx0Ws1rODrGkYrnzIG4lqxAwqztjg==" saltValue="UWlhWHjZCBO3ZlbZ7yzp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499</v>
      </c>
      <c r="L44" s="54" t="s">
        <v>500</v>
      </c>
      <c r="M44" s="54" t="s">
        <v>501</v>
      </c>
      <c r="N44" s="54" t="s">
        <v>502</v>
      </c>
      <c r="O44" s="55" t="s">
        <v>503</v>
      </c>
      <c r="P44" s="46"/>
      <c r="Q44" s="46"/>
      <c r="R44" s="46"/>
      <c r="S44" s="46"/>
      <c r="T44" s="46"/>
      <c r="U44" s="46"/>
    </row>
    <row r="45" spans="1:21" ht="30.75" customHeight="1" x14ac:dyDescent="0.15">
      <c r="A45" s="46"/>
      <c r="B45" s="1179" t="s">
        <v>10</v>
      </c>
      <c r="C45" s="1180"/>
      <c r="D45" s="56"/>
      <c r="E45" s="1185" t="s">
        <v>11</v>
      </c>
      <c r="F45" s="1185"/>
      <c r="G45" s="1185"/>
      <c r="H45" s="1185"/>
      <c r="I45" s="1185"/>
      <c r="J45" s="1186"/>
      <c r="K45" s="57">
        <v>5077</v>
      </c>
      <c r="L45" s="58">
        <v>4592</v>
      </c>
      <c r="M45" s="58">
        <v>4438</v>
      </c>
      <c r="N45" s="58">
        <v>4515</v>
      </c>
      <c r="O45" s="59">
        <v>4706</v>
      </c>
      <c r="P45" s="46"/>
      <c r="Q45" s="46"/>
      <c r="R45" s="46"/>
      <c r="S45" s="46"/>
      <c r="T45" s="46"/>
      <c r="U45" s="46"/>
    </row>
    <row r="46" spans="1:21" ht="30.75" customHeight="1" x14ac:dyDescent="0.15">
      <c r="A46" s="46"/>
      <c r="B46" s="1181"/>
      <c r="C46" s="1182"/>
      <c r="D46" s="60"/>
      <c r="E46" s="1163" t="s">
        <v>12</v>
      </c>
      <c r="F46" s="1163"/>
      <c r="G46" s="1163"/>
      <c r="H46" s="1163"/>
      <c r="I46" s="1163"/>
      <c r="J46" s="1164"/>
      <c r="K46" s="61" t="s">
        <v>458</v>
      </c>
      <c r="L46" s="62" t="s">
        <v>458</v>
      </c>
      <c r="M46" s="62" t="s">
        <v>458</v>
      </c>
      <c r="N46" s="62" t="s">
        <v>458</v>
      </c>
      <c r="O46" s="63" t="s">
        <v>458</v>
      </c>
      <c r="P46" s="46"/>
      <c r="Q46" s="46"/>
      <c r="R46" s="46"/>
      <c r="S46" s="46"/>
      <c r="T46" s="46"/>
      <c r="U46" s="46"/>
    </row>
    <row r="47" spans="1:21" ht="30.75" customHeight="1" x14ac:dyDescent="0.15">
      <c r="A47" s="46"/>
      <c r="B47" s="1181"/>
      <c r="C47" s="1182"/>
      <c r="D47" s="60"/>
      <c r="E47" s="1163" t="s">
        <v>13</v>
      </c>
      <c r="F47" s="1163"/>
      <c r="G47" s="1163"/>
      <c r="H47" s="1163"/>
      <c r="I47" s="1163"/>
      <c r="J47" s="1164"/>
      <c r="K47" s="61" t="s">
        <v>458</v>
      </c>
      <c r="L47" s="62" t="s">
        <v>458</v>
      </c>
      <c r="M47" s="62" t="s">
        <v>458</v>
      </c>
      <c r="N47" s="62" t="s">
        <v>458</v>
      </c>
      <c r="O47" s="63" t="s">
        <v>458</v>
      </c>
      <c r="P47" s="46"/>
      <c r="Q47" s="46"/>
      <c r="R47" s="46"/>
      <c r="S47" s="46"/>
      <c r="T47" s="46"/>
      <c r="U47" s="46"/>
    </row>
    <row r="48" spans="1:21" ht="30.75" customHeight="1" x14ac:dyDescent="0.15">
      <c r="A48" s="46"/>
      <c r="B48" s="1181"/>
      <c r="C48" s="1182"/>
      <c r="D48" s="60"/>
      <c r="E48" s="1163" t="s">
        <v>14</v>
      </c>
      <c r="F48" s="1163"/>
      <c r="G48" s="1163"/>
      <c r="H48" s="1163"/>
      <c r="I48" s="1163"/>
      <c r="J48" s="1164"/>
      <c r="K48" s="61">
        <v>2305</v>
      </c>
      <c r="L48" s="62">
        <v>2519</v>
      </c>
      <c r="M48" s="62">
        <v>2396</v>
      </c>
      <c r="N48" s="62">
        <v>2045</v>
      </c>
      <c r="O48" s="63">
        <v>2013</v>
      </c>
      <c r="P48" s="46"/>
      <c r="Q48" s="46"/>
      <c r="R48" s="46"/>
      <c r="S48" s="46"/>
      <c r="T48" s="46"/>
      <c r="U48" s="46"/>
    </row>
    <row r="49" spans="1:21" ht="30.75" customHeight="1" x14ac:dyDescent="0.15">
      <c r="A49" s="46"/>
      <c r="B49" s="1181"/>
      <c r="C49" s="1182"/>
      <c r="D49" s="60"/>
      <c r="E49" s="1163" t="s">
        <v>15</v>
      </c>
      <c r="F49" s="1163"/>
      <c r="G49" s="1163"/>
      <c r="H49" s="1163"/>
      <c r="I49" s="1163"/>
      <c r="J49" s="1164"/>
      <c r="K49" s="61">
        <v>60</v>
      </c>
      <c r="L49" s="62" t="s">
        <v>458</v>
      </c>
      <c r="M49" s="62" t="s">
        <v>458</v>
      </c>
      <c r="N49" s="62" t="s">
        <v>458</v>
      </c>
      <c r="O49" s="63" t="s">
        <v>458</v>
      </c>
      <c r="P49" s="46"/>
      <c r="Q49" s="46"/>
      <c r="R49" s="46"/>
      <c r="S49" s="46"/>
      <c r="T49" s="46"/>
      <c r="U49" s="46"/>
    </row>
    <row r="50" spans="1:21" ht="30.75" customHeight="1" x14ac:dyDescent="0.15">
      <c r="A50" s="46"/>
      <c r="B50" s="1181"/>
      <c r="C50" s="1182"/>
      <c r="D50" s="60"/>
      <c r="E50" s="1163" t="s">
        <v>16</v>
      </c>
      <c r="F50" s="1163"/>
      <c r="G50" s="1163"/>
      <c r="H50" s="1163"/>
      <c r="I50" s="1163"/>
      <c r="J50" s="1164"/>
      <c r="K50" s="61">
        <v>77</v>
      </c>
      <c r="L50" s="62">
        <v>57</v>
      </c>
      <c r="M50" s="62">
        <v>7</v>
      </c>
      <c r="N50" s="62">
        <v>3</v>
      </c>
      <c r="O50" s="63">
        <v>2</v>
      </c>
      <c r="P50" s="46"/>
      <c r="Q50" s="46"/>
      <c r="R50" s="46"/>
      <c r="S50" s="46"/>
      <c r="T50" s="46"/>
      <c r="U50" s="46"/>
    </row>
    <row r="51" spans="1:21" ht="30.75" customHeight="1" x14ac:dyDescent="0.15">
      <c r="A51" s="46"/>
      <c r="B51" s="1183"/>
      <c r="C51" s="1184"/>
      <c r="D51" s="64"/>
      <c r="E51" s="1163" t="s">
        <v>17</v>
      </c>
      <c r="F51" s="1163"/>
      <c r="G51" s="1163"/>
      <c r="H51" s="1163"/>
      <c r="I51" s="1163"/>
      <c r="J51" s="1164"/>
      <c r="K51" s="61">
        <v>0</v>
      </c>
      <c r="L51" s="62">
        <v>0</v>
      </c>
      <c r="M51" s="62" t="s">
        <v>458</v>
      </c>
      <c r="N51" s="62" t="s">
        <v>458</v>
      </c>
      <c r="O51" s="63" t="s">
        <v>458</v>
      </c>
      <c r="P51" s="46"/>
      <c r="Q51" s="46"/>
      <c r="R51" s="46"/>
      <c r="S51" s="46"/>
      <c r="T51" s="46"/>
      <c r="U51" s="46"/>
    </row>
    <row r="52" spans="1:21" ht="30.75" customHeight="1" x14ac:dyDescent="0.15">
      <c r="A52" s="46"/>
      <c r="B52" s="1161" t="s">
        <v>18</v>
      </c>
      <c r="C52" s="1162"/>
      <c r="D52" s="64"/>
      <c r="E52" s="1163" t="s">
        <v>19</v>
      </c>
      <c r="F52" s="1163"/>
      <c r="G52" s="1163"/>
      <c r="H52" s="1163"/>
      <c r="I52" s="1163"/>
      <c r="J52" s="1164"/>
      <c r="K52" s="61">
        <v>5436</v>
      </c>
      <c r="L52" s="62">
        <v>5069</v>
      </c>
      <c r="M52" s="62">
        <v>5193</v>
      </c>
      <c r="N52" s="62">
        <v>4937</v>
      </c>
      <c r="O52" s="63">
        <v>5064</v>
      </c>
      <c r="P52" s="46"/>
      <c r="Q52" s="46"/>
      <c r="R52" s="46"/>
      <c r="S52" s="46"/>
      <c r="T52" s="46"/>
      <c r="U52" s="46"/>
    </row>
    <row r="53" spans="1:21" ht="30.75" customHeight="1" thickBot="1" x14ac:dyDescent="0.2">
      <c r="A53" s="46"/>
      <c r="B53" s="1165" t="s">
        <v>20</v>
      </c>
      <c r="C53" s="1166"/>
      <c r="D53" s="65"/>
      <c r="E53" s="1167" t="s">
        <v>21</v>
      </c>
      <c r="F53" s="1167"/>
      <c r="G53" s="1167"/>
      <c r="H53" s="1167"/>
      <c r="I53" s="1167"/>
      <c r="J53" s="1168"/>
      <c r="K53" s="66">
        <v>2083</v>
      </c>
      <c r="L53" s="67">
        <v>2099</v>
      </c>
      <c r="M53" s="67">
        <v>1648</v>
      </c>
      <c r="N53" s="67">
        <v>1626</v>
      </c>
      <c r="O53" s="68">
        <v>1657</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23</v>
      </c>
      <c r="C55" s="71"/>
      <c r="D55" s="71"/>
      <c r="E55" s="71"/>
      <c r="F55" s="71"/>
      <c r="G55" s="71"/>
      <c r="H55" s="71"/>
      <c r="I55" s="71"/>
      <c r="J55" s="71"/>
      <c r="K55" s="72"/>
      <c r="L55" s="72"/>
      <c r="M55" s="72"/>
      <c r="N55" s="72"/>
      <c r="O55" s="73" t="s">
        <v>517</v>
      </c>
      <c r="P55" s="46"/>
      <c r="Q55" s="46"/>
      <c r="R55" s="46"/>
      <c r="S55" s="46"/>
      <c r="T55" s="46"/>
      <c r="U55" s="46"/>
    </row>
    <row r="56" spans="1:21" ht="31.5" customHeight="1" thickBot="1" x14ac:dyDescent="0.2">
      <c r="A56" s="46"/>
      <c r="B56" s="74"/>
      <c r="C56" s="75"/>
      <c r="D56" s="75"/>
      <c r="E56" s="76"/>
      <c r="F56" s="76"/>
      <c r="G56" s="76"/>
      <c r="H56" s="76"/>
      <c r="I56" s="76"/>
      <c r="J56" s="77" t="s">
        <v>2</v>
      </c>
      <c r="K56" s="78" t="s">
        <v>518</v>
      </c>
      <c r="L56" s="79" t="s">
        <v>519</v>
      </c>
      <c r="M56" s="79" t="s">
        <v>520</v>
      </c>
      <c r="N56" s="79" t="s">
        <v>521</v>
      </c>
      <c r="O56" s="80" t="s">
        <v>522</v>
      </c>
      <c r="P56" s="46"/>
      <c r="Q56" s="46"/>
      <c r="R56" s="46"/>
      <c r="S56" s="46"/>
      <c r="T56" s="46"/>
      <c r="U56" s="46"/>
    </row>
    <row r="57" spans="1:21" ht="31.5" customHeight="1" x14ac:dyDescent="0.15">
      <c r="B57" s="1169" t="s">
        <v>24</v>
      </c>
      <c r="C57" s="1170"/>
      <c r="D57" s="1173" t="s">
        <v>25</v>
      </c>
      <c r="E57" s="1174"/>
      <c r="F57" s="1174"/>
      <c r="G57" s="1174"/>
      <c r="H57" s="1174"/>
      <c r="I57" s="1174"/>
      <c r="J57" s="1175"/>
      <c r="K57" s="81"/>
      <c r="L57" s="82"/>
      <c r="M57" s="82"/>
      <c r="N57" s="82"/>
      <c r="O57" s="83"/>
    </row>
    <row r="58" spans="1:21" ht="31.5" customHeight="1" thickBot="1" x14ac:dyDescent="0.2">
      <c r="B58" s="1171"/>
      <c r="C58" s="1172"/>
      <c r="D58" s="1176" t="s">
        <v>26</v>
      </c>
      <c r="E58" s="1177"/>
      <c r="F58" s="1177"/>
      <c r="G58" s="1177"/>
      <c r="H58" s="1177"/>
      <c r="I58" s="1177"/>
      <c r="J58" s="1178"/>
      <c r="K58" s="84"/>
      <c r="L58" s="85"/>
      <c r="M58" s="85"/>
      <c r="N58" s="85"/>
      <c r="O58" s="86"/>
    </row>
    <row r="59" spans="1:21" ht="24" customHeight="1" x14ac:dyDescent="0.15">
      <c r="B59" s="87"/>
      <c r="C59" s="87"/>
      <c r="D59" s="88" t="s">
        <v>27</v>
      </c>
      <c r="E59" s="89"/>
      <c r="F59" s="89"/>
      <c r="G59" s="89"/>
      <c r="H59" s="89"/>
      <c r="I59" s="89"/>
      <c r="J59" s="89"/>
      <c r="K59" s="89"/>
      <c r="L59" s="89"/>
      <c r="M59" s="89"/>
      <c r="N59" s="89"/>
      <c r="O59" s="89"/>
    </row>
    <row r="60" spans="1:21" ht="24" customHeight="1" x14ac:dyDescent="0.15">
      <c r="B60" s="90"/>
      <c r="C60" s="90"/>
      <c r="D60" s="88" t="s">
        <v>28</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uXnohQweTn2XkawdYIYXRDfZ1YhxhTGeof3BY2hR3b+7cWPoJvo9b1btvYs+EOnmhoveifHVfi0A/aUNI966Gg==" saltValue="qqbwzgc52T2JP70Hc9QT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8</v>
      </c>
    </row>
    <row r="40" spans="2:13" ht="27.75" customHeight="1" thickBot="1" x14ac:dyDescent="0.2">
      <c r="B40" s="93" t="s">
        <v>9</v>
      </c>
      <c r="C40" s="94"/>
      <c r="D40" s="94"/>
      <c r="E40" s="95"/>
      <c r="F40" s="95"/>
      <c r="G40" s="95"/>
      <c r="H40" s="96" t="s">
        <v>2</v>
      </c>
      <c r="I40" s="97" t="s">
        <v>499</v>
      </c>
      <c r="J40" s="98" t="s">
        <v>500</v>
      </c>
      <c r="K40" s="98" t="s">
        <v>501</v>
      </c>
      <c r="L40" s="98" t="s">
        <v>502</v>
      </c>
      <c r="M40" s="99" t="s">
        <v>503</v>
      </c>
    </row>
    <row r="41" spans="2:13" ht="27.75" customHeight="1" x14ac:dyDescent="0.15">
      <c r="B41" s="1199" t="s">
        <v>29</v>
      </c>
      <c r="C41" s="1200"/>
      <c r="D41" s="100"/>
      <c r="E41" s="1201" t="s">
        <v>30</v>
      </c>
      <c r="F41" s="1201"/>
      <c r="G41" s="1201"/>
      <c r="H41" s="1202"/>
      <c r="I41" s="334">
        <v>44574</v>
      </c>
      <c r="J41" s="335">
        <v>41925</v>
      </c>
      <c r="K41" s="335">
        <v>39848</v>
      </c>
      <c r="L41" s="335">
        <v>38114</v>
      </c>
      <c r="M41" s="336">
        <v>37861</v>
      </c>
    </row>
    <row r="42" spans="2:13" ht="27.75" customHeight="1" x14ac:dyDescent="0.15">
      <c r="B42" s="1189"/>
      <c r="C42" s="1190"/>
      <c r="D42" s="101"/>
      <c r="E42" s="1193" t="s">
        <v>31</v>
      </c>
      <c r="F42" s="1193"/>
      <c r="G42" s="1193"/>
      <c r="H42" s="1194"/>
      <c r="I42" s="337">
        <v>73</v>
      </c>
      <c r="J42" s="338">
        <v>16</v>
      </c>
      <c r="K42" s="338">
        <v>7</v>
      </c>
      <c r="L42" s="338">
        <v>5</v>
      </c>
      <c r="M42" s="339">
        <v>3</v>
      </c>
    </row>
    <row r="43" spans="2:13" ht="27.75" customHeight="1" x14ac:dyDescent="0.15">
      <c r="B43" s="1189"/>
      <c r="C43" s="1190"/>
      <c r="D43" s="101"/>
      <c r="E43" s="1193" t="s">
        <v>32</v>
      </c>
      <c r="F43" s="1193"/>
      <c r="G43" s="1193"/>
      <c r="H43" s="1194"/>
      <c r="I43" s="337">
        <v>29314</v>
      </c>
      <c r="J43" s="338">
        <v>29319</v>
      </c>
      <c r="K43" s="338">
        <v>26645</v>
      </c>
      <c r="L43" s="338">
        <v>24741</v>
      </c>
      <c r="M43" s="339">
        <v>22073</v>
      </c>
    </row>
    <row r="44" spans="2:13" ht="27.75" customHeight="1" x14ac:dyDescent="0.15">
      <c r="B44" s="1189"/>
      <c r="C44" s="1190"/>
      <c r="D44" s="101"/>
      <c r="E44" s="1193" t="s">
        <v>33</v>
      </c>
      <c r="F44" s="1193"/>
      <c r="G44" s="1193"/>
      <c r="H44" s="1194"/>
      <c r="I44" s="337" t="s">
        <v>458</v>
      </c>
      <c r="J44" s="338" t="s">
        <v>458</v>
      </c>
      <c r="K44" s="338" t="s">
        <v>458</v>
      </c>
      <c r="L44" s="338" t="s">
        <v>458</v>
      </c>
      <c r="M44" s="339" t="s">
        <v>458</v>
      </c>
    </row>
    <row r="45" spans="2:13" ht="27.75" customHeight="1" x14ac:dyDescent="0.15">
      <c r="B45" s="1189"/>
      <c r="C45" s="1190"/>
      <c r="D45" s="101"/>
      <c r="E45" s="1193" t="s">
        <v>34</v>
      </c>
      <c r="F45" s="1193"/>
      <c r="G45" s="1193"/>
      <c r="H45" s="1194"/>
      <c r="I45" s="337">
        <v>4337</v>
      </c>
      <c r="J45" s="338">
        <v>4332</v>
      </c>
      <c r="K45" s="338">
        <v>4368</v>
      </c>
      <c r="L45" s="338">
        <v>4511</v>
      </c>
      <c r="M45" s="339">
        <v>4542</v>
      </c>
    </row>
    <row r="46" spans="2:13" ht="27.75" customHeight="1" x14ac:dyDescent="0.15">
      <c r="B46" s="1189"/>
      <c r="C46" s="1190"/>
      <c r="D46" s="102"/>
      <c r="E46" s="1193" t="s">
        <v>35</v>
      </c>
      <c r="F46" s="1193"/>
      <c r="G46" s="1193"/>
      <c r="H46" s="1194"/>
      <c r="I46" s="337" t="s">
        <v>458</v>
      </c>
      <c r="J46" s="338" t="s">
        <v>458</v>
      </c>
      <c r="K46" s="338" t="s">
        <v>458</v>
      </c>
      <c r="L46" s="338" t="s">
        <v>458</v>
      </c>
      <c r="M46" s="339" t="s">
        <v>458</v>
      </c>
    </row>
    <row r="47" spans="2:13" ht="27.75" customHeight="1" x14ac:dyDescent="0.15">
      <c r="B47" s="1189"/>
      <c r="C47" s="1190"/>
      <c r="D47" s="103"/>
      <c r="E47" s="1203" t="s">
        <v>36</v>
      </c>
      <c r="F47" s="1204"/>
      <c r="G47" s="1204"/>
      <c r="H47" s="1205"/>
      <c r="I47" s="337" t="s">
        <v>458</v>
      </c>
      <c r="J47" s="338" t="s">
        <v>458</v>
      </c>
      <c r="K47" s="338" t="s">
        <v>458</v>
      </c>
      <c r="L47" s="338" t="s">
        <v>458</v>
      </c>
      <c r="M47" s="339" t="s">
        <v>458</v>
      </c>
    </row>
    <row r="48" spans="2:13" ht="27.75" customHeight="1" x14ac:dyDescent="0.15">
      <c r="B48" s="1189"/>
      <c r="C48" s="1190"/>
      <c r="D48" s="101"/>
      <c r="E48" s="1193" t="s">
        <v>37</v>
      </c>
      <c r="F48" s="1193"/>
      <c r="G48" s="1193"/>
      <c r="H48" s="1194"/>
      <c r="I48" s="337" t="s">
        <v>458</v>
      </c>
      <c r="J48" s="338" t="s">
        <v>458</v>
      </c>
      <c r="K48" s="338" t="s">
        <v>458</v>
      </c>
      <c r="L48" s="338" t="s">
        <v>458</v>
      </c>
      <c r="M48" s="339" t="s">
        <v>458</v>
      </c>
    </row>
    <row r="49" spans="2:13" ht="27.75" customHeight="1" x14ac:dyDescent="0.15">
      <c r="B49" s="1191"/>
      <c r="C49" s="1192"/>
      <c r="D49" s="101"/>
      <c r="E49" s="1193" t="s">
        <v>38</v>
      </c>
      <c r="F49" s="1193"/>
      <c r="G49" s="1193"/>
      <c r="H49" s="1194"/>
      <c r="I49" s="337" t="s">
        <v>458</v>
      </c>
      <c r="J49" s="338" t="s">
        <v>458</v>
      </c>
      <c r="K49" s="338" t="s">
        <v>458</v>
      </c>
      <c r="L49" s="338" t="s">
        <v>458</v>
      </c>
      <c r="M49" s="339" t="s">
        <v>458</v>
      </c>
    </row>
    <row r="50" spans="2:13" ht="27.75" customHeight="1" x14ac:dyDescent="0.15">
      <c r="B50" s="1187" t="s">
        <v>39</v>
      </c>
      <c r="C50" s="1188"/>
      <c r="D50" s="104"/>
      <c r="E50" s="1193" t="s">
        <v>40</v>
      </c>
      <c r="F50" s="1193"/>
      <c r="G50" s="1193"/>
      <c r="H50" s="1194"/>
      <c r="I50" s="337">
        <v>7198</v>
      </c>
      <c r="J50" s="338">
        <v>5745</v>
      </c>
      <c r="K50" s="338">
        <v>5873</v>
      </c>
      <c r="L50" s="338">
        <v>6582</v>
      </c>
      <c r="M50" s="339">
        <v>6481</v>
      </c>
    </row>
    <row r="51" spans="2:13" ht="27.75" customHeight="1" x14ac:dyDescent="0.15">
      <c r="B51" s="1189"/>
      <c r="C51" s="1190"/>
      <c r="D51" s="101"/>
      <c r="E51" s="1193" t="s">
        <v>41</v>
      </c>
      <c r="F51" s="1193"/>
      <c r="G51" s="1193"/>
      <c r="H51" s="1194"/>
      <c r="I51" s="337">
        <v>7554</v>
      </c>
      <c r="J51" s="338">
        <v>6917</v>
      </c>
      <c r="K51" s="338">
        <v>6444</v>
      </c>
      <c r="L51" s="338">
        <v>6147</v>
      </c>
      <c r="M51" s="339">
        <v>6065</v>
      </c>
    </row>
    <row r="52" spans="2:13" ht="27.75" customHeight="1" x14ac:dyDescent="0.15">
      <c r="B52" s="1191"/>
      <c r="C52" s="1192"/>
      <c r="D52" s="101"/>
      <c r="E52" s="1193" t="s">
        <v>42</v>
      </c>
      <c r="F52" s="1193"/>
      <c r="G52" s="1193"/>
      <c r="H52" s="1194"/>
      <c r="I52" s="337">
        <v>49388</v>
      </c>
      <c r="J52" s="338">
        <v>47382</v>
      </c>
      <c r="K52" s="338">
        <v>44727</v>
      </c>
      <c r="L52" s="338">
        <v>42583</v>
      </c>
      <c r="M52" s="339">
        <v>41224</v>
      </c>
    </row>
    <row r="53" spans="2:13" ht="27.75" customHeight="1" thickBot="1" x14ac:dyDescent="0.2">
      <c r="B53" s="1195" t="s">
        <v>43</v>
      </c>
      <c r="C53" s="1196"/>
      <c r="D53" s="105"/>
      <c r="E53" s="1197" t="s">
        <v>44</v>
      </c>
      <c r="F53" s="1197"/>
      <c r="G53" s="1197"/>
      <c r="H53" s="1198"/>
      <c r="I53" s="340">
        <v>14158</v>
      </c>
      <c r="J53" s="341">
        <v>15546</v>
      </c>
      <c r="K53" s="341">
        <v>13823</v>
      </c>
      <c r="L53" s="341">
        <v>12060</v>
      </c>
      <c r="M53" s="342">
        <v>10708</v>
      </c>
    </row>
    <row r="54" spans="2:13" ht="27.75" customHeight="1" x14ac:dyDescent="0.15">
      <c r="B54" s="106" t="s">
        <v>45</v>
      </c>
      <c r="C54" s="107"/>
      <c r="D54" s="107"/>
      <c r="E54" s="108"/>
      <c r="F54" s="108"/>
      <c r="G54" s="108"/>
      <c r="H54" s="108"/>
      <c r="I54" s="109"/>
      <c r="J54" s="109"/>
      <c r="K54" s="109"/>
      <c r="L54" s="109"/>
      <c r="M54" s="109"/>
    </row>
    <row r="55" spans="2:13" x14ac:dyDescent="0.15"/>
  </sheetData>
  <sheetProtection algorithmName="SHA-512" hashValue="kXS1IYmT0CXCLxXf9c448K81RlhyyrrqxTxDVDJU98EcyHPyUKKQT/WCFBNBjoqFzvvWCFP+VU1qLBqorp7YTw==" saltValue="LL5GHu0Q8O2Z7ndGzKis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46</v>
      </c>
    </row>
    <row r="54" spans="2:8" ht="29.25" customHeight="1" thickBot="1" x14ac:dyDescent="0.25">
      <c r="B54" s="111" t="s">
        <v>1</v>
      </c>
      <c r="C54" s="112"/>
      <c r="D54" s="112"/>
      <c r="E54" s="113" t="s">
        <v>2</v>
      </c>
      <c r="F54" s="114" t="s">
        <v>501</v>
      </c>
      <c r="G54" s="114" t="s">
        <v>502</v>
      </c>
      <c r="H54" s="115" t="s">
        <v>503</v>
      </c>
    </row>
    <row r="55" spans="2:8" ht="52.5" customHeight="1" x14ac:dyDescent="0.15">
      <c r="B55" s="116"/>
      <c r="C55" s="1214" t="s">
        <v>47</v>
      </c>
      <c r="D55" s="1214"/>
      <c r="E55" s="1215"/>
      <c r="F55" s="117">
        <v>4065</v>
      </c>
      <c r="G55" s="117">
        <v>4792</v>
      </c>
      <c r="H55" s="118">
        <v>4169</v>
      </c>
    </row>
    <row r="56" spans="2:8" ht="52.5" customHeight="1" x14ac:dyDescent="0.15">
      <c r="B56" s="119"/>
      <c r="C56" s="1216" t="s">
        <v>48</v>
      </c>
      <c r="D56" s="1216"/>
      <c r="E56" s="1217"/>
      <c r="F56" s="120" t="s">
        <v>458</v>
      </c>
      <c r="G56" s="120">
        <v>200</v>
      </c>
      <c r="H56" s="121">
        <v>435</v>
      </c>
    </row>
    <row r="57" spans="2:8" ht="53.25" customHeight="1" x14ac:dyDescent="0.15">
      <c r="B57" s="119"/>
      <c r="C57" s="1218" t="s">
        <v>49</v>
      </c>
      <c r="D57" s="1218"/>
      <c r="E57" s="1219"/>
      <c r="F57" s="122">
        <v>2309</v>
      </c>
      <c r="G57" s="122">
        <v>1667</v>
      </c>
      <c r="H57" s="123">
        <v>2953</v>
      </c>
    </row>
    <row r="58" spans="2:8" ht="45.75" customHeight="1" x14ac:dyDescent="0.15">
      <c r="B58" s="124"/>
      <c r="C58" s="1206" t="s">
        <v>618</v>
      </c>
      <c r="D58" s="1207"/>
      <c r="E58" s="1208"/>
      <c r="F58" s="125">
        <v>1322</v>
      </c>
      <c r="G58" s="125">
        <v>947</v>
      </c>
      <c r="H58" s="126">
        <v>2017</v>
      </c>
    </row>
    <row r="59" spans="2:8" ht="45.75" customHeight="1" x14ac:dyDescent="0.15">
      <c r="B59" s="124"/>
      <c r="C59" s="1206" t="s">
        <v>619</v>
      </c>
      <c r="D59" s="1207"/>
      <c r="E59" s="1208"/>
      <c r="F59" s="125">
        <v>242</v>
      </c>
      <c r="G59" s="125">
        <v>179</v>
      </c>
      <c r="H59" s="126">
        <v>209</v>
      </c>
    </row>
    <row r="60" spans="2:8" ht="45.75" customHeight="1" x14ac:dyDescent="0.15">
      <c r="B60" s="124"/>
      <c r="C60" s="1206" t="s">
        <v>620</v>
      </c>
      <c r="D60" s="1207"/>
      <c r="E60" s="1208"/>
      <c r="F60" s="125">
        <v>195</v>
      </c>
      <c r="G60" s="125">
        <v>176</v>
      </c>
      <c r="H60" s="126">
        <v>156</v>
      </c>
    </row>
    <row r="61" spans="2:8" ht="45.75" customHeight="1" x14ac:dyDescent="0.15">
      <c r="B61" s="124"/>
      <c r="C61" s="1206" t="s">
        <v>621</v>
      </c>
      <c r="D61" s="1207"/>
      <c r="E61" s="1208"/>
      <c r="F61" s="125">
        <v>147</v>
      </c>
      <c r="G61" s="125">
        <v>152</v>
      </c>
      <c r="H61" s="126">
        <v>151</v>
      </c>
    </row>
    <row r="62" spans="2:8" ht="45.75" customHeight="1" thickBot="1" x14ac:dyDescent="0.2">
      <c r="B62" s="127"/>
      <c r="C62" s="1209" t="s">
        <v>622</v>
      </c>
      <c r="D62" s="1210"/>
      <c r="E62" s="1211"/>
      <c r="F62" s="128" t="s">
        <v>623</v>
      </c>
      <c r="G62" s="128" t="s">
        <v>623</v>
      </c>
      <c r="H62" s="129">
        <v>100</v>
      </c>
    </row>
    <row r="63" spans="2:8" ht="52.5" customHeight="1" thickBot="1" x14ac:dyDescent="0.2">
      <c r="B63" s="130"/>
      <c r="C63" s="1212" t="s">
        <v>50</v>
      </c>
      <c r="D63" s="1212"/>
      <c r="E63" s="1213"/>
      <c r="F63" s="131">
        <v>6374</v>
      </c>
      <c r="G63" s="131">
        <v>6659</v>
      </c>
      <c r="H63" s="132">
        <v>7558</v>
      </c>
    </row>
    <row r="64" spans="2:8" x14ac:dyDescent="0.15"/>
  </sheetData>
  <sheetProtection algorithmName="SHA-512" hashValue="CuK7s8bWVv0ia8s18WIic2YWuoNObf5IHpbkgTmlz4CNitu0MJz1YVZQMgGUcmRdl6eol8GK5EOr6N68gYToxA==" saltValue="CDrlcuDNoEMrPWcGLfPh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38EC9-D372-499E-B9D8-6E86FAFE69F9}">
  <dimension ref="A1:DE85"/>
  <sheetViews>
    <sheetView zoomScale="70" zoomScaleNormal="70" workbookViewId="0"/>
  </sheetViews>
  <sheetFormatPr defaultColWidth="0" defaultRowHeight="13.5" customHeight="1" zeroHeight="1" x14ac:dyDescent="0.15"/>
  <cols>
    <col min="1" max="1" width="6.375" style="247" customWidth="1"/>
    <col min="2" max="107" width="2.5" style="247" customWidth="1"/>
    <col min="108" max="108" width="6.125" style="253" customWidth="1"/>
    <col min="109" max="109" width="5.875" style="251" customWidth="1"/>
    <col min="110" max="16384" width="8.625" style="247" hidden="1"/>
  </cols>
  <sheetData>
    <row r="1" spans="1:109" ht="42.75" customHeight="1" x14ac:dyDescent="0.15">
      <c r="A1" s="349"/>
      <c r="B1" s="350"/>
      <c r="DD1" s="247"/>
      <c r="DE1" s="247"/>
    </row>
    <row r="2" spans="1:109" ht="25.5" customHeight="1" x14ac:dyDescent="0.15">
      <c r="A2" s="351"/>
      <c r="C2" s="351"/>
      <c r="O2" s="351"/>
      <c r="P2" s="351"/>
      <c r="Q2" s="351"/>
      <c r="R2" s="351"/>
      <c r="S2" s="351"/>
      <c r="T2" s="351"/>
      <c r="U2" s="351"/>
      <c r="V2" s="351"/>
      <c r="W2" s="351"/>
      <c r="X2" s="351"/>
      <c r="Y2" s="351"/>
      <c r="Z2" s="351"/>
      <c r="AA2" s="351"/>
      <c r="AB2" s="351"/>
      <c r="AC2" s="351"/>
      <c r="AD2" s="351"/>
      <c r="AE2" s="351"/>
      <c r="AF2" s="351"/>
      <c r="AG2" s="351"/>
      <c r="AH2" s="351"/>
      <c r="AI2" s="351"/>
      <c r="AU2" s="351"/>
      <c r="BG2" s="351"/>
      <c r="BS2" s="351"/>
      <c r="CE2" s="351"/>
      <c r="CQ2" s="351"/>
      <c r="DD2" s="247"/>
      <c r="DE2" s="247"/>
    </row>
    <row r="3" spans="1:109" ht="25.5" customHeight="1" x14ac:dyDescent="0.15">
      <c r="A3" s="351"/>
      <c r="C3" s="351"/>
      <c r="O3" s="351"/>
      <c r="P3" s="351"/>
      <c r="Q3" s="351"/>
      <c r="R3" s="351"/>
      <c r="S3" s="351"/>
      <c r="T3" s="351"/>
      <c r="U3" s="351"/>
      <c r="V3" s="351"/>
      <c r="W3" s="351"/>
      <c r="X3" s="351"/>
      <c r="Y3" s="351"/>
      <c r="Z3" s="351"/>
      <c r="AA3" s="351"/>
      <c r="AB3" s="351"/>
      <c r="AC3" s="351"/>
      <c r="AD3" s="351"/>
      <c r="AE3" s="351"/>
      <c r="AF3" s="351"/>
      <c r="AG3" s="351"/>
      <c r="AH3" s="351"/>
      <c r="AI3" s="351"/>
      <c r="AU3" s="351"/>
      <c r="BG3" s="351"/>
      <c r="BS3" s="351"/>
      <c r="CE3" s="351"/>
      <c r="CQ3" s="351"/>
      <c r="DD3" s="247"/>
      <c r="DE3" s="247"/>
    </row>
    <row r="4" spans="1:109" s="245" customFormat="1" x14ac:dyDescent="0.15">
      <c r="A4" s="351"/>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351"/>
      <c r="AO4" s="351"/>
      <c r="AP4" s="351"/>
      <c r="AQ4" s="351"/>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row>
    <row r="5" spans="1:109" s="245" customFormat="1" x14ac:dyDescent="0.15">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c r="BD5" s="351"/>
      <c r="BE5" s="351"/>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351"/>
      <c r="CM5" s="351"/>
      <c r="CN5" s="351"/>
      <c r="CO5" s="351"/>
      <c r="CP5" s="351"/>
      <c r="CQ5" s="351"/>
      <c r="CR5" s="351"/>
      <c r="CS5" s="351"/>
      <c r="CT5" s="351"/>
      <c r="CU5" s="351"/>
      <c r="CV5" s="351"/>
      <c r="CW5" s="351"/>
      <c r="CX5" s="351"/>
      <c r="CY5" s="351"/>
      <c r="CZ5" s="351"/>
      <c r="DA5" s="351"/>
      <c r="DB5" s="351"/>
      <c r="DC5" s="351"/>
      <c r="DD5" s="351"/>
      <c r="DE5" s="351"/>
    </row>
    <row r="6" spans="1:109" s="245" customFormat="1" x14ac:dyDescent="0.15">
      <c r="A6" s="351"/>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c r="AN6" s="351"/>
      <c r="AO6" s="351"/>
      <c r="AP6" s="351"/>
      <c r="AQ6" s="351"/>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c r="CR6" s="351"/>
      <c r="CS6" s="351"/>
      <c r="CT6" s="351"/>
      <c r="CU6" s="351"/>
      <c r="CV6" s="351"/>
      <c r="CW6" s="351"/>
      <c r="CX6" s="351"/>
      <c r="CY6" s="351"/>
      <c r="CZ6" s="351"/>
      <c r="DA6" s="351"/>
      <c r="DB6" s="351"/>
      <c r="DC6" s="351"/>
      <c r="DD6" s="351"/>
      <c r="DE6" s="351"/>
    </row>
    <row r="7" spans="1:109" s="245" customForma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c r="AP7" s="351"/>
      <c r="AQ7" s="351"/>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c r="CV7" s="351"/>
      <c r="CW7" s="351"/>
      <c r="CX7" s="351"/>
      <c r="CY7" s="351"/>
      <c r="CZ7" s="351"/>
      <c r="DA7" s="351"/>
      <c r="DB7" s="351"/>
      <c r="DC7" s="351"/>
      <c r="DD7" s="351"/>
      <c r="DE7" s="351"/>
    </row>
    <row r="8" spans="1:109" s="245" customFormat="1" x14ac:dyDescent="0.15">
      <c r="A8" s="351"/>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c r="CR8" s="351"/>
      <c r="CS8" s="351"/>
      <c r="CT8" s="351"/>
      <c r="CU8" s="351"/>
      <c r="CV8" s="351"/>
      <c r="CW8" s="351"/>
      <c r="CX8" s="351"/>
      <c r="CY8" s="351"/>
      <c r="CZ8" s="351"/>
      <c r="DA8" s="351"/>
      <c r="DB8" s="351"/>
      <c r="DC8" s="351"/>
      <c r="DD8" s="351"/>
      <c r="DE8" s="351"/>
    </row>
    <row r="9" spans="1:109" s="245" customFormat="1" x14ac:dyDescent="0.15">
      <c r="A9" s="351"/>
      <c r="B9" s="351"/>
      <c r="C9" s="351"/>
      <c r="D9" s="351"/>
      <c r="E9" s="351"/>
      <c r="F9" s="351"/>
      <c r="G9" s="351"/>
      <c r="H9" s="351"/>
      <c r="I9" s="351"/>
      <c r="J9" s="351"/>
      <c r="K9" s="351"/>
      <c r="L9" s="351"/>
      <c r="M9" s="351"/>
      <c r="N9" s="351"/>
      <c r="O9" s="351"/>
      <c r="P9" s="351"/>
      <c r="Q9" s="351"/>
      <c r="R9" s="351"/>
      <c r="S9" s="351"/>
      <c r="T9" s="351"/>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c r="CR9" s="351"/>
      <c r="CS9" s="351"/>
      <c r="CT9" s="351"/>
      <c r="CU9" s="351"/>
      <c r="CV9" s="351"/>
      <c r="CW9" s="351"/>
      <c r="CX9" s="351"/>
      <c r="CY9" s="351"/>
      <c r="CZ9" s="351"/>
      <c r="DA9" s="351"/>
      <c r="DB9" s="351"/>
      <c r="DC9" s="351"/>
      <c r="DD9" s="351"/>
      <c r="DE9" s="351"/>
    </row>
    <row r="10" spans="1:109" s="245" customFormat="1" x14ac:dyDescent="0.15">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c r="CR10" s="351"/>
      <c r="CS10" s="351"/>
      <c r="CT10" s="351"/>
      <c r="CU10" s="351"/>
      <c r="CV10" s="351"/>
      <c r="CW10" s="351"/>
      <c r="CX10" s="351"/>
      <c r="CY10" s="351"/>
      <c r="CZ10" s="351"/>
      <c r="DA10" s="351"/>
      <c r="DB10" s="351"/>
      <c r="DC10" s="351"/>
      <c r="DD10" s="351"/>
      <c r="DE10" s="351"/>
    </row>
    <row r="11" spans="1:109" s="245" customFormat="1" x14ac:dyDescent="0.15">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row>
    <row r="12" spans="1:109" s="245" customFormat="1" x14ac:dyDescent="0.15">
      <c r="A12" s="351"/>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1"/>
      <c r="AP12" s="351"/>
      <c r="AQ12" s="351"/>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row>
    <row r="13" spans="1:109" s="245" customFormat="1" x14ac:dyDescent="0.15">
      <c r="A13" s="351"/>
      <c r="B13" s="351"/>
      <c r="C13" s="351"/>
      <c r="D13" s="351"/>
      <c r="E13" s="351"/>
      <c r="F13" s="351"/>
      <c r="G13" s="351"/>
      <c r="H13" s="351"/>
      <c r="I13" s="351"/>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1"/>
      <c r="AM13" s="351"/>
      <c r="AN13" s="351"/>
      <c r="AO13" s="351"/>
      <c r="AP13" s="351"/>
      <c r="AQ13" s="351"/>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row>
    <row r="14" spans="1:109" s="245" customFormat="1" x14ac:dyDescent="0.15">
      <c r="A14" s="351"/>
      <c r="B14" s="351"/>
      <c r="C14" s="351"/>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row>
    <row r="15" spans="1:109" s="245" customFormat="1" x14ac:dyDescent="0.15">
      <c r="A15" s="247"/>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c r="CR15" s="351"/>
      <c r="CS15" s="351"/>
      <c r="CT15" s="351"/>
      <c r="CU15" s="351"/>
      <c r="CV15" s="351"/>
      <c r="CW15" s="351"/>
      <c r="CX15" s="351"/>
      <c r="CY15" s="351"/>
      <c r="CZ15" s="351"/>
      <c r="DA15" s="351"/>
      <c r="DB15" s="351"/>
      <c r="DC15" s="351"/>
      <c r="DD15" s="351"/>
      <c r="DE15" s="351"/>
    </row>
    <row r="16" spans="1:109" s="245" customFormat="1" x14ac:dyDescent="0.15">
      <c r="A16" s="247"/>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c r="CR16" s="351"/>
      <c r="CS16" s="351"/>
      <c r="CT16" s="351"/>
      <c r="CU16" s="351"/>
      <c r="CV16" s="351"/>
      <c r="CW16" s="351"/>
      <c r="CX16" s="351"/>
      <c r="CY16" s="351"/>
      <c r="CZ16" s="351"/>
      <c r="DA16" s="351"/>
      <c r="DB16" s="351"/>
      <c r="DC16" s="351"/>
      <c r="DD16" s="351"/>
      <c r="DE16" s="351"/>
    </row>
    <row r="17" spans="1:109" s="245" customFormat="1" x14ac:dyDescent="0.15">
      <c r="A17" s="247"/>
      <c r="B17" s="351"/>
      <c r="C17" s="351"/>
      <c r="D17" s="351"/>
      <c r="E17" s="351"/>
      <c r="F17" s="351"/>
      <c r="G17" s="351"/>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1"/>
      <c r="AK17" s="351"/>
      <c r="AL17" s="351"/>
      <c r="AM17" s="351"/>
      <c r="AN17" s="351"/>
      <c r="AO17" s="351"/>
      <c r="AP17" s="351"/>
      <c r="AQ17" s="351"/>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c r="CR17" s="351"/>
      <c r="CS17" s="351"/>
      <c r="CT17" s="351"/>
      <c r="CU17" s="351"/>
      <c r="CV17" s="351"/>
      <c r="CW17" s="351"/>
      <c r="CX17" s="351"/>
      <c r="CY17" s="351"/>
      <c r="CZ17" s="351"/>
      <c r="DA17" s="351"/>
      <c r="DB17" s="351"/>
      <c r="DC17" s="351"/>
      <c r="DD17" s="351"/>
      <c r="DE17" s="351"/>
    </row>
    <row r="18" spans="1:109" s="245" customFormat="1" x14ac:dyDescent="0.15">
      <c r="A18" s="247"/>
      <c r="B18" s="351"/>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351"/>
      <c r="AL18" s="351"/>
      <c r="AM18" s="351"/>
      <c r="AN18" s="351"/>
      <c r="AO18" s="351"/>
      <c r="AP18" s="351"/>
      <c r="AQ18" s="351"/>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c r="CR18" s="351"/>
      <c r="CS18" s="351"/>
      <c r="CT18" s="351"/>
      <c r="CU18" s="351"/>
      <c r="CV18" s="351"/>
      <c r="CW18" s="351"/>
      <c r="CX18" s="351"/>
      <c r="CY18" s="351"/>
      <c r="CZ18" s="351"/>
      <c r="DA18" s="351"/>
      <c r="DB18" s="351"/>
      <c r="DC18" s="351"/>
      <c r="DD18" s="351"/>
      <c r="DE18" s="351"/>
    </row>
    <row r="19" spans="1:109" x14ac:dyDescent="0.15">
      <c r="DD19" s="247"/>
      <c r="DE19" s="247"/>
    </row>
    <row r="20" spans="1:109" x14ac:dyDescent="0.15">
      <c r="DD20" s="247"/>
      <c r="DE20" s="247"/>
    </row>
    <row r="21" spans="1:109" ht="17.25" customHeight="1" x14ac:dyDescent="0.15">
      <c r="B21" s="352"/>
      <c r="C21" s="249"/>
      <c r="D21" s="249"/>
      <c r="E21" s="249"/>
      <c r="F21" s="249"/>
      <c r="G21" s="249"/>
      <c r="H21" s="249"/>
      <c r="I21" s="249"/>
      <c r="J21" s="249"/>
      <c r="K21" s="249"/>
      <c r="L21" s="249"/>
      <c r="M21" s="249"/>
      <c r="N21" s="35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353"/>
      <c r="AU21" s="249"/>
      <c r="AV21" s="249"/>
      <c r="AW21" s="249"/>
      <c r="AX21" s="249"/>
      <c r="AY21" s="249"/>
      <c r="AZ21" s="249"/>
      <c r="BA21" s="249"/>
      <c r="BB21" s="249"/>
      <c r="BC21" s="249"/>
      <c r="BD21" s="249"/>
      <c r="BE21" s="249"/>
      <c r="BF21" s="353"/>
      <c r="BG21" s="249"/>
      <c r="BH21" s="249"/>
      <c r="BI21" s="249"/>
      <c r="BJ21" s="249"/>
      <c r="BK21" s="249"/>
      <c r="BL21" s="249"/>
      <c r="BM21" s="249"/>
      <c r="BN21" s="249"/>
      <c r="BO21" s="249"/>
      <c r="BP21" s="249"/>
      <c r="BQ21" s="249"/>
      <c r="BR21" s="353"/>
      <c r="BS21" s="249"/>
      <c r="BT21" s="249"/>
      <c r="BU21" s="249"/>
      <c r="BV21" s="249"/>
      <c r="BW21" s="249"/>
      <c r="BX21" s="249"/>
      <c r="BY21" s="249"/>
      <c r="BZ21" s="249"/>
      <c r="CA21" s="249"/>
      <c r="CB21" s="249"/>
      <c r="CC21" s="249"/>
      <c r="CD21" s="353"/>
      <c r="CE21" s="249"/>
      <c r="CF21" s="249"/>
      <c r="CG21" s="249"/>
      <c r="CH21" s="249"/>
      <c r="CI21" s="249"/>
      <c r="CJ21" s="249"/>
      <c r="CK21" s="249"/>
      <c r="CL21" s="249"/>
      <c r="CM21" s="249"/>
      <c r="CN21" s="249"/>
      <c r="CO21" s="249"/>
      <c r="CP21" s="353"/>
      <c r="CQ21" s="249"/>
      <c r="CR21" s="249"/>
      <c r="CS21" s="249"/>
      <c r="CT21" s="249"/>
      <c r="CU21" s="249"/>
      <c r="CV21" s="249"/>
      <c r="CW21" s="249"/>
      <c r="CX21" s="249"/>
      <c r="CY21" s="249"/>
      <c r="CZ21" s="249"/>
      <c r="DA21" s="249"/>
      <c r="DB21" s="353"/>
      <c r="DC21" s="249"/>
      <c r="DD21" s="250"/>
      <c r="DE21" s="247"/>
    </row>
    <row r="22" spans="1:109" ht="17.25" customHeight="1" x14ac:dyDescent="0.15">
      <c r="B22" s="251"/>
    </row>
    <row r="23" spans="1:109" x14ac:dyDescent="0.15">
      <c r="B23" s="251"/>
    </row>
    <row r="24" spans="1:109" x14ac:dyDescent="0.15">
      <c r="B24" s="251"/>
    </row>
    <row r="25" spans="1:109" x14ac:dyDescent="0.15">
      <c r="B25" s="251"/>
    </row>
    <row r="26" spans="1:109" x14ac:dyDescent="0.15">
      <c r="B26" s="251"/>
    </row>
    <row r="27" spans="1:109" x14ac:dyDescent="0.15">
      <c r="B27" s="251"/>
    </row>
    <row r="28" spans="1:109" x14ac:dyDescent="0.15">
      <c r="B28" s="251"/>
    </row>
    <row r="29" spans="1:109" x14ac:dyDescent="0.15">
      <c r="B29" s="251"/>
    </row>
    <row r="30" spans="1:109" x14ac:dyDescent="0.15">
      <c r="B30" s="251"/>
    </row>
    <row r="31" spans="1:109" x14ac:dyDescent="0.15">
      <c r="B31" s="251"/>
    </row>
    <row r="32" spans="1:109" x14ac:dyDescent="0.15">
      <c r="B32" s="251"/>
    </row>
    <row r="33" spans="2:109" x14ac:dyDescent="0.15">
      <c r="B33" s="251"/>
    </row>
    <row r="34" spans="2:109" x14ac:dyDescent="0.15">
      <c r="B34" s="251"/>
    </row>
    <row r="35" spans="2:109" x14ac:dyDescent="0.15">
      <c r="B35" s="251"/>
    </row>
    <row r="36" spans="2:109" x14ac:dyDescent="0.15">
      <c r="B36" s="251"/>
    </row>
    <row r="37" spans="2:109" x14ac:dyDescent="0.15">
      <c r="B37" s="251"/>
    </row>
    <row r="38" spans="2:109" x14ac:dyDescent="0.15">
      <c r="B38" s="251"/>
    </row>
    <row r="39" spans="2:109" x14ac:dyDescent="0.15">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x14ac:dyDescent="0.15">
      <c r="B40" s="354"/>
      <c r="DD40" s="354"/>
      <c r="DE40" s="247"/>
    </row>
    <row r="41" spans="2:109" ht="17.25" x14ac:dyDescent="0.15">
      <c r="B41" s="248" t="s">
        <v>624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x14ac:dyDescent="0.15">
      <c r="B42" s="251"/>
      <c r="G42" s="355"/>
      <c r="I42" s="356"/>
      <c r="J42" s="356"/>
      <c r="K42" s="356"/>
      <c r="AM42" s="355"/>
      <c r="AN42" s="355" t="s">
        <v>625</v>
      </c>
      <c r="AP42" s="356"/>
      <c r="AQ42" s="356"/>
      <c r="AR42" s="356"/>
      <c r="AY42" s="355"/>
      <c r="BA42" s="356"/>
      <c r="BB42" s="356"/>
      <c r="BC42" s="356"/>
      <c r="BK42" s="355"/>
      <c r="BM42" s="356"/>
      <c r="BN42" s="356"/>
      <c r="BO42" s="356"/>
      <c r="BW42" s="355"/>
      <c r="BY42" s="356"/>
      <c r="BZ42" s="356"/>
      <c r="CA42" s="356"/>
      <c r="CI42" s="355"/>
      <c r="CK42" s="356"/>
      <c r="CL42" s="356"/>
      <c r="CM42" s="356"/>
      <c r="CU42" s="355"/>
      <c r="CW42" s="356"/>
      <c r="CX42" s="356"/>
      <c r="CY42" s="356"/>
    </row>
    <row r="43" spans="2:109" ht="13.5" customHeight="1" x14ac:dyDescent="0.15">
      <c r="B43" s="251"/>
      <c r="AN43" s="1220" t="s">
        <v>626</v>
      </c>
      <c r="AO43" s="1221"/>
      <c r="AP43" s="1221"/>
      <c r="AQ43" s="1221"/>
      <c r="AR43" s="1221"/>
      <c r="AS43" s="1221"/>
      <c r="AT43" s="1221"/>
      <c r="AU43" s="1221"/>
      <c r="AV43" s="1221"/>
      <c r="AW43" s="1221"/>
      <c r="AX43" s="1221"/>
      <c r="AY43" s="1221"/>
      <c r="AZ43" s="1221"/>
      <c r="BA43" s="1221"/>
      <c r="BB43" s="1221"/>
      <c r="BC43" s="1221"/>
      <c r="BD43" s="1221"/>
      <c r="BE43" s="1221"/>
      <c r="BF43" s="1221"/>
      <c r="BG43" s="1221"/>
      <c r="BH43" s="1221"/>
      <c r="BI43" s="1221"/>
      <c r="BJ43" s="1221"/>
      <c r="BK43" s="1221"/>
      <c r="BL43" s="1221"/>
      <c r="BM43" s="1221"/>
      <c r="BN43" s="1221"/>
      <c r="BO43" s="1221"/>
      <c r="BP43" s="1221"/>
      <c r="BQ43" s="1221"/>
      <c r="BR43" s="1221"/>
      <c r="BS43" s="1221"/>
      <c r="BT43" s="1221"/>
      <c r="BU43" s="1221"/>
      <c r="BV43" s="1221"/>
      <c r="BW43" s="1221"/>
      <c r="BX43" s="1221"/>
      <c r="BY43" s="1221"/>
      <c r="BZ43" s="1221"/>
      <c r="CA43" s="1221"/>
      <c r="CB43" s="1221"/>
      <c r="CC43" s="1221"/>
      <c r="CD43" s="1221"/>
      <c r="CE43" s="1221"/>
      <c r="CF43" s="1221"/>
      <c r="CG43" s="1221"/>
      <c r="CH43" s="1221"/>
      <c r="CI43" s="1221"/>
      <c r="CJ43" s="1221"/>
      <c r="CK43" s="1221"/>
      <c r="CL43" s="1221"/>
      <c r="CM43" s="1221"/>
      <c r="CN43" s="1221"/>
      <c r="CO43" s="1221"/>
      <c r="CP43" s="1221"/>
      <c r="CQ43" s="1221"/>
      <c r="CR43" s="1221"/>
      <c r="CS43" s="1221"/>
      <c r="CT43" s="1221"/>
      <c r="CU43" s="1221"/>
      <c r="CV43" s="1221"/>
      <c r="CW43" s="1221"/>
      <c r="CX43" s="1221"/>
      <c r="CY43" s="1221"/>
      <c r="CZ43" s="1221"/>
      <c r="DA43" s="1221"/>
      <c r="DB43" s="1221"/>
      <c r="DC43" s="1222"/>
    </row>
    <row r="44" spans="2:109" x14ac:dyDescent="0.15">
      <c r="B44" s="251"/>
      <c r="AN44" s="1223"/>
      <c r="AO44" s="1224"/>
      <c r="AP44" s="1224"/>
      <c r="AQ44" s="1224"/>
      <c r="AR44" s="1224"/>
      <c r="AS44" s="1224"/>
      <c r="AT44" s="1224"/>
      <c r="AU44" s="1224"/>
      <c r="AV44" s="1224"/>
      <c r="AW44" s="1224"/>
      <c r="AX44" s="1224"/>
      <c r="AY44" s="1224"/>
      <c r="AZ44" s="1224"/>
      <c r="BA44" s="1224"/>
      <c r="BB44" s="1224"/>
      <c r="BC44" s="1224"/>
      <c r="BD44" s="1224"/>
      <c r="BE44" s="1224"/>
      <c r="BF44" s="1224"/>
      <c r="BG44" s="1224"/>
      <c r="BH44" s="1224"/>
      <c r="BI44" s="1224"/>
      <c r="BJ44" s="1224"/>
      <c r="BK44" s="1224"/>
      <c r="BL44" s="1224"/>
      <c r="BM44" s="1224"/>
      <c r="BN44" s="1224"/>
      <c r="BO44" s="1224"/>
      <c r="BP44" s="1224"/>
      <c r="BQ44" s="1224"/>
      <c r="BR44" s="1224"/>
      <c r="BS44" s="1224"/>
      <c r="BT44" s="1224"/>
      <c r="BU44" s="1224"/>
      <c r="BV44" s="1224"/>
      <c r="BW44" s="1224"/>
      <c r="BX44" s="1224"/>
      <c r="BY44" s="1224"/>
      <c r="BZ44" s="1224"/>
      <c r="CA44" s="1224"/>
      <c r="CB44" s="1224"/>
      <c r="CC44" s="1224"/>
      <c r="CD44" s="1224"/>
      <c r="CE44" s="1224"/>
      <c r="CF44" s="1224"/>
      <c r="CG44" s="1224"/>
      <c r="CH44" s="1224"/>
      <c r="CI44" s="1224"/>
      <c r="CJ44" s="1224"/>
      <c r="CK44" s="1224"/>
      <c r="CL44" s="1224"/>
      <c r="CM44" s="1224"/>
      <c r="CN44" s="1224"/>
      <c r="CO44" s="1224"/>
      <c r="CP44" s="1224"/>
      <c r="CQ44" s="1224"/>
      <c r="CR44" s="1224"/>
      <c r="CS44" s="1224"/>
      <c r="CT44" s="1224"/>
      <c r="CU44" s="1224"/>
      <c r="CV44" s="1224"/>
      <c r="CW44" s="1224"/>
      <c r="CX44" s="1224"/>
      <c r="CY44" s="1224"/>
      <c r="CZ44" s="1224"/>
      <c r="DA44" s="1224"/>
      <c r="DB44" s="1224"/>
      <c r="DC44" s="1225"/>
    </row>
    <row r="45" spans="2:109" x14ac:dyDescent="0.15">
      <c r="B45" s="251"/>
      <c r="AN45" s="1223"/>
      <c r="AO45" s="1224"/>
      <c r="AP45" s="1224"/>
      <c r="AQ45" s="1224"/>
      <c r="AR45" s="1224"/>
      <c r="AS45" s="1224"/>
      <c r="AT45" s="1224"/>
      <c r="AU45" s="1224"/>
      <c r="AV45" s="1224"/>
      <c r="AW45" s="1224"/>
      <c r="AX45" s="1224"/>
      <c r="AY45" s="1224"/>
      <c r="AZ45" s="1224"/>
      <c r="BA45" s="1224"/>
      <c r="BB45" s="1224"/>
      <c r="BC45" s="1224"/>
      <c r="BD45" s="1224"/>
      <c r="BE45" s="1224"/>
      <c r="BF45" s="1224"/>
      <c r="BG45" s="1224"/>
      <c r="BH45" s="1224"/>
      <c r="BI45" s="1224"/>
      <c r="BJ45" s="1224"/>
      <c r="BK45" s="1224"/>
      <c r="BL45" s="1224"/>
      <c r="BM45" s="1224"/>
      <c r="BN45" s="1224"/>
      <c r="BO45" s="1224"/>
      <c r="BP45" s="1224"/>
      <c r="BQ45" s="1224"/>
      <c r="BR45" s="1224"/>
      <c r="BS45" s="1224"/>
      <c r="BT45" s="1224"/>
      <c r="BU45" s="1224"/>
      <c r="BV45" s="1224"/>
      <c r="BW45" s="1224"/>
      <c r="BX45" s="1224"/>
      <c r="BY45" s="1224"/>
      <c r="BZ45" s="1224"/>
      <c r="CA45" s="1224"/>
      <c r="CB45" s="1224"/>
      <c r="CC45" s="1224"/>
      <c r="CD45" s="1224"/>
      <c r="CE45" s="1224"/>
      <c r="CF45" s="1224"/>
      <c r="CG45" s="1224"/>
      <c r="CH45" s="1224"/>
      <c r="CI45" s="1224"/>
      <c r="CJ45" s="1224"/>
      <c r="CK45" s="1224"/>
      <c r="CL45" s="1224"/>
      <c r="CM45" s="1224"/>
      <c r="CN45" s="1224"/>
      <c r="CO45" s="1224"/>
      <c r="CP45" s="1224"/>
      <c r="CQ45" s="1224"/>
      <c r="CR45" s="1224"/>
      <c r="CS45" s="1224"/>
      <c r="CT45" s="1224"/>
      <c r="CU45" s="1224"/>
      <c r="CV45" s="1224"/>
      <c r="CW45" s="1224"/>
      <c r="CX45" s="1224"/>
      <c r="CY45" s="1224"/>
      <c r="CZ45" s="1224"/>
      <c r="DA45" s="1224"/>
      <c r="DB45" s="1224"/>
      <c r="DC45" s="1225"/>
    </row>
    <row r="46" spans="2:109" x14ac:dyDescent="0.15">
      <c r="B46" s="251"/>
      <c r="AN46" s="1223"/>
      <c r="AO46" s="1224"/>
      <c r="AP46" s="1224"/>
      <c r="AQ46" s="1224"/>
      <c r="AR46" s="1224"/>
      <c r="AS46" s="1224"/>
      <c r="AT46" s="1224"/>
      <c r="AU46" s="1224"/>
      <c r="AV46" s="1224"/>
      <c r="AW46" s="1224"/>
      <c r="AX46" s="1224"/>
      <c r="AY46" s="1224"/>
      <c r="AZ46" s="1224"/>
      <c r="BA46" s="1224"/>
      <c r="BB46" s="1224"/>
      <c r="BC46" s="1224"/>
      <c r="BD46" s="1224"/>
      <c r="BE46" s="1224"/>
      <c r="BF46" s="1224"/>
      <c r="BG46" s="1224"/>
      <c r="BH46" s="1224"/>
      <c r="BI46" s="1224"/>
      <c r="BJ46" s="1224"/>
      <c r="BK46" s="1224"/>
      <c r="BL46" s="1224"/>
      <c r="BM46" s="1224"/>
      <c r="BN46" s="1224"/>
      <c r="BO46" s="1224"/>
      <c r="BP46" s="1224"/>
      <c r="BQ46" s="1224"/>
      <c r="BR46" s="1224"/>
      <c r="BS46" s="1224"/>
      <c r="BT46" s="1224"/>
      <c r="BU46" s="1224"/>
      <c r="BV46" s="1224"/>
      <c r="BW46" s="1224"/>
      <c r="BX46" s="1224"/>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24"/>
      <c r="CY46" s="1224"/>
      <c r="CZ46" s="1224"/>
      <c r="DA46" s="1224"/>
      <c r="DB46" s="1224"/>
      <c r="DC46" s="1225"/>
    </row>
    <row r="47" spans="2:109" x14ac:dyDescent="0.15">
      <c r="B47" s="251"/>
      <c r="AN47" s="1226"/>
      <c r="AO47" s="1227"/>
      <c r="AP47" s="1227"/>
      <c r="AQ47" s="1227"/>
      <c r="AR47" s="1227"/>
      <c r="AS47" s="1227"/>
      <c r="AT47" s="1227"/>
      <c r="AU47" s="1227"/>
      <c r="AV47" s="1227"/>
      <c r="AW47" s="1227"/>
      <c r="AX47" s="1227"/>
      <c r="AY47" s="1227"/>
      <c r="AZ47" s="1227"/>
      <c r="BA47" s="1227"/>
      <c r="BB47" s="1227"/>
      <c r="BC47" s="1227"/>
      <c r="BD47" s="1227"/>
      <c r="BE47" s="1227"/>
      <c r="BF47" s="1227"/>
      <c r="BG47" s="1227"/>
      <c r="BH47" s="1227"/>
      <c r="BI47" s="1227"/>
      <c r="BJ47" s="1227"/>
      <c r="BK47" s="1227"/>
      <c r="BL47" s="1227"/>
      <c r="BM47" s="1227"/>
      <c r="BN47" s="1227"/>
      <c r="BO47" s="1227"/>
      <c r="BP47" s="1227"/>
      <c r="BQ47" s="1227"/>
      <c r="BR47" s="1227"/>
      <c r="BS47" s="1227"/>
      <c r="BT47" s="1227"/>
      <c r="BU47" s="1227"/>
      <c r="BV47" s="1227"/>
      <c r="BW47" s="1227"/>
      <c r="BX47" s="1227"/>
      <c r="BY47" s="1227"/>
      <c r="BZ47" s="1227"/>
      <c r="CA47" s="1227"/>
      <c r="CB47" s="1227"/>
      <c r="CC47" s="1227"/>
      <c r="CD47" s="1227"/>
      <c r="CE47" s="1227"/>
      <c r="CF47" s="1227"/>
      <c r="CG47" s="1227"/>
      <c r="CH47" s="1227"/>
      <c r="CI47" s="1227"/>
      <c r="CJ47" s="1227"/>
      <c r="CK47" s="1227"/>
      <c r="CL47" s="1227"/>
      <c r="CM47" s="1227"/>
      <c r="CN47" s="1227"/>
      <c r="CO47" s="1227"/>
      <c r="CP47" s="1227"/>
      <c r="CQ47" s="1227"/>
      <c r="CR47" s="1227"/>
      <c r="CS47" s="1227"/>
      <c r="CT47" s="1227"/>
      <c r="CU47" s="1227"/>
      <c r="CV47" s="1227"/>
      <c r="CW47" s="1227"/>
      <c r="CX47" s="1227"/>
      <c r="CY47" s="1227"/>
      <c r="CZ47" s="1227"/>
      <c r="DA47" s="1227"/>
      <c r="DB47" s="1227"/>
      <c r="DC47" s="1228"/>
    </row>
    <row r="48" spans="2:109" x14ac:dyDescent="0.15">
      <c r="B48" s="251"/>
      <c r="H48" s="357"/>
      <c r="I48" s="357"/>
      <c r="J48" s="357"/>
      <c r="AN48" s="357"/>
      <c r="AO48" s="357"/>
      <c r="AP48" s="357"/>
      <c r="AZ48" s="357"/>
      <c r="BA48" s="357"/>
      <c r="BB48" s="357"/>
      <c r="BL48" s="357"/>
      <c r="BM48" s="357"/>
      <c r="BN48" s="357"/>
      <c r="BX48" s="357"/>
      <c r="BY48" s="357"/>
      <c r="BZ48" s="357"/>
      <c r="CJ48" s="357"/>
      <c r="CK48" s="357"/>
      <c r="CL48" s="357"/>
      <c r="CV48" s="357"/>
      <c r="CW48" s="357"/>
      <c r="CX48" s="357"/>
    </row>
    <row r="49" spans="1:109" x14ac:dyDescent="0.15">
      <c r="B49" s="251"/>
      <c r="AN49" s="247" t="s">
        <v>627</v>
      </c>
    </row>
    <row r="50" spans="1:109" x14ac:dyDescent="0.15">
      <c r="B50" s="251"/>
      <c r="G50" s="1229"/>
      <c r="H50" s="1229"/>
      <c r="I50" s="1229"/>
      <c r="J50" s="1229"/>
      <c r="K50" s="358"/>
      <c r="L50" s="358"/>
      <c r="M50" s="359"/>
      <c r="N50" s="359"/>
      <c r="AN50" s="1230"/>
      <c r="AO50" s="1231"/>
      <c r="AP50" s="1231"/>
      <c r="AQ50" s="1231"/>
      <c r="AR50" s="1231"/>
      <c r="AS50" s="1231"/>
      <c r="AT50" s="1231"/>
      <c r="AU50" s="1231"/>
      <c r="AV50" s="1231"/>
      <c r="AW50" s="1231"/>
      <c r="AX50" s="1231"/>
      <c r="AY50" s="1231"/>
      <c r="AZ50" s="1231"/>
      <c r="BA50" s="1231"/>
      <c r="BB50" s="1231"/>
      <c r="BC50" s="1231"/>
      <c r="BD50" s="1231"/>
      <c r="BE50" s="1231"/>
      <c r="BF50" s="1231"/>
      <c r="BG50" s="1231"/>
      <c r="BH50" s="1231"/>
      <c r="BI50" s="1231"/>
      <c r="BJ50" s="1231"/>
      <c r="BK50" s="1231"/>
      <c r="BL50" s="1231"/>
      <c r="BM50" s="1231"/>
      <c r="BN50" s="1231"/>
      <c r="BO50" s="1232"/>
      <c r="BP50" s="1233" t="s">
        <v>499</v>
      </c>
      <c r="BQ50" s="1233"/>
      <c r="BR50" s="1233"/>
      <c r="BS50" s="1233"/>
      <c r="BT50" s="1233"/>
      <c r="BU50" s="1233"/>
      <c r="BV50" s="1233"/>
      <c r="BW50" s="1233"/>
      <c r="BX50" s="1233" t="s">
        <v>500</v>
      </c>
      <c r="BY50" s="1233"/>
      <c r="BZ50" s="1233"/>
      <c r="CA50" s="1233"/>
      <c r="CB50" s="1233"/>
      <c r="CC50" s="1233"/>
      <c r="CD50" s="1233"/>
      <c r="CE50" s="1233"/>
      <c r="CF50" s="1233" t="s">
        <v>501</v>
      </c>
      <c r="CG50" s="1233"/>
      <c r="CH50" s="1233"/>
      <c r="CI50" s="1233"/>
      <c r="CJ50" s="1233"/>
      <c r="CK50" s="1233"/>
      <c r="CL50" s="1233"/>
      <c r="CM50" s="1233"/>
      <c r="CN50" s="1233" t="s">
        <v>502</v>
      </c>
      <c r="CO50" s="1233"/>
      <c r="CP50" s="1233"/>
      <c r="CQ50" s="1233"/>
      <c r="CR50" s="1233"/>
      <c r="CS50" s="1233"/>
      <c r="CT50" s="1233"/>
      <c r="CU50" s="1233"/>
      <c r="CV50" s="1233" t="s">
        <v>503</v>
      </c>
      <c r="CW50" s="1233"/>
      <c r="CX50" s="1233"/>
      <c r="CY50" s="1233"/>
      <c r="CZ50" s="1233"/>
      <c r="DA50" s="1233"/>
      <c r="DB50" s="1233"/>
      <c r="DC50" s="1233"/>
    </row>
    <row r="51" spans="1:109" ht="13.5" customHeight="1" x14ac:dyDescent="0.15">
      <c r="B51" s="251"/>
      <c r="G51" s="1240"/>
      <c r="H51" s="1240"/>
      <c r="I51" s="1238"/>
      <c r="J51" s="1238"/>
      <c r="K51" s="1235"/>
      <c r="L51" s="1235"/>
      <c r="M51" s="1235"/>
      <c r="N51" s="1235"/>
      <c r="AM51" s="357"/>
      <c r="AN51" s="1236" t="s">
        <v>628</v>
      </c>
      <c r="AO51" s="1236"/>
      <c r="AP51" s="1236"/>
      <c r="AQ51" s="1236"/>
      <c r="AR51" s="1236"/>
      <c r="AS51" s="1236"/>
      <c r="AT51" s="1236"/>
      <c r="AU51" s="1236"/>
      <c r="AV51" s="1236"/>
      <c r="AW51" s="1236"/>
      <c r="AX51" s="1236"/>
      <c r="AY51" s="1236"/>
      <c r="AZ51" s="1236"/>
      <c r="BA51" s="1236"/>
      <c r="BB51" s="1236" t="s">
        <v>629</v>
      </c>
      <c r="BC51" s="1236"/>
      <c r="BD51" s="1236"/>
      <c r="BE51" s="1236"/>
      <c r="BF51" s="1236"/>
      <c r="BG51" s="1236"/>
      <c r="BH51" s="1236"/>
      <c r="BI51" s="1236"/>
      <c r="BJ51" s="1236"/>
      <c r="BK51" s="1236"/>
      <c r="BL51" s="1236"/>
      <c r="BM51" s="1236"/>
      <c r="BN51" s="1236"/>
      <c r="BO51" s="1236"/>
      <c r="BP51" s="1237"/>
      <c r="BQ51" s="1234"/>
      <c r="BR51" s="1234"/>
      <c r="BS51" s="1234"/>
      <c r="BT51" s="1234"/>
      <c r="BU51" s="1234"/>
      <c r="BV51" s="1234"/>
      <c r="BW51" s="1234"/>
      <c r="BX51" s="1234">
        <v>111.7</v>
      </c>
      <c r="BY51" s="1234"/>
      <c r="BZ51" s="1234"/>
      <c r="CA51" s="1234"/>
      <c r="CB51" s="1234"/>
      <c r="CC51" s="1234"/>
      <c r="CD51" s="1234"/>
      <c r="CE51" s="1234"/>
      <c r="CF51" s="1234">
        <v>102.1</v>
      </c>
      <c r="CG51" s="1234"/>
      <c r="CH51" s="1234"/>
      <c r="CI51" s="1234"/>
      <c r="CJ51" s="1234"/>
      <c r="CK51" s="1234"/>
      <c r="CL51" s="1234"/>
      <c r="CM51" s="1234"/>
      <c r="CN51" s="1234">
        <v>87</v>
      </c>
      <c r="CO51" s="1234"/>
      <c r="CP51" s="1234"/>
      <c r="CQ51" s="1234"/>
      <c r="CR51" s="1234"/>
      <c r="CS51" s="1234"/>
      <c r="CT51" s="1234"/>
      <c r="CU51" s="1234"/>
      <c r="CV51" s="1234">
        <v>73.5</v>
      </c>
      <c r="CW51" s="1234"/>
      <c r="CX51" s="1234"/>
      <c r="CY51" s="1234"/>
      <c r="CZ51" s="1234"/>
      <c r="DA51" s="1234"/>
      <c r="DB51" s="1234"/>
      <c r="DC51" s="1234"/>
    </row>
    <row r="52" spans="1:109" x14ac:dyDescent="0.15">
      <c r="B52" s="251"/>
      <c r="G52" s="1240"/>
      <c r="H52" s="1240"/>
      <c r="I52" s="1238"/>
      <c r="J52" s="1238"/>
      <c r="K52" s="1235"/>
      <c r="L52" s="1235"/>
      <c r="M52" s="1235"/>
      <c r="N52" s="1235"/>
      <c r="AM52" s="357"/>
      <c r="AN52" s="1236"/>
      <c r="AO52" s="1236"/>
      <c r="AP52" s="1236"/>
      <c r="AQ52" s="1236"/>
      <c r="AR52" s="1236"/>
      <c r="AS52" s="1236"/>
      <c r="AT52" s="1236"/>
      <c r="AU52" s="1236"/>
      <c r="AV52" s="1236"/>
      <c r="AW52" s="1236"/>
      <c r="AX52" s="1236"/>
      <c r="AY52" s="1236"/>
      <c r="AZ52" s="1236"/>
      <c r="BA52" s="1236"/>
      <c r="BB52" s="1236"/>
      <c r="BC52" s="1236"/>
      <c r="BD52" s="1236"/>
      <c r="BE52" s="1236"/>
      <c r="BF52" s="1236"/>
      <c r="BG52" s="1236"/>
      <c r="BH52" s="1236"/>
      <c r="BI52" s="1236"/>
      <c r="BJ52" s="1236"/>
      <c r="BK52" s="1236"/>
      <c r="BL52" s="1236"/>
      <c r="BM52" s="1236"/>
      <c r="BN52" s="1236"/>
      <c r="BO52" s="1236"/>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356"/>
      <c r="B53" s="251"/>
      <c r="G53" s="1240"/>
      <c r="H53" s="1240"/>
      <c r="I53" s="1229"/>
      <c r="J53" s="1229"/>
      <c r="K53" s="1235"/>
      <c r="L53" s="1235"/>
      <c r="M53" s="1235"/>
      <c r="N53" s="1235"/>
      <c r="AM53" s="357"/>
      <c r="AN53" s="1236"/>
      <c r="AO53" s="1236"/>
      <c r="AP53" s="1236"/>
      <c r="AQ53" s="1236"/>
      <c r="AR53" s="1236"/>
      <c r="AS53" s="1236"/>
      <c r="AT53" s="1236"/>
      <c r="AU53" s="1236"/>
      <c r="AV53" s="1236"/>
      <c r="AW53" s="1236"/>
      <c r="AX53" s="1236"/>
      <c r="AY53" s="1236"/>
      <c r="AZ53" s="1236"/>
      <c r="BA53" s="1236"/>
      <c r="BB53" s="1236" t="s">
        <v>630</v>
      </c>
      <c r="BC53" s="1236"/>
      <c r="BD53" s="1236"/>
      <c r="BE53" s="1236"/>
      <c r="BF53" s="1236"/>
      <c r="BG53" s="1236"/>
      <c r="BH53" s="1236"/>
      <c r="BI53" s="1236"/>
      <c r="BJ53" s="1236"/>
      <c r="BK53" s="1236"/>
      <c r="BL53" s="1236"/>
      <c r="BM53" s="1236"/>
      <c r="BN53" s="1236"/>
      <c r="BO53" s="1236"/>
      <c r="BP53" s="1237"/>
      <c r="BQ53" s="1234"/>
      <c r="BR53" s="1234"/>
      <c r="BS53" s="1234"/>
      <c r="BT53" s="1234"/>
      <c r="BU53" s="1234"/>
      <c r="BV53" s="1234"/>
      <c r="BW53" s="1234"/>
      <c r="BX53" s="1234">
        <v>68.599999999999994</v>
      </c>
      <c r="BY53" s="1234"/>
      <c r="BZ53" s="1234"/>
      <c r="CA53" s="1234"/>
      <c r="CB53" s="1234"/>
      <c r="CC53" s="1234"/>
      <c r="CD53" s="1234"/>
      <c r="CE53" s="1234"/>
      <c r="CF53" s="1234">
        <v>69.3</v>
      </c>
      <c r="CG53" s="1234"/>
      <c r="CH53" s="1234"/>
      <c r="CI53" s="1234"/>
      <c r="CJ53" s="1234"/>
      <c r="CK53" s="1234"/>
      <c r="CL53" s="1234"/>
      <c r="CM53" s="1234"/>
      <c r="CN53" s="1234">
        <v>70.900000000000006</v>
      </c>
      <c r="CO53" s="1234"/>
      <c r="CP53" s="1234"/>
      <c r="CQ53" s="1234"/>
      <c r="CR53" s="1234"/>
      <c r="CS53" s="1234"/>
      <c r="CT53" s="1234"/>
      <c r="CU53" s="1234"/>
      <c r="CV53" s="1234">
        <v>76.400000000000006</v>
      </c>
      <c r="CW53" s="1234"/>
      <c r="CX53" s="1234"/>
      <c r="CY53" s="1234"/>
      <c r="CZ53" s="1234"/>
      <c r="DA53" s="1234"/>
      <c r="DB53" s="1234"/>
      <c r="DC53" s="1234"/>
    </row>
    <row r="54" spans="1:109" x14ac:dyDescent="0.15">
      <c r="A54" s="356"/>
      <c r="B54" s="251"/>
      <c r="G54" s="1240"/>
      <c r="H54" s="1240"/>
      <c r="I54" s="1229"/>
      <c r="J54" s="1229"/>
      <c r="K54" s="1235"/>
      <c r="L54" s="1235"/>
      <c r="M54" s="1235"/>
      <c r="N54" s="1235"/>
      <c r="AM54" s="357"/>
      <c r="AN54" s="1236"/>
      <c r="AO54" s="1236"/>
      <c r="AP54" s="1236"/>
      <c r="AQ54" s="1236"/>
      <c r="AR54" s="1236"/>
      <c r="AS54" s="1236"/>
      <c r="AT54" s="1236"/>
      <c r="AU54" s="1236"/>
      <c r="AV54" s="1236"/>
      <c r="AW54" s="1236"/>
      <c r="AX54" s="1236"/>
      <c r="AY54" s="1236"/>
      <c r="AZ54" s="1236"/>
      <c r="BA54" s="1236"/>
      <c r="BB54" s="1236"/>
      <c r="BC54" s="1236"/>
      <c r="BD54" s="1236"/>
      <c r="BE54" s="1236"/>
      <c r="BF54" s="1236"/>
      <c r="BG54" s="1236"/>
      <c r="BH54" s="1236"/>
      <c r="BI54" s="1236"/>
      <c r="BJ54" s="1236"/>
      <c r="BK54" s="1236"/>
      <c r="BL54" s="1236"/>
      <c r="BM54" s="1236"/>
      <c r="BN54" s="1236"/>
      <c r="BO54" s="1236"/>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356"/>
      <c r="B55" s="251"/>
      <c r="G55" s="1229"/>
      <c r="H55" s="1229"/>
      <c r="I55" s="1229"/>
      <c r="J55" s="1229"/>
      <c r="K55" s="1235"/>
      <c r="L55" s="1235"/>
      <c r="M55" s="1235"/>
      <c r="N55" s="1235"/>
      <c r="AN55" s="1233" t="s">
        <v>631</v>
      </c>
      <c r="AO55" s="1233"/>
      <c r="AP55" s="1233"/>
      <c r="AQ55" s="1233"/>
      <c r="AR55" s="1233"/>
      <c r="AS55" s="1233"/>
      <c r="AT55" s="1233"/>
      <c r="AU55" s="1233"/>
      <c r="AV55" s="1233"/>
      <c r="AW55" s="1233"/>
      <c r="AX55" s="1233"/>
      <c r="AY55" s="1233"/>
      <c r="AZ55" s="1233"/>
      <c r="BA55" s="1233"/>
      <c r="BB55" s="1236" t="s">
        <v>629</v>
      </c>
      <c r="BC55" s="1236"/>
      <c r="BD55" s="1236"/>
      <c r="BE55" s="1236"/>
      <c r="BF55" s="1236"/>
      <c r="BG55" s="1236"/>
      <c r="BH55" s="1236"/>
      <c r="BI55" s="1236"/>
      <c r="BJ55" s="1236"/>
      <c r="BK55" s="1236"/>
      <c r="BL55" s="1236"/>
      <c r="BM55" s="1236"/>
      <c r="BN55" s="1236"/>
      <c r="BO55" s="1236"/>
      <c r="BP55" s="1237"/>
      <c r="BQ55" s="1234"/>
      <c r="BR55" s="1234"/>
      <c r="BS55" s="1234"/>
      <c r="BT55" s="1234"/>
      <c r="BU55" s="1234"/>
      <c r="BV55" s="1234"/>
      <c r="BW55" s="1234"/>
      <c r="BX55" s="1234">
        <v>24.2</v>
      </c>
      <c r="BY55" s="1234"/>
      <c r="BZ55" s="1234"/>
      <c r="CA55" s="1234"/>
      <c r="CB55" s="1234"/>
      <c r="CC55" s="1234"/>
      <c r="CD55" s="1234"/>
      <c r="CE55" s="1234"/>
      <c r="CF55" s="1234">
        <v>22.1</v>
      </c>
      <c r="CG55" s="1234"/>
      <c r="CH55" s="1234"/>
      <c r="CI55" s="1234"/>
      <c r="CJ55" s="1234"/>
      <c r="CK55" s="1234"/>
      <c r="CL55" s="1234"/>
      <c r="CM55" s="1234"/>
      <c r="CN55" s="1234">
        <v>20.399999999999999</v>
      </c>
      <c r="CO55" s="1234"/>
      <c r="CP55" s="1234"/>
      <c r="CQ55" s="1234"/>
      <c r="CR55" s="1234"/>
      <c r="CS55" s="1234"/>
      <c r="CT55" s="1234"/>
      <c r="CU55" s="1234"/>
      <c r="CV55" s="1234">
        <v>11.2</v>
      </c>
      <c r="CW55" s="1234"/>
      <c r="CX55" s="1234"/>
      <c r="CY55" s="1234"/>
      <c r="CZ55" s="1234"/>
      <c r="DA55" s="1234"/>
      <c r="DB55" s="1234"/>
      <c r="DC55" s="1234"/>
    </row>
    <row r="56" spans="1:109" x14ac:dyDescent="0.15">
      <c r="A56" s="356"/>
      <c r="B56" s="251"/>
      <c r="G56" s="1229"/>
      <c r="H56" s="1229"/>
      <c r="I56" s="1229"/>
      <c r="J56" s="1229"/>
      <c r="K56" s="1235"/>
      <c r="L56" s="1235"/>
      <c r="M56" s="1235"/>
      <c r="N56" s="1235"/>
      <c r="AN56" s="1233"/>
      <c r="AO56" s="1233"/>
      <c r="AP56" s="1233"/>
      <c r="AQ56" s="1233"/>
      <c r="AR56" s="1233"/>
      <c r="AS56" s="1233"/>
      <c r="AT56" s="1233"/>
      <c r="AU56" s="1233"/>
      <c r="AV56" s="1233"/>
      <c r="AW56" s="1233"/>
      <c r="AX56" s="1233"/>
      <c r="AY56" s="1233"/>
      <c r="AZ56" s="1233"/>
      <c r="BA56" s="1233"/>
      <c r="BB56" s="1236"/>
      <c r="BC56" s="1236"/>
      <c r="BD56" s="1236"/>
      <c r="BE56" s="1236"/>
      <c r="BF56" s="1236"/>
      <c r="BG56" s="1236"/>
      <c r="BH56" s="1236"/>
      <c r="BI56" s="1236"/>
      <c r="BJ56" s="1236"/>
      <c r="BK56" s="1236"/>
      <c r="BL56" s="1236"/>
      <c r="BM56" s="1236"/>
      <c r="BN56" s="1236"/>
      <c r="BO56" s="1236"/>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356" customFormat="1" x14ac:dyDescent="0.15">
      <c r="B57" s="360"/>
      <c r="G57" s="1229"/>
      <c r="H57" s="1229"/>
      <c r="I57" s="1239"/>
      <c r="J57" s="1239"/>
      <c r="K57" s="1235"/>
      <c r="L57" s="1235"/>
      <c r="M57" s="1235"/>
      <c r="N57" s="1235"/>
      <c r="AM57" s="247"/>
      <c r="AN57" s="1233"/>
      <c r="AO57" s="1233"/>
      <c r="AP57" s="1233"/>
      <c r="AQ57" s="1233"/>
      <c r="AR57" s="1233"/>
      <c r="AS57" s="1233"/>
      <c r="AT57" s="1233"/>
      <c r="AU57" s="1233"/>
      <c r="AV57" s="1233"/>
      <c r="AW57" s="1233"/>
      <c r="AX57" s="1233"/>
      <c r="AY57" s="1233"/>
      <c r="AZ57" s="1233"/>
      <c r="BA57" s="1233"/>
      <c r="BB57" s="1236" t="s">
        <v>630</v>
      </c>
      <c r="BC57" s="1236"/>
      <c r="BD57" s="1236"/>
      <c r="BE57" s="1236"/>
      <c r="BF57" s="1236"/>
      <c r="BG57" s="1236"/>
      <c r="BH57" s="1236"/>
      <c r="BI57" s="1236"/>
      <c r="BJ57" s="1236"/>
      <c r="BK57" s="1236"/>
      <c r="BL57" s="1236"/>
      <c r="BM57" s="1236"/>
      <c r="BN57" s="1236"/>
      <c r="BO57" s="1236"/>
      <c r="BP57" s="1237"/>
      <c r="BQ57" s="1234"/>
      <c r="BR57" s="1234"/>
      <c r="BS57" s="1234"/>
      <c r="BT57" s="1234"/>
      <c r="BU57" s="1234"/>
      <c r="BV57" s="1234"/>
      <c r="BW57" s="1234"/>
      <c r="BX57" s="1234">
        <v>60.1</v>
      </c>
      <c r="BY57" s="1234"/>
      <c r="BZ57" s="1234"/>
      <c r="CA57" s="1234"/>
      <c r="CB57" s="1234"/>
      <c r="CC57" s="1234"/>
      <c r="CD57" s="1234"/>
      <c r="CE57" s="1234"/>
      <c r="CF57" s="1234">
        <v>61.5</v>
      </c>
      <c r="CG57" s="1234"/>
      <c r="CH57" s="1234"/>
      <c r="CI57" s="1234"/>
      <c r="CJ57" s="1234"/>
      <c r="CK57" s="1234"/>
      <c r="CL57" s="1234"/>
      <c r="CM57" s="1234"/>
      <c r="CN57" s="1234">
        <v>63.1</v>
      </c>
      <c r="CO57" s="1234"/>
      <c r="CP57" s="1234"/>
      <c r="CQ57" s="1234"/>
      <c r="CR57" s="1234"/>
      <c r="CS57" s="1234"/>
      <c r="CT57" s="1234"/>
      <c r="CU57" s="1234"/>
      <c r="CV57" s="1234">
        <v>63.2</v>
      </c>
      <c r="CW57" s="1234"/>
      <c r="CX57" s="1234"/>
      <c r="CY57" s="1234"/>
      <c r="CZ57" s="1234"/>
      <c r="DA57" s="1234"/>
      <c r="DB57" s="1234"/>
      <c r="DC57" s="1234"/>
      <c r="DD57" s="361"/>
      <c r="DE57" s="360"/>
    </row>
    <row r="58" spans="1:109" s="356" customFormat="1" x14ac:dyDescent="0.15">
      <c r="A58" s="247"/>
      <c r="B58" s="360"/>
      <c r="G58" s="1229"/>
      <c r="H58" s="1229"/>
      <c r="I58" s="1239"/>
      <c r="J58" s="1239"/>
      <c r="K58" s="1235"/>
      <c r="L58" s="1235"/>
      <c r="M58" s="1235"/>
      <c r="N58" s="1235"/>
      <c r="AM58" s="247"/>
      <c r="AN58" s="1233"/>
      <c r="AO58" s="1233"/>
      <c r="AP58" s="1233"/>
      <c r="AQ58" s="1233"/>
      <c r="AR58" s="1233"/>
      <c r="AS58" s="1233"/>
      <c r="AT58" s="1233"/>
      <c r="AU58" s="1233"/>
      <c r="AV58" s="1233"/>
      <c r="AW58" s="1233"/>
      <c r="AX58" s="1233"/>
      <c r="AY58" s="1233"/>
      <c r="AZ58" s="1233"/>
      <c r="BA58" s="1233"/>
      <c r="BB58" s="1236"/>
      <c r="BC58" s="1236"/>
      <c r="BD58" s="1236"/>
      <c r="BE58" s="1236"/>
      <c r="BF58" s="1236"/>
      <c r="BG58" s="1236"/>
      <c r="BH58" s="1236"/>
      <c r="BI58" s="1236"/>
      <c r="BJ58" s="1236"/>
      <c r="BK58" s="1236"/>
      <c r="BL58" s="1236"/>
      <c r="BM58" s="1236"/>
      <c r="BN58" s="1236"/>
      <c r="BO58" s="1236"/>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361"/>
      <c r="DE58" s="360"/>
    </row>
    <row r="59" spans="1:109" s="356" customFormat="1" x14ac:dyDescent="0.15">
      <c r="A59" s="247"/>
      <c r="B59" s="360"/>
      <c r="K59" s="362"/>
      <c r="L59" s="362"/>
      <c r="M59" s="362"/>
      <c r="N59" s="362"/>
      <c r="AQ59" s="362"/>
      <c r="AR59" s="362"/>
      <c r="AS59" s="362"/>
      <c r="AT59" s="362"/>
      <c r="BC59" s="362"/>
      <c r="BD59" s="362"/>
      <c r="BE59" s="362"/>
      <c r="BF59" s="362"/>
      <c r="BO59" s="362"/>
      <c r="BP59" s="362"/>
      <c r="BQ59" s="362"/>
      <c r="BR59" s="362"/>
      <c r="CA59" s="362"/>
      <c r="CB59" s="362"/>
      <c r="CC59" s="362"/>
      <c r="CD59" s="362"/>
      <c r="CM59" s="362"/>
      <c r="CN59" s="362"/>
      <c r="CO59" s="362"/>
      <c r="CP59" s="362"/>
      <c r="CY59" s="362"/>
      <c r="CZ59" s="362"/>
      <c r="DA59" s="362"/>
      <c r="DB59" s="362"/>
      <c r="DC59" s="362"/>
      <c r="DD59" s="361"/>
      <c r="DE59" s="360"/>
    </row>
    <row r="60" spans="1:109" s="356" customFormat="1" x14ac:dyDescent="0.15">
      <c r="A60" s="247"/>
      <c r="B60" s="360"/>
      <c r="K60" s="362"/>
      <c r="L60" s="362"/>
      <c r="M60" s="362"/>
      <c r="N60" s="362"/>
      <c r="AQ60" s="362"/>
      <c r="AR60" s="362"/>
      <c r="AS60" s="362"/>
      <c r="AT60" s="362"/>
      <c r="BC60" s="362"/>
      <c r="BD60" s="362"/>
      <c r="BE60" s="362"/>
      <c r="BF60" s="362"/>
      <c r="BO60" s="362"/>
      <c r="BP60" s="362"/>
      <c r="BQ60" s="362"/>
      <c r="BR60" s="362"/>
      <c r="CA60" s="362"/>
      <c r="CB60" s="362"/>
      <c r="CC60" s="362"/>
      <c r="CD60" s="362"/>
      <c r="CM60" s="362"/>
      <c r="CN60" s="362"/>
      <c r="CO60" s="362"/>
      <c r="CP60" s="362"/>
      <c r="CY60" s="362"/>
      <c r="CZ60" s="362"/>
      <c r="DA60" s="362"/>
      <c r="DB60" s="362"/>
      <c r="DC60" s="362"/>
      <c r="DD60" s="361"/>
      <c r="DE60" s="360"/>
    </row>
    <row r="61" spans="1:109" s="356" customFormat="1" x14ac:dyDescent="0.15">
      <c r="A61" s="247"/>
      <c r="B61" s="363"/>
      <c r="C61" s="364"/>
      <c r="D61" s="364"/>
      <c r="E61" s="364"/>
      <c r="F61" s="364"/>
      <c r="G61" s="364"/>
      <c r="H61" s="364"/>
      <c r="I61" s="364"/>
      <c r="J61" s="364"/>
      <c r="K61" s="364"/>
      <c r="L61" s="364"/>
      <c r="M61" s="365"/>
      <c r="N61" s="365"/>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5"/>
      <c r="AT61" s="365"/>
      <c r="AU61" s="364"/>
      <c r="AV61" s="364"/>
      <c r="AW61" s="364"/>
      <c r="AX61" s="364"/>
      <c r="AY61" s="364"/>
      <c r="AZ61" s="364"/>
      <c r="BA61" s="364"/>
      <c r="BB61" s="364"/>
      <c r="BC61" s="364"/>
      <c r="BD61" s="364"/>
      <c r="BE61" s="365"/>
      <c r="BF61" s="365"/>
      <c r="BG61" s="364"/>
      <c r="BH61" s="364"/>
      <c r="BI61" s="364"/>
      <c r="BJ61" s="364"/>
      <c r="BK61" s="364"/>
      <c r="BL61" s="364"/>
      <c r="BM61" s="364"/>
      <c r="BN61" s="364"/>
      <c r="BO61" s="364"/>
      <c r="BP61" s="364"/>
      <c r="BQ61" s="365"/>
      <c r="BR61" s="365"/>
      <c r="BS61" s="364"/>
      <c r="BT61" s="364"/>
      <c r="BU61" s="364"/>
      <c r="BV61" s="364"/>
      <c r="BW61" s="364"/>
      <c r="BX61" s="364"/>
      <c r="BY61" s="364"/>
      <c r="BZ61" s="364"/>
      <c r="CA61" s="364"/>
      <c r="CB61" s="364"/>
      <c r="CC61" s="365"/>
      <c r="CD61" s="365"/>
      <c r="CE61" s="364"/>
      <c r="CF61" s="364"/>
      <c r="CG61" s="364"/>
      <c r="CH61" s="364"/>
      <c r="CI61" s="364"/>
      <c r="CJ61" s="364"/>
      <c r="CK61" s="364"/>
      <c r="CL61" s="364"/>
      <c r="CM61" s="364"/>
      <c r="CN61" s="364"/>
      <c r="CO61" s="365"/>
      <c r="CP61" s="365"/>
      <c r="CQ61" s="364"/>
      <c r="CR61" s="364"/>
      <c r="CS61" s="364"/>
      <c r="CT61" s="364"/>
      <c r="CU61" s="364"/>
      <c r="CV61" s="364"/>
      <c r="CW61" s="364"/>
      <c r="CX61" s="364"/>
      <c r="CY61" s="364"/>
      <c r="CZ61" s="364"/>
      <c r="DA61" s="365"/>
      <c r="DB61" s="365"/>
      <c r="DC61" s="365"/>
      <c r="DD61" s="366"/>
      <c r="DE61" s="360"/>
    </row>
    <row r="62" spans="1:109" x14ac:dyDescent="0.15">
      <c r="B62" s="354"/>
      <c r="C62" s="354"/>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4"/>
      <c r="BW62" s="354"/>
      <c r="BX62" s="354"/>
      <c r="BY62" s="354"/>
      <c r="BZ62" s="354"/>
      <c r="CA62" s="354"/>
      <c r="CB62" s="354"/>
      <c r="CC62" s="354"/>
      <c r="CD62" s="354"/>
      <c r="CE62" s="354"/>
      <c r="CF62" s="354"/>
      <c r="CG62" s="354"/>
      <c r="CH62" s="354"/>
      <c r="CI62" s="354"/>
      <c r="CJ62" s="354"/>
      <c r="CK62" s="354"/>
      <c r="CL62" s="354"/>
      <c r="CM62" s="354"/>
      <c r="CN62" s="354"/>
      <c r="CO62" s="354"/>
      <c r="CP62" s="354"/>
      <c r="CQ62" s="354"/>
      <c r="CR62" s="354"/>
      <c r="CS62" s="354"/>
      <c r="CT62" s="354"/>
      <c r="CU62" s="354"/>
      <c r="CV62" s="354"/>
      <c r="CW62" s="354"/>
      <c r="CX62" s="354"/>
      <c r="CY62" s="354"/>
      <c r="CZ62" s="354"/>
      <c r="DA62" s="354"/>
      <c r="DB62" s="354"/>
      <c r="DC62" s="354"/>
      <c r="DD62" s="354"/>
      <c r="DE62" s="247"/>
    </row>
    <row r="63" spans="1:109" ht="17.25" x14ac:dyDescent="0.15">
      <c r="B63" s="304" t="s">
        <v>632</v>
      </c>
    </row>
    <row r="64" spans="1:109" x14ac:dyDescent="0.15">
      <c r="B64" s="251"/>
      <c r="G64" s="355"/>
      <c r="I64" s="367"/>
      <c r="J64" s="367"/>
      <c r="K64" s="367"/>
      <c r="L64" s="367"/>
      <c r="M64" s="367"/>
      <c r="N64" s="368"/>
      <c r="AM64" s="355"/>
      <c r="AN64" s="355" t="s">
        <v>625</v>
      </c>
      <c r="AP64" s="356"/>
      <c r="AQ64" s="356"/>
      <c r="AR64" s="356"/>
      <c r="AY64" s="355"/>
      <c r="BA64" s="356"/>
      <c r="BB64" s="356"/>
      <c r="BC64" s="356"/>
      <c r="BK64" s="355"/>
      <c r="BM64" s="356"/>
      <c r="BN64" s="356"/>
      <c r="BO64" s="356"/>
      <c r="BW64" s="355"/>
      <c r="BY64" s="356"/>
      <c r="BZ64" s="356"/>
      <c r="CA64" s="356"/>
      <c r="CI64" s="355"/>
      <c r="CK64" s="356"/>
      <c r="CL64" s="356"/>
      <c r="CM64" s="356"/>
      <c r="CU64" s="355"/>
      <c r="CW64" s="356"/>
      <c r="CX64" s="356"/>
      <c r="CY64" s="356"/>
    </row>
    <row r="65" spans="2:107" x14ac:dyDescent="0.15">
      <c r="B65" s="251"/>
      <c r="AN65" s="1220" t="s">
        <v>633</v>
      </c>
      <c r="AO65" s="1221"/>
      <c r="AP65" s="1221"/>
      <c r="AQ65" s="1221"/>
      <c r="AR65" s="1221"/>
      <c r="AS65" s="1221"/>
      <c r="AT65" s="1221"/>
      <c r="AU65" s="1221"/>
      <c r="AV65" s="1221"/>
      <c r="AW65" s="1221"/>
      <c r="AX65" s="1221"/>
      <c r="AY65" s="1221"/>
      <c r="AZ65" s="1221"/>
      <c r="BA65" s="1221"/>
      <c r="BB65" s="1221"/>
      <c r="BC65" s="1221"/>
      <c r="BD65" s="1221"/>
      <c r="BE65" s="1221"/>
      <c r="BF65" s="1221"/>
      <c r="BG65" s="1221"/>
      <c r="BH65" s="1221"/>
      <c r="BI65" s="1221"/>
      <c r="BJ65" s="1221"/>
      <c r="BK65" s="1221"/>
      <c r="BL65" s="1221"/>
      <c r="BM65" s="1221"/>
      <c r="BN65" s="1221"/>
      <c r="BO65" s="1221"/>
      <c r="BP65" s="1221"/>
      <c r="BQ65" s="1221"/>
      <c r="BR65" s="1221"/>
      <c r="BS65" s="1221"/>
      <c r="BT65" s="1221"/>
      <c r="BU65" s="1221"/>
      <c r="BV65" s="1221"/>
      <c r="BW65" s="1221"/>
      <c r="BX65" s="1221"/>
      <c r="BY65" s="1221"/>
      <c r="BZ65" s="1221"/>
      <c r="CA65" s="1221"/>
      <c r="CB65" s="1221"/>
      <c r="CC65" s="1221"/>
      <c r="CD65" s="1221"/>
      <c r="CE65" s="1221"/>
      <c r="CF65" s="1221"/>
      <c r="CG65" s="1221"/>
      <c r="CH65" s="1221"/>
      <c r="CI65" s="1221"/>
      <c r="CJ65" s="1221"/>
      <c r="CK65" s="1221"/>
      <c r="CL65" s="1221"/>
      <c r="CM65" s="1221"/>
      <c r="CN65" s="1221"/>
      <c r="CO65" s="1221"/>
      <c r="CP65" s="1221"/>
      <c r="CQ65" s="1221"/>
      <c r="CR65" s="1221"/>
      <c r="CS65" s="1221"/>
      <c r="CT65" s="1221"/>
      <c r="CU65" s="1221"/>
      <c r="CV65" s="1221"/>
      <c r="CW65" s="1221"/>
      <c r="CX65" s="1221"/>
      <c r="CY65" s="1221"/>
      <c r="CZ65" s="1221"/>
      <c r="DA65" s="1221"/>
      <c r="DB65" s="1221"/>
      <c r="DC65" s="1222"/>
    </row>
    <row r="66" spans="2:107" x14ac:dyDescent="0.15">
      <c r="B66" s="251"/>
      <c r="AN66" s="1223"/>
      <c r="AO66" s="1224"/>
      <c r="AP66" s="1224"/>
      <c r="AQ66" s="1224"/>
      <c r="AR66" s="1224"/>
      <c r="AS66" s="1224"/>
      <c r="AT66" s="1224"/>
      <c r="AU66" s="1224"/>
      <c r="AV66" s="1224"/>
      <c r="AW66" s="1224"/>
      <c r="AX66" s="1224"/>
      <c r="AY66" s="1224"/>
      <c r="AZ66" s="1224"/>
      <c r="BA66" s="1224"/>
      <c r="BB66" s="1224"/>
      <c r="BC66" s="1224"/>
      <c r="BD66" s="1224"/>
      <c r="BE66" s="1224"/>
      <c r="BF66" s="1224"/>
      <c r="BG66" s="1224"/>
      <c r="BH66" s="1224"/>
      <c r="BI66" s="1224"/>
      <c r="BJ66" s="1224"/>
      <c r="BK66" s="1224"/>
      <c r="BL66" s="1224"/>
      <c r="BM66" s="1224"/>
      <c r="BN66" s="1224"/>
      <c r="BO66" s="1224"/>
      <c r="BP66" s="1224"/>
      <c r="BQ66" s="1224"/>
      <c r="BR66" s="1224"/>
      <c r="BS66" s="1224"/>
      <c r="BT66" s="1224"/>
      <c r="BU66" s="1224"/>
      <c r="BV66" s="1224"/>
      <c r="BW66" s="1224"/>
      <c r="BX66" s="1224"/>
      <c r="BY66" s="1224"/>
      <c r="BZ66" s="1224"/>
      <c r="CA66" s="1224"/>
      <c r="CB66" s="1224"/>
      <c r="CC66" s="1224"/>
      <c r="CD66" s="1224"/>
      <c r="CE66" s="1224"/>
      <c r="CF66" s="1224"/>
      <c r="CG66" s="1224"/>
      <c r="CH66" s="1224"/>
      <c r="CI66" s="1224"/>
      <c r="CJ66" s="1224"/>
      <c r="CK66" s="1224"/>
      <c r="CL66" s="1224"/>
      <c r="CM66" s="1224"/>
      <c r="CN66" s="1224"/>
      <c r="CO66" s="1224"/>
      <c r="CP66" s="1224"/>
      <c r="CQ66" s="1224"/>
      <c r="CR66" s="1224"/>
      <c r="CS66" s="1224"/>
      <c r="CT66" s="1224"/>
      <c r="CU66" s="1224"/>
      <c r="CV66" s="1224"/>
      <c r="CW66" s="1224"/>
      <c r="CX66" s="1224"/>
      <c r="CY66" s="1224"/>
      <c r="CZ66" s="1224"/>
      <c r="DA66" s="1224"/>
      <c r="DB66" s="1224"/>
      <c r="DC66" s="1225"/>
    </row>
    <row r="67" spans="2:107" x14ac:dyDescent="0.15">
      <c r="B67" s="251"/>
      <c r="AN67" s="1223"/>
      <c r="AO67" s="1224"/>
      <c r="AP67" s="1224"/>
      <c r="AQ67" s="1224"/>
      <c r="AR67" s="1224"/>
      <c r="AS67" s="1224"/>
      <c r="AT67" s="1224"/>
      <c r="AU67" s="1224"/>
      <c r="AV67" s="1224"/>
      <c r="AW67" s="1224"/>
      <c r="AX67" s="1224"/>
      <c r="AY67" s="1224"/>
      <c r="AZ67" s="1224"/>
      <c r="BA67" s="1224"/>
      <c r="BB67" s="1224"/>
      <c r="BC67" s="1224"/>
      <c r="BD67" s="1224"/>
      <c r="BE67" s="1224"/>
      <c r="BF67" s="1224"/>
      <c r="BG67" s="1224"/>
      <c r="BH67" s="1224"/>
      <c r="BI67" s="1224"/>
      <c r="BJ67" s="1224"/>
      <c r="BK67" s="1224"/>
      <c r="BL67" s="1224"/>
      <c r="BM67" s="1224"/>
      <c r="BN67" s="1224"/>
      <c r="BO67" s="1224"/>
      <c r="BP67" s="1224"/>
      <c r="BQ67" s="1224"/>
      <c r="BR67" s="1224"/>
      <c r="BS67" s="1224"/>
      <c r="BT67" s="1224"/>
      <c r="BU67" s="1224"/>
      <c r="BV67" s="1224"/>
      <c r="BW67" s="1224"/>
      <c r="BX67" s="1224"/>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24"/>
      <c r="CY67" s="1224"/>
      <c r="CZ67" s="1224"/>
      <c r="DA67" s="1224"/>
      <c r="DB67" s="1224"/>
      <c r="DC67" s="1225"/>
    </row>
    <row r="68" spans="2:107" x14ac:dyDescent="0.15">
      <c r="B68" s="251"/>
      <c r="AN68" s="1223"/>
      <c r="AO68" s="1224"/>
      <c r="AP68" s="1224"/>
      <c r="AQ68" s="1224"/>
      <c r="AR68" s="1224"/>
      <c r="AS68" s="1224"/>
      <c r="AT68" s="1224"/>
      <c r="AU68" s="1224"/>
      <c r="AV68" s="1224"/>
      <c r="AW68" s="1224"/>
      <c r="AX68" s="1224"/>
      <c r="AY68" s="1224"/>
      <c r="AZ68" s="1224"/>
      <c r="BA68" s="1224"/>
      <c r="BB68" s="1224"/>
      <c r="BC68" s="1224"/>
      <c r="BD68" s="1224"/>
      <c r="BE68" s="1224"/>
      <c r="BF68" s="1224"/>
      <c r="BG68" s="1224"/>
      <c r="BH68" s="1224"/>
      <c r="BI68" s="1224"/>
      <c r="BJ68" s="1224"/>
      <c r="BK68" s="1224"/>
      <c r="BL68" s="1224"/>
      <c r="BM68" s="1224"/>
      <c r="BN68" s="1224"/>
      <c r="BO68" s="1224"/>
      <c r="BP68" s="1224"/>
      <c r="BQ68" s="1224"/>
      <c r="BR68" s="1224"/>
      <c r="BS68" s="1224"/>
      <c r="BT68" s="1224"/>
      <c r="BU68" s="1224"/>
      <c r="BV68" s="1224"/>
      <c r="BW68" s="1224"/>
      <c r="BX68" s="1224"/>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24"/>
      <c r="CY68" s="1224"/>
      <c r="CZ68" s="1224"/>
      <c r="DA68" s="1224"/>
      <c r="DB68" s="1224"/>
      <c r="DC68" s="1225"/>
    </row>
    <row r="69" spans="2:107" x14ac:dyDescent="0.15">
      <c r="B69" s="251"/>
      <c r="AN69" s="1226"/>
      <c r="AO69" s="1227"/>
      <c r="AP69" s="1227"/>
      <c r="AQ69" s="1227"/>
      <c r="AR69" s="1227"/>
      <c r="AS69" s="1227"/>
      <c r="AT69" s="1227"/>
      <c r="AU69" s="1227"/>
      <c r="AV69" s="1227"/>
      <c r="AW69" s="1227"/>
      <c r="AX69" s="1227"/>
      <c r="AY69" s="1227"/>
      <c r="AZ69" s="1227"/>
      <c r="BA69" s="1227"/>
      <c r="BB69" s="1227"/>
      <c r="BC69" s="1227"/>
      <c r="BD69" s="1227"/>
      <c r="BE69" s="1227"/>
      <c r="BF69" s="1227"/>
      <c r="BG69" s="1227"/>
      <c r="BH69" s="1227"/>
      <c r="BI69" s="1227"/>
      <c r="BJ69" s="1227"/>
      <c r="BK69" s="1227"/>
      <c r="BL69" s="1227"/>
      <c r="BM69" s="1227"/>
      <c r="BN69" s="1227"/>
      <c r="BO69" s="1227"/>
      <c r="BP69" s="1227"/>
      <c r="BQ69" s="1227"/>
      <c r="BR69" s="1227"/>
      <c r="BS69" s="1227"/>
      <c r="BT69" s="1227"/>
      <c r="BU69" s="1227"/>
      <c r="BV69" s="1227"/>
      <c r="BW69" s="1227"/>
      <c r="BX69" s="1227"/>
      <c r="BY69" s="1227"/>
      <c r="BZ69" s="1227"/>
      <c r="CA69" s="1227"/>
      <c r="CB69" s="1227"/>
      <c r="CC69" s="1227"/>
      <c r="CD69" s="1227"/>
      <c r="CE69" s="1227"/>
      <c r="CF69" s="1227"/>
      <c r="CG69" s="1227"/>
      <c r="CH69" s="1227"/>
      <c r="CI69" s="1227"/>
      <c r="CJ69" s="1227"/>
      <c r="CK69" s="1227"/>
      <c r="CL69" s="1227"/>
      <c r="CM69" s="1227"/>
      <c r="CN69" s="1227"/>
      <c r="CO69" s="1227"/>
      <c r="CP69" s="1227"/>
      <c r="CQ69" s="1227"/>
      <c r="CR69" s="1227"/>
      <c r="CS69" s="1227"/>
      <c r="CT69" s="1227"/>
      <c r="CU69" s="1227"/>
      <c r="CV69" s="1227"/>
      <c r="CW69" s="1227"/>
      <c r="CX69" s="1227"/>
      <c r="CY69" s="1227"/>
      <c r="CZ69" s="1227"/>
      <c r="DA69" s="1227"/>
      <c r="DB69" s="1227"/>
      <c r="DC69" s="1228"/>
    </row>
    <row r="70" spans="2:107" x14ac:dyDescent="0.15">
      <c r="B70" s="251"/>
      <c r="H70" s="369"/>
      <c r="I70" s="369"/>
      <c r="J70" s="370"/>
      <c r="K70" s="370"/>
      <c r="L70" s="371"/>
      <c r="M70" s="370"/>
      <c r="N70" s="371"/>
      <c r="AN70" s="357"/>
      <c r="AO70" s="357"/>
      <c r="AP70" s="357"/>
      <c r="AZ70" s="357"/>
      <c r="BA70" s="357"/>
      <c r="BB70" s="357"/>
      <c r="BL70" s="357"/>
      <c r="BM70" s="357"/>
      <c r="BN70" s="357"/>
      <c r="BX70" s="357"/>
      <c r="BY70" s="357"/>
      <c r="BZ70" s="357"/>
      <c r="CJ70" s="357"/>
      <c r="CK70" s="357"/>
      <c r="CL70" s="357"/>
      <c r="CV70" s="357"/>
      <c r="CW70" s="357"/>
      <c r="CX70" s="357"/>
    </row>
    <row r="71" spans="2:107" x14ac:dyDescent="0.15">
      <c r="B71" s="251"/>
      <c r="G71" s="372"/>
      <c r="I71" s="373"/>
      <c r="J71" s="370"/>
      <c r="K71" s="370"/>
      <c r="L71" s="371"/>
      <c r="M71" s="370"/>
      <c r="N71" s="371"/>
      <c r="AM71" s="372"/>
      <c r="AN71" s="247" t="s">
        <v>627</v>
      </c>
    </row>
    <row r="72" spans="2:107" x14ac:dyDescent="0.15">
      <c r="B72" s="251"/>
      <c r="G72" s="1229"/>
      <c r="H72" s="1229"/>
      <c r="I72" s="1229"/>
      <c r="J72" s="1229"/>
      <c r="K72" s="358"/>
      <c r="L72" s="358"/>
      <c r="M72" s="359"/>
      <c r="N72" s="359"/>
      <c r="AN72" s="1230"/>
      <c r="AO72" s="1231"/>
      <c r="AP72" s="1231"/>
      <c r="AQ72" s="1231"/>
      <c r="AR72" s="1231"/>
      <c r="AS72" s="1231"/>
      <c r="AT72" s="1231"/>
      <c r="AU72" s="1231"/>
      <c r="AV72" s="1231"/>
      <c r="AW72" s="1231"/>
      <c r="AX72" s="1231"/>
      <c r="AY72" s="1231"/>
      <c r="AZ72" s="1231"/>
      <c r="BA72" s="1231"/>
      <c r="BB72" s="1231"/>
      <c r="BC72" s="1231"/>
      <c r="BD72" s="1231"/>
      <c r="BE72" s="1231"/>
      <c r="BF72" s="1231"/>
      <c r="BG72" s="1231"/>
      <c r="BH72" s="1231"/>
      <c r="BI72" s="1231"/>
      <c r="BJ72" s="1231"/>
      <c r="BK72" s="1231"/>
      <c r="BL72" s="1231"/>
      <c r="BM72" s="1231"/>
      <c r="BN72" s="1231"/>
      <c r="BO72" s="1232"/>
      <c r="BP72" s="1233" t="s">
        <v>499</v>
      </c>
      <c r="BQ72" s="1233"/>
      <c r="BR72" s="1233"/>
      <c r="BS72" s="1233"/>
      <c r="BT72" s="1233"/>
      <c r="BU72" s="1233"/>
      <c r="BV72" s="1233"/>
      <c r="BW72" s="1233"/>
      <c r="BX72" s="1233" t="s">
        <v>500</v>
      </c>
      <c r="BY72" s="1233"/>
      <c r="BZ72" s="1233"/>
      <c r="CA72" s="1233"/>
      <c r="CB72" s="1233"/>
      <c r="CC72" s="1233"/>
      <c r="CD72" s="1233"/>
      <c r="CE72" s="1233"/>
      <c r="CF72" s="1233" t="s">
        <v>501</v>
      </c>
      <c r="CG72" s="1233"/>
      <c r="CH72" s="1233"/>
      <c r="CI72" s="1233"/>
      <c r="CJ72" s="1233"/>
      <c r="CK72" s="1233"/>
      <c r="CL72" s="1233"/>
      <c r="CM72" s="1233"/>
      <c r="CN72" s="1233" t="s">
        <v>502</v>
      </c>
      <c r="CO72" s="1233"/>
      <c r="CP72" s="1233"/>
      <c r="CQ72" s="1233"/>
      <c r="CR72" s="1233"/>
      <c r="CS72" s="1233"/>
      <c r="CT72" s="1233"/>
      <c r="CU72" s="1233"/>
      <c r="CV72" s="1233" t="s">
        <v>503</v>
      </c>
      <c r="CW72" s="1233"/>
      <c r="CX72" s="1233"/>
      <c r="CY72" s="1233"/>
      <c r="CZ72" s="1233"/>
      <c r="DA72" s="1233"/>
      <c r="DB72" s="1233"/>
      <c r="DC72" s="1233"/>
    </row>
    <row r="73" spans="2:107" x14ac:dyDescent="0.15">
      <c r="B73" s="251"/>
      <c r="G73" s="1240"/>
      <c r="H73" s="1240"/>
      <c r="I73" s="1240"/>
      <c r="J73" s="1240"/>
      <c r="K73" s="1241"/>
      <c r="L73" s="1241"/>
      <c r="M73" s="1241"/>
      <c r="N73" s="1241"/>
      <c r="AM73" s="357"/>
      <c r="AN73" s="1236" t="s">
        <v>628</v>
      </c>
      <c r="AO73" s="1236"/>
      <c r="AP73" s="1236"/>
      <c r="AQ73" s="1236"/>
      <c r="AR73" s="1236"/>
      <c r="AS73" s="1236"/>
      <c r="AT73" s="1236"/>
      <c r="AU73" s="1236"/>
      <c r="AV73" s="1236"/>
      <c r="AW73" s="1236"/>
      <c r="AX73" s="1236"/>
      <c r="AY73" s="1236"/>
      <c r="AZ73" s="1236"/>
      <c r="BA73" s="1236"/>
      <c r="BB73" s="1236" t="s">
        <v>629</v>
      </c>
      <c r="BC73" s="1236"/>
      <c r="BD73" s="1236"/>
      <c r="BE73" s="1236"/>
      <c r="BF73" s="1236"/>
      <c r="BG73" s="1236"/>
      <c r="BH73" s="1236"/>
      <c r="BI73" s="1236"/>
      <c r="BJ73" s="1236"/>
      <c r="BK73" s="1236"/>
      <c r="BL73" s="1236"/>
      <c r="BM73" s="1236"/>
      <c r="BN73" s="1236"/>
      <c r="BO73" s="1236"/>
      <c r="BP73" s="1234">
        <v>100.1</v>
      </c>
      <c r="BQ73" s="1234"/>
      <c r="BR73" s="1234"/>
      <c r="BS73" s="1234"/>
      <c r="BT73" s="1234"/>
      <c r="BU73" s="1234"/>
      <c r="BV73" s="1234"/>
      <c r="BW73" s="1234"/>
      <c r="BX73" s="1234">
        <v>111.7</v>
      </c>
      <c r="BY73" s="1234"/>
      <c r="BZ73" s="1234"/>
      <c r="CA73" s="1234"/>
      <c r="CB73" s="1234"/>
      <c r="CC73" s="1234"/>
      <c r="CD73" s="1234"/>
      <c r="CE73" s="1234"/>
      <c r="CF73" s="1234">
        <v>102.1</v>
      </c>
      <c r="CG73" s="1234"/>
      <c r="CH73" s="1234"/>
      <c r="CI73" s="1234"/>
      <c r="CJ73" s="1234"/>
      <c r="CK73" s="1234"/>
      <c r="CL73" s="1234"/>
      <c r="CM73" s="1234"/>
      <c r="CN73" s="1234">
        <v>87</v>
      </c>
      <c r="CO73" s="1234"/>
      <c r="CP73" s="1234"/>
      <c r="CQ73" s="1234"/>
      <c r="CR73" s="1234"/>
      <c r="CS73" s="1234"/>
      <c r="CT73" s="1234"/>
      <c r="CU73" s="1234"/>
      <c r="CV73" s="1234">
        <v>73.5</v>
      </c>
      <c r="CW73" s="1234"/>
      <c r="CX73" s="1234"/>
      <c r="CY73" s="1234"/>
      <c r="CZ73" s="1234"/>
      <c r="DA73" s="1234"/>
      <c r="DB73" s="1234"/>
      <c r="DC73" s="1234"/>
    </row>
    <row r="74" spans="2:107" x14ac:dyDescent="0.15">
      <c r="B74" s="251"/>
      <c r="G74" s="1240"/>
      <c r="H74" s="1240"/>
      <c r="I74" s="1240"/>
      <c r="J74" s="1240"/>
      <c r="K74" s="1241"/>
      <c r="L74" s="1241"/>
      <c r="M74" s="1241"/>
      <c r="N74" s="1241"/>
      <c r="AM74" s="357"/>
      <c r="AN74" s="1236"/>
      <c r="AO74" s="1236"/>
      <c r="AP74" s="1236"/>
      <c r="AQ74" s="1236"/>
      <c r="AR74" s="1236"/>
      <c r="AS74" s="1236"/>
      <c r="AT74" s="1236"/>
      <c r="AU74" s="1236"/>
      <c r="AV74" s="1236"/>
      <c r="AW74" s="1236"/>
      <c r="AX74" s="1236"/>
      <c r="AY74" s="1236"/>
      <c r="AZ74" s="1236"/>
      <c r="BA74" s="1236"/>
      <c r="BB74" s="1236"/>
      <c r="BC74" s="1236"/>
      <c r="BD74" s="1236"/>
      <c r="BE74" s="1236"/>
      <c r="BF74" s="1236"/>
      <c r="BG74" s="1236"/>
      <c r="BH74" s="1236"/>
      <c r="BI74" s="1236"/>
      <c r="BJ74" s="1236"/>
      <c r="BK74" s="1236"/>
      <c r="BL74" s="1236"/>
      <c r="BM74" s="1236"/>
      <c r="BN74" s="1236"/>
      <c r="BO74" s="1236"/>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251"/>
      <c r="G75" s="1240"/>
      <c r="H75" s="1240"/>
      <c r="I75" s="1229"/>
      <c r="J75" s="1229"/>
      <c r="K75" s="1235"/>
      <c r="L75" s="1235"/>
      <c r="M75" s="1235"/>
      <c r="N75" s="1235"/>
      <c r="AM75" s="357"/>
      <c r="AN75" s="1236"/>
      <c r="AO75" s="1236"/>
      <c r="AP75" s="1236"/>
      <c r="AQ75" s="1236"/>
      <c r="AR75" s="1236"/>
      <c r="AS75" s="1236"/>
      <c r="AT75" s="1236"/>
      <c r="AU75" s="1236"/>
      <c r="AV75" s="1236"/>
      <c r="AW75" s="1236"/>
      <c r="AX75" s="1236"/>
      <c r="AY75" s="1236"/>
      <c r="AZ75" s="1236"/>
      <c r="BA75" s="1236"/>
      <c r="BB75" s="1236" t="s">
        <v>634</v>
      </c>
      <c r="BC75" s="1236"/>
      <c r="BD75" s="1236"/>
      <c r="BE75" s="1236"/>
      <c r="BF75" s="1236"/>
      <c r="BG75" s="1236"/>
      <c r="BH75" s="1236"/>
      <c r="BI75" s="1236"/>
      <c r="BJ75" s="1236"/>
      <c r="BK75" s="1236"/>
      <c r="BL75" s="1236"/>
      <c r="BM75" s="1236"/>
      <c r="BN75" s="1236"/>
      <c r="BO75" s="1236"/>
      <c r="BP75" s="1234">
        <v>17.100000000000001</v>
      </c>
      <c r="BQ75" s="1234"/>
      <c r="BR75" s="1234"/>
      <c r="BS75" s="1234"/>
      <c r="BT75" s="1234"/>
      <c r="BU75" s="1234"/>
      <c r="BV75" s="1234"/>
      <c r="BW75" s="1234"/>
      <c r="BX75" s="1234">
        <v>16.600000000000001</v>
      </c>
      <c r="BY75" s="1234"/>
      <c r="BZ75" s="1234"/>
      <c r="CA75" s="1234"/>
      <c r="CB75" s="1234"/>
      <c r="CC75" s="1234"/>
      <c r="CD75" s="1234"/>
      <c r="CE75" s="1234"/>
      <c r="CF75" s="1234">
        <v>14</v>
      </c>
      <c r="CG75" s="1234"/>
      <c r="CH75" s="1234"/>
      <c r="CI75" s="1234"/>
      <c r="CJ75" s="1234"/>
      <c r="CK75" s="1234"/>
      <c r="CL75" s="1234"/>
      <c r="CM75" s="1234"/>
      <c r="CN75" s="1234">
        <v>13</v>
      </c>
      <c r="CO75" s="1234"/>
      <c r="CP75" s="1234"/>
      <c r="CQ75" s="1234"/>
      <c r="CR75" s="1234"/>
      <c r="CS75" s="1234"/>
      <c r="CT75" s="1234"/>
      <c r="CU75" s="1234"/>
      <c r="CV75" s="1234">
        <v>11.7</v>
      </c>
      <c r="CW75" s="1234"/>
      <c r="CX75" s="1234"/>
      <c r="CY75" s="1234"/>
      <c r="CZ75" s="1234"/>
      <c r="DA75" s="1234"/>
      <c r="DB75" s="1234"/>
      <c r="DC75" s="1234"/>
    </row>
    <row r="76" spans="2:107" x14ac:dyDescent="0.15">
      <c r="B76" s="251"/>
      <c r="G76" s="1240"/>
      <c r="H76" s="1240"/>
      <c r="I76" s="1229"/>
      <c r="J76" s="1229"/>
      <c r="K76" s="1235"/>
      <c r="L76" s="1235"/>
      <c r="M76" s="1235"/>
      <c r="N76" s="1235"/>
      <c r="AM76" s="357"/>
      <c r="AN76" s="1236"/>
      <c r="AO76" s="1236"/>
      <c r="AP76" s="1236"/>
      <c r="AQ76" s="1236"/>
      <c r="AR76" s="1236"/>
      <c r="AS76" s="1236"/>
      <c r="AT76" s="1236"/>
      <c r="AU76" s="1236"/>
      <c r="AV76" s="1236"/>
      <c r="AW76" s="1236"/>
      <c r="AX76" s="1236"/>
      <c r="AY76" s="1236"/>
      <c r="AZ76" s="1236"/>
      <c r="BA76" s="1236"/>
      <c r="BB76" s="1236"/>
      <c r="BC76" s="1236"/>
      <c r="BD76" s="1236"/>
      <c r="BE76" s="1236"/>
      <c r="BF76" s="1236"/>
      <c r="BG76" s="1236"/>
      <c r="BH76" s="1236"/>
      <c r="BI76" s="1236"/>
      <c r="BJ76" s="1236"/>
      <c r="BK76" s="1236"/>
      <c r="BL76" s="1236"/>
      <c r="BM76" s="1236"/>
      <c r="BN76" s="1236"/>
      <c r="BO76" s="1236"/>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251"/>
      <c r="G77" s="1229"/>
      <c r="H77" s="1229"/>
      <c r="I77" s="1229"/>
      <c r="J77" s="1229"/>
      <c r="K77" s="1241"/>
      <c r="L77" s="1241"/>
      <c r="M77" s="1241"/>
      <c r="N77" s="1241"/>
      <c r="AN77" s="1233" t="s">
        <v>631</v>
      </c>
      <c r="AO77" s="1233"/>
      <c r="AP77" s="1233"/>
      <c r="AQ77" s="1233"/>
      <c r="AR77" s="1233"/>
      <c r="AS77" s="1233"/>
      <c r="AT77" s="1233"/>
      <c r="AU77" s="1233"/>
      <c r="AV77" s="1233"/>
      <c r="AW77" s="1233"/>
      <c r="AX77" s="1233"/>
      <c r="AY77" s="1233"/>
      <c r="AZ77" s="1233"/>
      <c r="BA77" s="1233"/>
      <c r="BB77" s="1236" t="s">
        <v>629</v>
      </c>
      <c r="BC77" s="1236"/>
      <c r="BD77" s="1236"/>
      <c r="BE77" s="1236"/>
      <c r="BF77" s="1236"/>
      <c r="BG77" s="1236"/>
      <c r="BH77" s="1236"/>
      <c r="BI77" s="1236"/>
      <c r="BJ77" s="1236"/>
      <c r="BK77" s="1236"/>
      <c r="BL77" s="1236"/>
      <c r="BM77" s="1236"/>
      <c r="BN77" s="1236"/>
      <c r="BO77" s="1236"/>
      <c r="BP77" s="1234">
        <v>31.9</v>
      </c>
      <c r="BQ77" s="1234"/>
      <c r="BR77" s="1234"/>
      <c r="BS77" s="1234"/>
      <c r="BT77" s="1234"/>
      <c r="BU77" s="1234"/>
      <c r="BV77" s="1234"/>
      <c r="BW77" s="1234"/>
      <c r="BX77" s="1234">
        <v>24.2</v>
      </c>
      <c r="BY77" s="1234"/>
      <c r="BZ77" s="1234"/>
      <c r="CA77" s="1234"/>
      <c r="CB77" s="1234"/>
      <c r="CC77" s="1234"/>
      <c r="CD77" s="1234"/>
      <c r="CE77" s="1234"/>
      <c r="CF77" s="1234">
        <v>22.1</v>
      </c>
      <c r="CG77" s="1234"/>
      <c r="CH77" s="1234"/>
      <c r="CI77" s="1234"/>
      <c r="CJ77" s="1234"/>
      <c r="CK77" s="1234"/>
      <c r="CL77" s="1234"/>
      <c r="CM77" s="1234"/>
      <c r="CN77" s="1234">
        <v>20.399999999999999</v>
      </c>
      <c r="CO77" s="1234"/>
      <c r="CP77" s="1234"/>
      <c r="CQ77" s="1234"/>
      <c r="CR77" s="1234"/>
      <c r="CS77" s="1234"/>
      <c r="CT77" s="1234"/>
      <c r="CU77" s="1234"/>
      <c r="CV77" s="1234">
        <v>11.2</v>
      </c>
      <c r="CW77" s="1234"/>
      <c r="CX77" s="1234"/>
      <c r="CY77" s="1234"/>
      <c r="CZ77" s="1234"/>
      <c r="DA77" s="1234"/>
      <c r="DB77" s="1234"/>
      <c r="DC77" s="1234"/>
    </row>
    <row r="78" spans="2:107" x14ac:dyDescent="0.15">
      <c r="B78" s="251"/>
      <c r="G78" s="1229"/>
      <c r="H78" s="1229"/>
      <c r="I78" s="1229"/>
      <c r="J78" s="1229"/>
      <c r="K78" s="1241"/>
      <c r="L78" s="1241"/>
      <c r="M78" s="1241"/>
      <c r="N78" s="1241"/>
      <c r="AN78" s="1233"/>
      <c r="AO78" s="1233"/>
      <c r="AP78" s="1233"/>
      <c r="AQ78" s="1233"/>
      <c r="AR78" s="1233"/>
      <c r="AS78" s="1233"/>
      <c r="AT78" s="1233"/>
      <c r="AU78" s="1233"/>
      <c r="AV78" s="1233"/>
      <c r="AW78" s="1233"/>
      <c r="AX78" s="1233"/>
      <c r="AY78" s="1233"/>
      <c r="AZ78" s="1233"/>
      <c r="BA78" s="1233"/>
      <c r="BB78" s="1236"/>
      <c r="BC78" s="1236"/>
      <c r="BD78" s="1236"/>
      <c r="BE78" s="1236"/>
      <c r="BF78" s="1236"/>
      <c r="BG78" s="1236"/>
      <c r="BH78" s="1236"/>
      <c r="BI78" s="1236"/>
      <c r="BJ78" s="1236"/>
      <c r="BK78" s="1236"/>
      <c r="BL78" s="1236"/>
      <c r="BM78" s="1236"/>
      <c r="BN78" s="1236"/>
      <c r="BO78" s="1236"/>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251"/>
      <c r="G79" s="1229"/>
      <c r="H79" s="1229"/>
      <c r="I79" s="1239"/>
      <c r="J79" s="1239"/>
      <c r="K79" s="1242"/>
      <c r="L79" s="1242"/>
      <c r="M79" s="1242"/>
      <c r="N79" s="1242"/>
      <c r="AN79" s="1233"/>
      <c r="AO79" s="1233"/>
      <c r="AP79" s="1233"/>
      <c r="AQ79" s="1233"/>
      <c r="AR79" s="1233"/>
      <c r="AS79" s="1233"/>
      <c r="AT79" s="1233"/>
      <c r="AU79" s="1233"/>
      <c r="AV79" s="1233"/>
      <c r="AW79" s="1233"/>
      <c r="AX79" s="1233"/>
      <c r="AY79" s="1233"/>
      <c r="AZ79" s="1233"/>
      <c r="BA79" s="1233"/>
      <c r="BB79" s="1236" t="s">
        <v>634</v>
      </c>
      <c r="BC79" s="1236"/>
      <c r="BD79" s="1236"/>
      <c r="BE79" s="1236"/>
      <c r="BF79" s="1236"/>
      <c r="BG79" s="1236"/>
      <c r="BH79" s="1236"/>
      <c r="BI79" s="1236"/>
      <c r="BJ79" s="1236"/>
      <c r="BK79" s="1236"/>
      <c r="BL79" s="1236"/>
      <c r="BM79" s="1236"/>
      <c r="BN79" s="1236"/>
      <c r="BO79" s="1236"/>
      <c r="BP79" s="1234">
        <v>6.6</v>
      </c>
      <c r="BQ79" s="1234"/>
      <c r="BR79" s="1234"/>
      <c r="BS79" s="1234"/>
      <c r="BT79" s="1234"/>
      <c r="BU79" s="1234"/>
      <c r="BV79" s="1234"/>
      <c r="BW79" s="1234"/>
      <c r="BX79" s="1234">
        <v>6.4</v>
      </c>
      <c r="BY79" s="1234"/>
      <c r="BZ79" s="1234"/>
      <c r="CA79" s="1234"/>
      <c r="CB79" s="1234"/>
      <c r="CC79" s="1234"/>
      <c r="CD79" s="1234"/>
      <c r="CE79" s="1234"/>
      <c r="CF79" s="1234">
        <v>6.3</v>
      </c>
      <c r="CG79" s="1234"/>
      <c r="CH79" s="1234"/>
      <c r="CI79" s="1234"/>
      <c r="CJ79" s="1234"/>
      <c r="CK79" s="1234"/>
      <c r="CL79" s="1234"/>
      <c r="CM79" s="1234"/>
      <c r="CN79" s="1234">
        <v>6.2</v>
      </c>
      <c r="CO79" s="1234"/>
      <c r="CP79" s="1234"/>
      <c r="CQ79" s="1234"/>
      <c r="CR79" s="1234"/>
      <c r="CS79" s="1234"/>
      <c r="CT79" s="1234"/>
      <c r="CU79" s="1234"/>
      <c r="CV79" s="1234">
        <v>5.7</v>
      </c>
      <c r="CW79" s="1234"/>
      <c r="CX79" s="1234"/>
      <c r="CY79" s="1234"/>
      <c r="CZ79" s="1234"/>
      <c r="DA79" s="1234"/>
      <c r="DB79" s="1234"/>
      <c r="DC79" s="1234"/>
    </row>
    <row r="80" spans="2:107" x14ac:dyDescent="0.15">
      <c r="B80" s="251"/>
      <c r="G80" s="1229"/>
      <c r="H80" s="1229"/>
      <c r="I80" s="1239"/>
      <c r="J80" s="1239"/>
      <c r="K80" s="1242"/>
      <c r="L80" s="1242"/>
      <c r="M80" s="1242"/>
      <c r="N80" s="1242"/>
      <c r="AN80" s="1233"/>
      <c r="AO80" s="1233"/>
      <c r="AP80" s="1233"/>
      <c r="AQ80" s="1233"/>
      <c r="AR80" s="1233"/>
      <c r="AS80" s="1233"/>
      <c r="AT80" s="1233"/>
      <c r="AU80" s="1233"/>
      <c r="AV80" s="1233"/>
      <c r="AW80" s="1233"/>
      <c r="AX80" s="1233"/>
      <c r="AY80" s="1233"/>
      <c r="AZ80" s="1233"/>
      <c r="BA80" s="1233"/>
      <c r="BB80" s="1236"/>
      <c r="BC80" s="1236"/>
      <c r="BD80" s="1236"/>
      <c r="BE80" s="1236"/>
      <c r="BF80" s="1236"/>
      <c r="BG80" s="1236"/>
      <c r="BH80" s="1236"/>
      <c r="BI80" s="1236"/>
      <c r="BJ80" s="1236"/>
      <c r="BK80" s="1236"/>
      <c r="BL80" s="1236"/>
      <c r="BM80" s="1236"/>
      <c r="BN80" s="1236"/>
      <c r="BO80" s="1236"/>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251"/>
    </row>
    <row r="82" spans="2:109" ht="17.25" x14ac:dyDescent="0.15">
      <c r="B82" s="251"/>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x14ac:dyDescent="0.15">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x14ac:dyDescent="0.15">
      <c r="DD84" s="247"/>
      <c r="DE84" s="247"/>
    </row>
    <row r="85" spans="2:109" x14ac:dyDescent="0.15">
      <c r="DD85" s="247"/>
      <c r="DE85" s="247"/>
    </row>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C519-4FC9-482F-B06A-EC2DC9BEF5DF}">
  <dimension ref="A1:DR125"/>
  <sheetViews>
    <sheetView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1:34"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x14ac:dyDescent="0.15">
      <c r="S2" s="245"/>
      <c r="AH2" s="245"/>
    </row>
    <row r="3" spans="1: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x14ac:dyDescent="0.15"/>
    <row r="5" spans="1:34" x14ac:dyDescent="0.15"/>
    <row r="6" spans="1:34" x14ac:dyDescent="0.15"/>
    <row r="7" spans="1:34" x14ac:dyDescent="0.15"/>
    <row r="8" spans="1:34" x14ac:dyDescent="0.15"/>
    <row r="9" spans="1:34" x14ac:dyDescent="0.15">
      <c r="AH9" s="24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446</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9F762-D291-4A12-B0EC-E4AFCE94EC51}">
  <dimension ref="A1:DR125"/>
  <sheetViews>
    <sheetView workbookViewId="0"/>
  </sheetViews>
  <sheetFormatPr defaultColWidth="0" defaultRowHeight="13.5" customHeight="1" zeroHeight="1" x14ac:dyDescent="0.15"/>
  <cols>
    <col min="1" max="34" width="2.5" style="246" customWidth="1"/>
    <col min="35" max="122" width="2.5" style="245" customWidth="1"/>
    <col min="123" max="16384" width="2.5" style="245" hidden="1"/>
  </cols>
  <sheetData>
    <row r="1" spans="2:34"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x14ac:dyDescent="0.15">
      <c r="S2" s="245"/>
      <c r="AH2" s="245"/>
    </row>
    <row r="3" spans="2:34"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x14ac:dyDescent="0.15"/>
    <row r="5" spans="2:34" x14ac:dyDescent="0.15"/>
    <row r="6" spans="2:34" x14ac:dyDescent="0.15"/>
    <row r="7" spans="2:34" x14ac:dyDescent="0.15"/>
    <row r="8" spans="2:34" x14ac:dyDescent="0.15"/>
    <row r="9" spans="2:34" x14ac:dyDescent="0.15">
      <c r="AH9" s="24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5"/>
    </row>
    <row r="18" spans="12:34" x14ac:dyDescent="0.15"/>
    <row r="19" spans="12:34" x14ac:dyDescent="0.15"/>
    <row r="20" spans="12:34" x14ac:dyDescent="0.15">
      <c r="AH20" s="245"/>
    </row>
    <row r="21" spans="12:34" x14ac:dyDescent="0.15">
      <c r="AH21" s="245"/>
    </row>
    <row r="22" spans="12:34" x14ac:dyDescent="0.15"/>
    <row r="23" spans="12:34" x14ac:dyDescent="0.15"/>
    <row r="24" spans="12:34" x14ac:dyDescent="0.15">
      <c r="Q24" s="245"/>
    </row>
    <row r="25" spans="12:34" x14ac:dyDescent="0.15"/>
    <row r="26" spans="12:34" x14ac:dyDescent="0.15"/>
    <row r="27" spans="12:34" x14ac:dyDescent="0.15"/>
    <row r="28" spans="12:34" x14ac:dyDescent="0.15">
      <c r="O28" s="245"/>
      <c r="T28" s="245"/>
      <c r="AH28" s="245"/>
    </row>
    <row r="29" spans="12:34" x14ac:dyDescent="0.15"/>
    <row r="30" spans="12:34" x14ac:dyDescent="0.15"/>
    <row r="31" spans="12:34" x14ac:dyDescent="0.15">
      <c r="Q31" s="245"/>
    </row>
    <row r="32" spans="12:34" x14ac:dyDescent="0.15">
      <c r="L32" s="245"/>
    </row>
    <row r="33" spans="2:34" x14ac:dyDescent="0.15">
      <c r="C33" s="245"/>
      <c r="E33" s="245"/>
      <c r="G33" s="245"/>
      <c r="I33" s="245"/>
      <c r="X33" s="245"/>
    </row>
    <row r="34" spans="2:34" x14ac:dyDescent="0.15">
      <c r="B34" s="245"/>
      <c r="P34" s="245"/>
      <c r="R34" s="245"/>
      <c r="T34" s="245"/>
    </row>
    <row r="35" spans="2:34" x14ac:dyDescent="0.15">
      <c r="D35" s="245"/>
      <c r="W35" s="245"/>
      <c r="AC35" s="245"/>
      <c r="AD35" s="245"/>
      <c r="AE35" s="245"/>
      <c r="AF35" s="245"/>
      <c r="AG35" s="245"/>
      <c r="AH35" s="245"/>
    </row>
    <row r="36" spans="2:34" x14ac:dyDescent="0.15">
      <c r="H36" s="245"/>
      <c r="J36" s="245"/>
      <c r="K36" s="245"/>
      <c r="M36" s="245"/>
      <c r="Y36" s="245"/>
      <c r="Z36" s="245"/>
      <c r="AA36" s="245"/>
      <c r="AB36" s="245"/>
      <c r="AC36" s="245"/>
      <c r="AD36" s="245"/>
      <c r="AE36" s="245"/>
      <c r="AF36" s="245"/>
      <c r="AG36" s="245"/>
      <c r="AH36" s="245"/>
    </row>
    <row r="37" spans="2:34" x14ac:dyDescent="0.15">
      <c r="AH37" s="245"/>
    </row>
    <row r="38" spans="2:34" x14ac:dyDescent="0.15">
      <c r="AG38" s="245"/>
      <c r="AH38" s="245"/>
    </row>
    <row r="39" spans="2:34" x14ac:dyDescent="0.15"/>
    <row r="40" spans="2:34" x14ac:dyDescent="0.15">
      <c r="X40" s="245"/>
    </row>
    <row r="41" spans="2:34" x14ac:dyDescent="0.15">
      <c r="R41" s="245"/>
    </row>
    <row r="42" spans="2:34" x14ac:dyDescent="0.15">
      <c r="W42" s="245"/>
    </row>
    <row r="43" spans="2:34" x14ac:dyDescent="0.15">
      <c r="Y43" s="245"/>
      <c r="Z43" s="245"/>
      <c r="AA43" s="245"/>
      <c r="AB43" s="245"/>
      <c r="AC43" s="245"/>
      <c r="AD43" s="245"/>
      <c r="AE43" s="245"/>
      <c r="AF43" s="245"/>
      <c r="AG43" s="245"/>
      <c r="AH43" s="245"/>
    </row>
    <row r="44" spans="2:34" x14ac:dyDescent="0.15">
      <c r="AH44" s="245"/>
    </row>
    <row r="45" spans="2:34" x14ac:dyDescent="0.15">
      <c r="X45" s="245"/>
    </row>
    <row r="46" spans="2:34" x14ac:dyDescent="0.15"/>
    <row r="47" spans="2:34" x14ac:dyDescent="0.15"/>
    <row r="48" spans="2:34" x14ac:dyDescent="0.15">
      <c r="W48" s="245"/>
      <c r="Y48" s="245"/>
      <c r="Z48" s="245"/>
      <c r="AA48" s="245"/>
      <c r="AB48" s="245"/>
      <c r="AC48" s="245"/>
      <c r="AD48" s="245"/>
      <c r="AE48" s="245"/>
      <c r="AF48" s="245"/>
      <c r="AG48" s="245"/>
      <c r="AH48" s="245"/>
    </row>
    <row r="49" spans="28:34" x14ac:dyDescent="0.15"/>
    <row r="50" spans="28:34" x14ac:dyDescent="0.15">
      <c r="AE50" s="245"/>
      <c r="AF50" s="245"/>
      <c r="AG50" s="245"/>
      <c r="AH50" s="245"/>
    </row>
    <row r="51" spans="28:34" x14ac:dyDescent="0.15">
      <c r="AC51" s="245"/>
      <c r="AD51" s="245"/>
      <c r="AE51" s="245"/>
      <c r="AF51" s="245"/>
      <c r="AG51" s="245"/>
      <c r="AH51" s="245"/>
    </row>
    <row r="52" spans="28:34" x14ac:dyDescent="0.15"/>
    <row r="53" spans="28:34" x14ac:dyDescent="0.15">
      <c r="AF53" s="245"/>
      <c r="AG53" s="245"/>
      <c r="AH53" s="245"/>
    </row>
    <row r="54" spans="28:34" x14ac:dyDescent="0.15">
      <c r="AH54" s="245"/>
    </row>
    <row r="55" spans="28:34" x14ac:dyDescent="0.15"/>
    <row r="56" spans="28:34" x14ac:dyDescent="0.15">
      <c r="AB56" s="245"/>
      <c r="AC56" s="245"/>
      <c r="AD56" s="245"/>
      <c r="AE56" s="245"/>
      <c r="AF56" s="245"/>
      <c r="AG56" s="245"/>
      <c r="AH56" s="245"/>
    </row>
    <row r="57" spans="28:34" x14ac:dyDescent="0.15">
      <c r="AH57" s="245"/>
    </row>
    <row r="58" spans="28:34" x14ac:dyDescent="0.15">
      <c r="AH58" s="245"/>
    </row>
    <row r="59" spans="28:34" x14ac:dyDescent="0.15">
      <c r="AG59" s="245"/>
      <c r="AH59" s="245"/>
    </row>
    <row r="60" spans="28:34" x14ac:dyDescent="0.15"/>
    <row r="61" spans="28:34" x14ac:dyDescent="0.15"/>
    <row r="62" spans="28:34" x14ac:dyDescent="0.15"/>
    <row r="63" spans="28:34" x14ac:dyDescent="0.15">
      <c r="AH63" s="245"/>
    </row>
    <row r="64" spans="28:34" x14ac:dyDescent="0.15">
      <c r="AG64" s="245"/>
      <c r="AH64" s="245"/>
    </row>
    <row r="65" spans="28:34" x14ac:dyDescent="0.15"/>
    <row r="66" spans="28:34" x14ac:dyDescent="0.15"/>
    <row r="67" spans="28:34" x14ac:dyDescent="0.15"/>
    <row r="68" spans="28:34" x14ac:dyDescent="0.15">
      <c r="AB68" s="245"/>
      <c r="AC68" s="245"/>
      <c r="AD68" s="245"/>
      <c r="AE68" s="245"/>
      <c r="AF68" s="245"/>
      <c r="AG68" s="245"/>
      <c r="AH68" s="245"/>
    </row>
    <row r="69" spans="28:34" x14ac:dyDescent="0.15">
      <c r="AF69" s="245"/>
      <c r="AG69" s="245"/>
      <c r="AH69" s="245"/>
    </row>
    <row r="70" spans="28:34" x14ac:dyDescent="0.15"/>
    <row r="71" spans="28:34" x14ac:dyDescent="0.15"/>
    <row r="72" spans="28:34" x14ac:dyDescent="0.15"/>
    <row r="73" spans="28:34" x14ac:dyDescent="0.15"/>
    <row r="74" spans="28:34" x14ac:dyDescent="0.15"/>
    <row r="75" spans="28:34" x14ac:dyDescent="0.15">
      <c r="AH75" s="245"/>
    </row>
    <row r="76" spans="28:34" x14ac:dyDescent="0.15">
      <c r="AF76" s="245"/>
      <c r="AG76" s="245"/>
      <c r="AH76" s="245"/>
    </row>
    <row r="77" spans="28:34" x14ac:dyDescent="0.15">
      <c r="AG77" s="245"/>
      <c r="AH77" s="245"/>
    </row>
    <row r="78" spans="28:34" x14ac:dyDescent="0.15"/>
    <row r="79" spans="28:34" x14ac:dyDescent="0.15"/>
    <row r="80" spans="28:34" x14ac:dyDescent="0.15"/>
    <row r="81" spans="25:34" x14ac:dyDescent="0.15"/>
    <row r="82" spans="25:34" x14ac:dyDescent="0.15">
      <c r="Y82" s="245"/>
    </row>
    <row r="83" spans="25:34" x14ac:dyDescent="0.15">
      <c r="Y83" s="245"/>
      <c r="Z83" s="245"/>
      <c r="AA83" s="245"/>
      <c r="AB83" s="245"/>
      <c r="AC83" s="245"/>
      <c r="AD83" s="245"/>
      <c r="AE83" s="245"/>
      <c r="AF83" s="245"/>
      <c r="AG83" s="245"/>
      <c r="AH83" s="245"/>
    </row>
    <row r="84" spans="25:34" x14ac:dyDescent="0.15"/>
    <row r="85" spans="25:34" x14ac:dyDescent="0.15"/>
    <row r="86" spans="25:34" x14ac:dyDescent="0.15"/>
    <row r="87" spans="25:34" x14ac:dyDescent="0.15"/>
    <row r="88" spans="25:34" x14ac:dyDescent="0.15">
      <c r="AH88" s="24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5"/>
      <c r="AG94" s="245"/>
      <c r="AH94" s="245"/>
    </row>
    <row r="95" spans="25:34" ht="13.5" customHeight="1" x14ac:dyDescent="0.15">
      <c r="AH95" s="24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5"/>
    </row>
    <row r="102" spans="33:34" ht="13.5" customHeight="1" x14ac:dyDescent="0.15"/>
    <row r="103" spans="33:34" ht="13.5" customHeight="1" x14ac:dyDescent="0.15"/>
    <row r="104" spans="33:34" ht="13.5" customHeight="1" x14ac:dyDescent="0.15">
      <c r="AG104" s="245"/>
      <c r="AH104" s="24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5"/>
    </row>
    <row r="117" spans="34:122" ht="13.5" customHeight="1" x14ac:dyDescent="0.15"/>
    <row r="118" spans="34:122" ht="13.5" customHeight="1" x14ac:dyDescent="0.15"/>
    <row r="119" spans="34:122" ht="13.5" customHeight="1" x14ac:dyDescent="0.15"/>
    <row r="120" spans="34:122" ht="13.5" customHeight="1" x14ac:dyDescent="0.15">
      <c r="AH120" s="245"/>
    </row>
    <row r="121" spans="34:122" ht="13.5" customHeight="1" x14ac:dyDescent="0.15">
      <c r="AH121" s="245"/>
    </row>
    <row r="122" spans="34:122" ht="13.5" customHeight="1" x14ac:dyDescent="0.15"/>
    <row r="123" spans="34:122" ht="13.5" customHeight="1" x14ac:dyDescent="0.15"/>
    <row r="124" spans="34:122" ht="13.5" customHeight="1" x14ac:dyDescent="0.15"/>
    <row r="125" spans="34:122" ht="13.5" customHeight="1" x14ac:dyDescent="0.15">
      <c r="DR125" s="245" t="s">
        <v>446</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51</v>
      </c>
      <c r="E2" s="144"/>
      <c r="F2" s="145" t="s">
        <v>496</v>
      </c>
      <c r="G2" s="146"/>
      <c r="H2" s="147"/>
    </row>
    <row r="3" spans="1:8" x14ac:dyDescent="0.15">
      <c r="A3" s="143" t="s">
        <v>489</v>
      </c>
      <c r="B3" s="148"/>
      <c r="C3" s="149"/>
      <c r="D3" s="150">
        <v>89708</v>
      </c>
      <c r="E3" s="151"/>
      <c r="F3" s="152">
        <v>47820</v>
      </c>
      <c r="G3" s="153"/>
      <c r="H3" s="154"/>
    </row>
    <row r="4" spans="1:8" x14ac:dyDescent="0.15">
      <c r="A4" s="155"/>
      <c r="B4" s="156"/>
      <c r="C4" s="157"/>
      <c r="D4" s="158">
        <v>45038</v>
      </c>
      <c r="E4" s="159"/>
      <c r="F4" s="160">
        <v>25855</v>
      </c>
      <c r="G4" s="161"/>
      <c r="H4" s="162"/>
    </row>
    <row r="5" spans="1:8" x14ac:dyDescent="0.15">
      <c r="A5" s="143" t="s">
        <v>491</v>
      </c>
      <c r="B5" s="148"/>
      <c r="C5" s="149"/>
      <c r="D5" s="150">
        <v>58308</v>
      </c>
      <c r="E5" s="151"/>
      <c r="F5" s="152">
        <v>41934</v>
      </c>
      <c r="G5" s="153"/>
      <c r="H5" s="154"/>
    </row>
    <row r="6" spans="1:8" x14ac:dyDescent="0.15">
      <c r="A6" s="155"/>
      <c r="B6" s="156"/>
      <c r="C6" s="157"/>
      <c r="D6" s="158">
        <v>38317</v>
      </c>
      <c r="E6" s="159"/>
      <c r="F6" s="160">
        <v>23352</v>
      </c>
      <c r="G6" s="161"/>
      <c r="H6" s="162"/>
    </row>
    <row r="7" spans="1:8" x14ac:dyDescent="0.15">
      <c r="A7" s="143" t="s">
        <v>492</v>
      </c>
      <c r="B7" s="148"/>
      <c r="C7" s="149"/>
      <c r="D7" s="150">
        <v>73495</v>
      </c>
      <c r="E7" s="151"/>
      <c r="F7" s="152">
        <v>45588</v>
      </c>
      <c r="G7" s="153"/>
      <c r="H7" s="154"/>
    </row>
    <row r="8" spans="1:8" x14ac:dyDescent="0.15">
      <c r="A8" s="155"/>
      <c r="B8" s="156"/>
      <c r="C8" s="157"/>
      <c r="D8" s="158">
        <v>35529</v>
      </c>
      <c r="E8" s="159"/>
      <c r="F8" s="160">
        <v>24150</v>
      </c>
      <c r="G8" s="161"/>
      <c r="H8" s="162"/>
    </row>
    <row r="9" spans="1:8" x14ac:dyDescent="0.15">
      <c r="A9" s="143" t="s">
        <v>493</v>
      </c>
      <c r="B9" s="148"/>
      <c r="C9" s="149"/>
      <c r="D9" s="150">
        <v>70006</v>
      </c>
      <c r="E9" s="151"/>
      <c r="F9" s="152">
        <v>45483</v>
      </c>
      <c r="G9" s="153"/>
      <c r="H9" s="154"/>
    </row>
    <row r="10" spans="1:8" x14ac:dyDescent="0.15">
      <c r="A10" s="155"/>
      <c r="B10" s="156"/>
      <c r="C10" s="157"/>
      <c r="D10" s="158">
        <v>45389</v>
      </c>
      <c r="E10" s="159"/>
      <c r="F10" s="160">
        <v>24241</v>
      </c>
      <c r="G10" s="161"/>
      <c r="H10" s="162"/>
    </row>
    <row r="11" spans="1:8" x14ac:dyDescent="0.15">
      <c r="A11" s="143" t="s">
        <v>494</v>
      </c>
      <c r="B11" s="148"/>
      <c r="C11" s="149"/>
      <c r="D11" s="150">
        <v>109836</v>
      </c>
      <c r="E11" s="151"/>
      <c r="F11" s="152">
        <v>45945</v>
      </c>
      <c r="G11" s="153"/>
      <c r="H11" s="154"/>
    </row>
    <row r="12" spans="1:8" x14ac:dyDescent="0.15">
      <c r="A12" s="155"/>
      <c r="B12" s="156"/>
      <c r="C12" s="163"/>
      <c r="D12" s="158">
        <v>35555</v>
      </c>
      <c r="E12" s="159"/>
      <c r="F12" s="160">
        <v>25180</v>
      </c>
      <c r="G12" s="161"/>
      <c r="H12" s="162"/>
    </row>
    <row r="13" spans="1:8" x14ac:dyDescent="0.15">
      <c r="A13" s="143"/>
      <c r="B13" s="148"/>
      <c r="C13" s="149"/>
      <c r="D13" s="150">
        <v>80271</v>
      </c>
      <c r="E13" s="151"/>
      <c r="F13" s="152">
        <v>45354</v>
      </c>
      <c r="G13" s="164"/>
      <c r="H13" s="154"/>
    </row>
    <row r="14" spans="1:8" x14ac:dyDescent="0.15">
      <c r="A14" s="155"/>
      <c r="B14" s="156"/>
      <c r="C14" s="157"/>
      <c r="D14" s="158">
        <v>39966</v>
      </c>
      <c r="E14" s="159"/>
      <c r="F14" s="160">
        <v>24556</v>
      </c>
      <c r="G14" s="161"/>
      <c r="H14" s="162"/>
    </row>
    <row r="17" spans="1:11" x14ac:dyDescent="0.15">
      <c r="A17" s="139" t="s">
        <v>52</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53</v>
      </c>
      <c r="B19" s="165">
        <f>ROUND(VALUE(SUBSTITUTE(実質収支比率等に係る経年分析!F$48,"▲","-")),2)</f>
        <v>2.69</v>
      </c>
      <c r="C19" s="165">
        <f>ROUND(VALUE(SUBSTITUTE(実質収支比率等に係る経年分析!G$48,"▲","-")),2)</f>
        <v>2.5499999999999998</v>
      </c>
      <c r="D19" s="165">
        <f>ROUND(VALUE(SUBSTITUTE(実質収支比率等に係る経年分析!H$48,"▲","-")),2)</f>
        <v>4.04</v>
      </c>
      <c r="E19" s="165">
        <f>ROUND(VALUE(SUBSTITUTE(実質収支比率等に係る経年分析!I$48,"▲","-")),2)</f>
        <v>4.87</v>
      </c>
      <c r="F19" s="165">
        <f>ROUND(VALUE(SUBSTITUTE(実質収支比率等に係る経年分析!J$48,"▲","-")),2)</f>
        <v>6.56</v>
      </c>
    </row>
    <row r="20" spans="1:11" x14ac:dyDescent="0.15">
      <c r="A20" s="165" t="s">
        <v>54</v>
      </c>
      <c r="B20" s="165">
        <f>ROUND(VALUE(SUBSTITUTE(実質収支比率等に係る経年分析!F$47,"▲","-")),2)</f>
        <v>25.71</v>
      </c>
      <c r="C20" s="165">
        <f>ROUND(VALUE(SUBSTITUTE(実質収支比率等に係る経年分析!G$47,"▲","-")),2)</f>
        <v>20.190000000000001</v>
      </c>
      <c r="D20" s="165">
        <f>ROUND(VALUE(SUBSTITUTE(実質収支比率等に係る経年分析!H$47,"▲","-")),2)</f>
        <v>22.38</v>
      </c>
      <c r="E20" s="165">
        <f>ROUND(VALUE(SUBSTITUTE(実質収支比率等に係る経年分析!I$47,"▲","-")),2)</f>
        <v>26.26</v>
      </c>
      <c r="F20" s="165">
        <f>ROUND(VALUE(SUBSTITUTE(実質収支比率等に係る経年分析!J$47,"▲","-")),2)</f>
        <v>22.32</v>
      </c>
    </row>
    <row r="21" spans="1:11" x14ac:dyDescent="0.15">
      <c r="A21" s="165" t="s">
        <v>55</v>
      </c>
      <c r="B21" s="165">
        <f>IF(ISNUMBER(VALUE(SUBSTITUTE(実質収支比率等に係る経年分析!F$49,"▲","-"))),ROUND(VALUE(SUBSTITUTE(実質収支比率等に係る経年分析!F$49,"▲","-")),2),NA())</f>
        <v>7.41</v>
      </c>
      <c r="C21" s="165">
        <f>IF(ISNUMBER(VALUE(SUBSTITUTE(実質収支比率等に係る経年分析!G$49,"▲","-"))),ROUND(VALUE(SUBSTITUTE(実質収支比率等に係る経年分析!G$49,"▲","-")),2),NA())</f>
        <v>-0.77</v>
      </c>
      <c r="D21" s="165">
        <f>IF(ISNUMBER(VALUE(SUBSTITUTE(実質収支比率等に係る経年分析!H$49,"▲","-"))),ROUND(VALUE(SUBSTITUTE(実質収支比率等に係る経年分析!H$49,"▲","-")),2),NA())</f>
        <v>2.0699999999999998</v>
      </c>
      <c r="E21" s="165">
        <f>IF(ISNUMBER(VALUE(SUBSTITUTE(実質収支比率等に係る経年分析!I$49,"▲","-"))),ROUND(VALUE(SUBSTITUTE(実質収支比率等に係る経年分析!I$49,"▲","-")),2),NA())</f>
        <v>2.82</v>
      </c>
      <c r="F21" s="165">
        <f>IF(ISNUMBER(VALUE(SUBSTITUTE(実質収支比率等に係る経年分析!J$49,"▲","-"))),ROUND(VALUE(SUBSTITUTE(実質収支比率等に係る経年分析!J$49,"▲","-")),2),NA())</f>
        <v>-3.92</v>
      </c>
    </row>
    <row r="24" spans="1:11" x14ac:dyDescent="0.15">
      <c r="A24" s="139" t="s">
        <v>56</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57</v>
      </c>
      <c r="C26" s="166" t="s">
        <v>58</v>
      </c>
      <c r="D26" s="166" t="s">
        <v>57</v>
      </c>
      <c r="E26" s="166" t="s">
        <v>58</v>
      </c>
      <c r="F26" s="166" t="s">
        <v>57</v>
      </c>
      <c r="G26" s="166" t="s">
        <v>58</v>
      </c>
      <c r="H26" s="166" t="s">
        <v>57</v>
      </c>
      <c r="I26" s="166" t="s">
        <v>58</v>
      </c>
      <c r="J26" s="166" t="s">
        <v>57</v>
      </c>
      <c r="K26" s="166" t="s">
        <v>58</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v>
      </c>
    </row>
    <row r="28" spans="1:11" x14ac:dyDescent="0.15">
      <c r="A28" s="166" t="str">
        <f>IF(連結実質赤字比率に係る赤字・黒字の構成分析!C$42="",NA(),連結実質赤字比率に係る赤字・黒字の構成分析!C$42)</f>
        <v>その他会計（赤字）</v>
      </c>
      <c r="B28" s="166">
        <f>IF(ROUND(VALUE(SUBSTITUTE(連結実質赤字比率に係る赤字・黒字の構成分析!F$42,"▲", "-")), 2) &lt; 0, ABS(ROUND(VALUE(SUBSTITUTE(連結実質赤字比率に係る赤字・黒字の構成分析!F$42,"▲", "-")), 2)), NA())</f>
        <v>1.1200000000000001</v>
      </c>
      <c r="C28" s="166" t="e">
        <f>IF(ROUND(VALUE(SUBSTITUTE(連結実質赤字比率に係る赤字・黒字の構成分析!F$42,"▲", "-")), 2) &gt;= 0, ABS(ROUND(VALUE(SUBSTITUTE(連結実質赤字比率に係る赤字・黒字の構成分析!F$42,"▲", "-")), 2)), NA())</f>
        <v>#N/A</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ケーブルテレビ事業特別会計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v>
      </c>
    </row>
    <row r="30" spans="1:11" x14ac:dyDescent="0.15">
      <c r="A30" s="166" t="str">
        <f>IF(連結実質赤字比率に係る赤字・黒字の構成分析!C$40="",NA(),連結実質赤字比率に係る赤字・黒字の構成分析!C$40)</f>
        <v>後期高齢者医療保険特別会計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15">
      <c r="A31" s="166" t="str">
        <f>IF(連結実質赤字比率に係る赤字・黒字の構成分析!C$39="",NA(),連結実質赤字比率に係る赤字・黒字の構成分析!C$39)</f>
        <v>下水道事業会計</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0.75</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0.48</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0.53</v>
      </c>
    </row>
    <row r="32" spans="1:11" x14ac:dyDescent="0.15">
      <c r="A32" s="166" t="str">
        <f>IF(連結実質赤字比率に係る赤字・黒字の構成分析!C$38="",NA(),連結実質赤字比率に係る赤字・黒字の構成分析!C$38)</f>
        <v>介護保険特別会計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0.26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0.76</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0.97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0.57999999999999996</v>
      </c>
    </row>
    <row r="33" spans="1:16" x14ac:dyDescent="0.15">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0.68</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0.39</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0.46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0.79</v>
      </c>
    </row>
    <row r="34" spans="1:16" x14ac:dyDescent="0.15">
      <c r="A34" s="166" t="str">
        <f>IF(連結実質赤字比率に係る赤字・黒字の構成分析!C$36="",NA(),連結実質赤字比率に係る赤字・黒字の構成分析!C$36)</f>
        <v>一般会計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2.69</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2.5499999999999998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4.03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4.8600000000000003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6.55</v>
      </c>
    </row>
    <row r="35" spans="1:16" x14ac:dyDescent="0.15">
      <c r="A35" s="166" t="str">
        <f>IF(連結実質赤字比率に係る赤字・黒字の構成分析!C$35="",NA(),連結実質赤字比率に係る赤字・黒字の構成分析!C$35)</f>
        <v>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8.8000000000000007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9.0500000000000007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9.4499999999999993</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9.75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10.3</v>
      </c>
    </row>
    <row r="36" spans="1:16" x14ac:dyDescent="0.15">
      <c r="A36" s="166" t="str">
        <f>IF(連結実質赤字比率に係る赤字・黒字の構成分析!C$34="",NA(),連結実質赤字比率に係る赤字・黒字の構成分析!C$34)</f>
        <v>病院事業会計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23.58</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24.09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24.13</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34.590000000000003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42.36</v>
      </c>
    </row>
    <row r="39" spans="1:16" x14ac:dyDescent="0.15">
      <c r="A39" s="139" t="s">
        <v>59</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15">
      <c r="A42" s="167" t="s">
        <v>62</v>
      </c>
      <c r="B42" s="167"/>
      <c r="C42" s="167"/>
      <c r="D42" s="167">
        <f>'実質公債費比率（分子）の構造'!K$52</f>
        <v>5436</v>
      </c>
      <c r="E42" s="167"/>
      <c r="F42" s="167"/>
      <c r="G42" s="167">
        <f>'実質公債費比率（分子）の構造'!L$52</f>
        <v>5069</v>
      </c>
      <c r="H42" s="167"/>
      <c r="I42" s="167"/>
      <c r="J42" s="167">
        <f>'実質公債費比率（分子）の構造'!M$52</f>
        <v>5193</v>
      </c>
      <c r="K42" s="167"/>
      <c r="L42" s="167"/>
      <c r="M42" s="167">
        <f>'実質公債費比率（分子）の構造'!N$52</f>
        <v>4937</v>
      </c>
      <c r="N42" s="167"/>
      <c r="O42" s="167"/>
      <c r="P42" s="167">
        <f>'実質公債費比率（分子）の構造'!O$52</f>
        <v>5064</v>
      </c>
    </row>
    <row r="43" spans="1:16" x14ac:dyDescent="0.15">
      <c r="A43" s="167" t="s">
        <v>63</v>
      </c>
      <c r="B43" s="167">
        <f>'実質公債費比率（分子）の構造'!K$51</f>
        <v>0</v>
      </c>
      <c r="C43" s="167"/>
      <c r="D43" s="167"/>
      <c r="E43" s="167">
        <f>'実質公債費比率（分子）の構造'!L$51</f>
        <v>0</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64</v>
      </c>
      <c r="B44" s="167">
        <f>'実質公債費比率（分子）の構造'!K$50</f>
        <v>77</v>
      </c>
      <c r="C44" s="167"/>
      <c r="D44" s="167"/>
      <c r="E44" s="167">
        <f>'実質公債費比率（分子）の構造'!L$50</f>
        <v>57</v>
      </c>
      <c r="F44" s="167"/>
      <c r="G44" s="167"/>
      <c r="H44" s="167">
        <f>'実質公債費比率（分子）の構造'!M$50</f>
        <v>7</v>
      </c>
      <c r="I44" s="167"/>
      <c r="J44" s="167"/>
      <c r="K44" s="167">
        <f>'実質公債費比率（分子）の構造'!N$50</f>
        <v>3</v>
      </c>
      <c r="L44" s="167"/>
      <c r="M44" s="167"/>
      <c r="N44" s="167">
        <f>'実質公債費比率（分子）の構造'!O$50</f>
        <v>2</v>
      </c>
      <c r="O44" s="167"/>
      <c r="P44" s="167"/>
    </row>
    <row r="45" spans="1:16" x14ac:dyDescent="0.15">
      <c r="A45" s="167" t="s">
        <v>65</v>
      </c>
      <c r="B45" s="167">
        <f>'実質公債費比率（分子）の構造'!K$49</f>
        <v>60</v>
      </c>
      <c r="C45" s="167"/>
      <c r="D45" s="167"/>
      <c r="E45" s="167" t="str">
        <f>'実質公債費比率（分子）の構造'!L$49</f>
        <v>-</v>
      </c>
      <c r="F45" s="167"/>
      <c r="G45" s="167"/>
      <c r="H45" s="167" t="str">
        <f>'実質公債費比率（分子）の構造'!M$49</f>
        <v>-</v>
      </c>
      <c r="I45" s="167"/>
      <c r="J45" s="167"/>
      <c r="K45" s="167" t="str">
        <f>'実質公債費比率（分子）の構造'!N$49</f>
        <v>-</v>
      </c>
      <c r="L45" s="167"/>
      <c r="M45" s="167"/>
      <c r="N45" s="167" t="str">
        <f>'実質公債費比率（分子）の構造'!O$49</f>
        <v>-</v>
      </c>
      <c r="O45" s="167"/>
      <c r="P45" s="167"/>
    </row>
    <row r="46" spans="1:16" x14ac:dyDescent="0.15">
      <c r="A46" s="167" t="s">
        <v>66</v>
      </c>
      <c r="B46" s="167">
        <f>'実質公債費比率（分子）の構造'!K$48</f>
        <v>2305</v>
      </c>
      <c r="C46" s="167"/>
      <c r="D46" s="167"/>
      <c r="E46" s="167">
        <f>'実質公債費比率（分子）の構造'!L$48</f>
        <v>2519</v>
      </c>
      <c r="F46" s="167"/>
      <c r="G46" s="167"/>
      <c r="H46" s="167">
        <f>'実質公債費比率（分子）の構造'!M$48</f>
        <v>2396</v>
      </c>
      <c r="I46" s="167"/>
      <c r="J46" s="167"/>
      <c r="K46" s="167">
        <f>'実質公債費比率（分子）の構造'!N$48</f>
        <v>2045</v>
      </c>
      <c r="L46" s="167"/>
      <c r="M46" s="167"/>
      <c r="N46" s="167">
        <f>'実質公債費比率（分子）の構造'!O$48</f>
        <v>2013</v>
      </c>
      <c r="O46" s="167"/>
      <c r="P46" s="167"/>
    </row>
    <row r="47" spans="1:16" x14ac:dyDescent="0.15">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69</v>
      </c>
      <c r="B49" s="167">
        <f>'実質公債費比率（分子）の構造'!K$45</f>
        <v>5077</v>
      </c>
      <c r="C49" s="167"/>
      <c r="D49" s="167"/>
      <c r="E49" s="167">
        <f>'実質公債費比率（分子）の構造'!L$45</f>
        <v>4592</v>
      </c>
      <c r="F49" s="167"/>
      <c r="G49" s="167"/>
      <c r="H49" s="167">
        <f>'実質公債費比率（分子）の構造'!M$45</f>
        <v>4438</v>
      </c>
      <c r="I49" s="167"/>
      <c r="J49" s="167"/>
      <c r="K49" s="167">
        <f>'実質公債費比率（分子）の構造'!N$45</f>
        <v>4515</v>
      </c>
      <c r="L49" s="167"/>
      <c r="M49" s="167"/>
      <c r="N49" s="167">
        <f>'実質公債費比率（分子）の構造'!O$45</f>
        <v>4706</v>
      </c>
      <c r="O49" s="167"/>
      <c r="P49" s="167"/>
    </row>
    <row r="50" spans="1:16" x14ac:dyDescent="0.15">
      <c r="A50" s="167" t="s">
        <v>70</v>
      </c>
      <c r="B50" s="167" t="e">
        <f>NA()</f>
        <v>#N/A</v>
      </c>
      <c r="C50" s="167">
        <f>IF(ISNUMBER('実質公債費比率（分子）の構造'!K$53),'実質公債費比率（分子）の構造'!K$53,NA())</f>
        <v>2083</v>
      </c>
      <c r="D50" s="167" t="e">
        <f>NA()</f>
        <v>#N/A</v>
      </c>
      <c r="E50" s="167" t="e">
        <f>NA()</f>
        <v>#N/A</v>
      </c>
      <c r="F50" s="167">
        <f>IF(ISNUMBER('実質公債費比率（分子）の構造'!L$53),'実質公債費比率（分子）の構造'!L$53,NA())</f>
        <v>2099</v>
      </c>
      <c r="G50" s="167" t="e">
        <f>NA()</f>
        <v>#N/A</v>
      </c>
      <c r="H50" s="167" t="e">
        <f>NA()</f>
        <v>#N/A</v>
      </c>
      <c r="I50" s="167">
        <f>IF(ISNUMBER('実質公債費比率（分子）の構造'!M$53),'実質公債費比率（分子）の構造'!M$53,NA())</f>
        <v>1648</v>
      </c>
      <c r="J50" s="167" t="e">
        <f>NA()</f>
        <v>#N/A</v>
      </c>
      <c r="K50" s="167" t="e">
        <f>NA()</f>
        <v>#N/A</v>
      </c>
      <c r="L50" s="167">
        <f>IF(ISNUMBER('実質公債費比率（分子）の構造'!N$53),'実質公債費比率（分子）の構造'!N$53,NA())</f>
        <v>1626</v>
      </c>
      <c r="M50" s="167" t="e">
        <f>NA()</f>
        <v>#N/A</v>
      </c>
      <c r="N50" s="167" t="e">
        <f>NA()</f>
        <v>#N/A</v>
      </c>
      <c r="O50" s="167">
        <f>IF(ISNUMBER('実質公債費比率（分子）の構造'!O$53),'実質公債費比率（分子）の構造'!O$53,NA())</f>
        <v>1657</v>
      </c>
      <c r="P50" s="167" t="e">
        <f>NA()</f>
        <v>#N/A</v>
      </c>
    </row>
    <row r="53" spans="1:16" x14ac:dyDescent="0.15">
      <c r="A53" s="139" t="s">
        <v>71</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15">
      <c r="A56" s="166" t="s">
        <v>42</v>
      </c>
      <c r="B56" s="166"/>
      <c r="C56" s="166"/>
      <c r="D56" s="166">
        <f>'将来負担比率（分子）の構造'!I$52</f>
        <v>49388</v>
      </c>
      <c r="E56" s="166"/>
      <c r="F56" s="166"/>
      <c r="G56" s="166">
        <f>'将来負担比率（分子）の構造'!J$52</f>
        <v>47382</v>
      </c>
      <c r="H56" s="166"/>
      <c r="I56" s="166"/>
      <c r="J56" s="166">
        <f>'将来負担比率（分子）の構造'!K$52</f>
        <v>44727</v>
      </c>
      <c r="K56" s="166"/>
      <c r="L56" s="166"/>
      <c r="M56" s="166">
        <f>'将来負担比率（分子）の構造'!L$52</f>
        <v>42583</v>
      </c>
      <c r="N56" s="166"/>
      <c r="O56" s="166"/>
      <c r="P56" s="166">
        <f>'将来負担比率（分子）の構造'!M$52</f>
        <v>41224</v>
      </c>
    </row>
    <row r="57" spans="1:16" x14ac:dyDescent="0.15">
      <c r="A57" s="166" t="s">
        <v>41</v>
      </c>
      <c r="B57" s="166"/>
      <c r="C57" s="166"/>
      <c r="D57" s="166">
        <f>'将来負担比率（分子）の構造'!I$51</f>
        <v>7554</v>
      </c>
      <c r="E57" s="166"/>
      <c r="F57" s="166"/>
      <c r="G57" s="166">
        <f>'将来負担比率（分子）の構造'!J$51</f>
        <v>6917</v>
      </c>
      <c r="H57" s="166"/>
      <c r="I57" s="166"/>
      <c r="J57" s="166">
        <f>'将来負担比率（分子）の構造'!K$51</f>
        <v>6444</v>
      </c>
      <c r="K57" s="166"/>
      <c r="L57" s="166"/>
      <c r="M57" s="166">
        <f>'将来負担比率（分子）の構造'!L$51</f>
        <v>6147</v>
      </c>
      <c r="N57" s="166"/>
      <c r="O57" s="166"/>
      <c r="P57" s="166">
        <f>'将来負担比率（分子）の構造'!M$51</f>
        <v>6065</v>
      </c>
    </row>
    <row r="58" spans="1:16" x14ac:dyDescent="0.15">
      <c r="A58" s="166" t="s">
        <v>40</v>
      </c>
      <c r="B58" s="166"/>
      <c r="C58" s="166"/>
      <c r="D58" s="166">
        <f>'将来負担比率（分子）の構造'!I$50</f>
        <v>7198</v>
      </c>
      <c r="E58" s="166"/>
      <c r="F58" s="166"/>
      <c r="G58" s="166">
        <f>'将来負担比率（分子）の構造'!J$50</f>
        <v>5745</v>
      </c>
      <c r="H58" s="166"/>
      <c r="I58" s="166"/>
      <c r="J58" s="166">
        <f>'将来負担比率（分子）の構造'!K$50</f>
        <v>5873</v>
      </c>
      <c r="K58" s="166"/>
      <c r="L58" s="166"/>
      <c r="M58" s="166">
        <f>'将来負担比率（分子）の構造'!L$50</f>
        <v>6582</v>
      </c>
      <c r="N58" s="166"/>
      <c r="O58" s="166"/>
      <c r="P58" s="166">
        <f>'将来負担比率（分子）の構造'!M$50</f>
        <v>6481</v>
      </c>
    </row>
    <row r="59" spans="1:16" x14ac:dyDescent="0.15">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34</v>
      </c>
      <c r="B62" s="166">
        <f>'将来負担比率（分子）の構造'!I$45</f>
        <v>4337</v>
      </c>
      <c r="C62" s="166"/>
      <c r="D62" s="166"/>
      <c r="E62" s="166">
        <f>'将来負担比率（分子）の構造'!J$45</f>
        <v>4332</v>
      </c>
      <c r="F62" s="166"/>
      <c r="G62" s="166"/>
      <c r="H62" s="166">
        <f>'将来負担比率（分子）の構造'!K$45</f>
        <v>4368</v>
      </c>
      <c r="I62" s="166"/>
      <c r="J62" s="166"/>
      <c r="K62" s="166">
        <f>'将来負担比率（分子）の構造'!L$45</f>
        <v>4511</v>
      </c>
      <c r="L62" s="166"/>
      <c r="M62" s="166"/>
      <c r="N62" s="166">
        <f>'将来負担比率（分子）の構造'!M$45</f>
        <v>4542</v>
      </c>
      <c r="O62" s="166"/>
      <c r="P62" s="166"/>
    </row>
    <row r="63" spans="1:16" x14ac:dyDescent="0.15">
      <c r="A63" s="166" t="s">
        <v>33</v>
      </c>
      <c r="B63" s="166" t="str">
        <f>'将来負担比率（分子）の構造'!I$44</f>
        <v>-</v>
      </c>
      <c r="C63" s="166"/>
      <c r="D63" s="166"/>
      <c r="E63" s="166" t="str">
        <f>'将来負担比率（分子）の構造'!J$44</f>
        <v>-</v>
      </c>
      <c r="F63" s="166"/>
      <c r="G63" s="166"/>
      <c r="H63" s="166" t="str">
        <f>'将来負担比率（分子）の構造'!K$44</f>
        <v>-</v>
      </c>
      <c r="I63" s="166"/>
      <c r="J63" s="166"/>
      <c r="K63" s="166" t="str">
        <f>'将来負担比率（分子）の構造'!L$44</f>
        <v>-</v>
      </c>
      <c r="L63" s="166"/>
      <c r="M63" s="166"/>
      <c r="N63" s="166" t="str">
        <f>'将来負担比率（分子）の構造'!M$44</f>
        <v>-</v>
      </c>
      <c r="O63" s="166"/>
      <c r="P63" s="166"/>
    </row>
    <row r="64" spans="1:16" x14ac:dyDescent="0.15">
      <c r="A64" s="166" t="s">
        <v>32</v>
      </c>
      <c r="B64" s="166">
        <f>'将来負担比率（分子）の構造'!I$43</f>
        <v>29314</v>
      </c>
      <c r="C64" s="166"/>
      <c r="D64" s="166"/>
      <c r="E64" s="166">
        <f>'将来負担比率（分子）の構造'!J$43</f>
        <v>29319</v>
      </c>
      <c r="F64" s="166"/>
      <c r="G64" s="166"/>
      <c r="H64" s="166">
        <f>'将来負担比率（分子）の構造'!K$43</f>
        <v>26645</v>
      </c>
      <c r="I64" s="166"/>
      <c r="J64" s="166"/>
      <c r="K64" s="166">
        <f>'将来負担比率（分子）の構造'!L$43</f>
        <v>24741</v>
      </c>
      <c r="L64" s="166"/>
      <c r="M64" s="166"/>
      <c r="N64" s="166">
        <f>'将来負担比率（分子）の構造'!M$43</f>
        <v>22073</v>
      </c>
      <c r="O64" s="166"/>
      <c r="P64" s="166"/>
    </row>
    <row r="65" spans="1:16" x14ac:dyDescent="0.15">
      <c r="A65" s="166" t="s">
        <v>31</v>
      </c>
      <c r="B65" s="166">
        <f>'将来負担比率（分子）の構造'!I$42</f>
        <v>73</v>
      </c>
      <c r="C65" s="166"/>
      <c r="D65" s="166"/>
      <c r="E65" s="166">
        <f>'将来負担比率（分子）の構造'!J$42</f>
        <v>16</v>
      </c>
      <c r="F65" s="166"/>
      <c r="G65" s="166"/>
      <c r="H65" s="166">
        <f>'将来負担比率（分子）の構造'!K$42</f>
        <v>7</v>
      </c>
      <c r="I65" s="166"/>
      <c r="J65" s="166"/>
      <c r="K65" s="166">
        <f>'将来負担比率（分子）の構造'!L$42</f>
        <v>5</v>
      </c>
      <c r="L65" s="166"/>
      <c r="M65" s="166"/>
      <c r="N65" s="166">
        <f>'将来負担比率（分子）の構造'!M$42</f>
        <v>3</v>
      </c>
      <c r="O65" s="166"/>
      <c r="P65" s="166"/>
    </row>
    <row r="66" spans="1:16" x14ac:dyDescent="0.15">
      <c r="A66" s="166" t="s">
        <v>30</v>
      </c>
      <c r="B66" s="166">
        <f>'将来負担比率（分子）の構造'!I$41</f>
        <v>44574</v>
      </c>
      <c r="C66" s="166"/>
      <c r="D66" s="166"/>
      <c r="E66" s="166">
        <f>'将来負担比率（分子）の構造'!J$41</f>
        <v>41925</v>
      </c>
      <c r="F66" s="166"/>
      <c r="G66" s="166"/>
      <c r="H66" s="166">
        <f>'将来負担比率（分子）の構造'!K$41</f>
        <v>39848</v>
      </c>
      <c r="I66" s="166"/>
      <c r="J66" s="166"/>
      <c r="K66" s="166">
        <f>'将来負担比率（分子）の構造'!L$41</f>
        <v>38114</v>
      </c>
      <c r="L66" s="166"/>
      <c r="M66" s="166"/>
      <c r="N66" s="166">
        <f>'将来負担比率（分子）の構造'!M$41</f>
        <v>37861</v>
      </c>
      <c r="O66" s="166"/>
      <c r="P66" s="166"/>
    </row>
    <row r="67" spans="1:16" x14ac:dyDescent="0.15">
      <c r="A67" s="166" t="s">
        <v>74</v>
      </c>
      <c r="B67" s="166" t="e">
        <f>NA()</f>
        <v>#N/A</v>
      </c>
      <c r="C67" s="166">
        <f>IF(ISNUMBER('将来負担比率（分子）の構造'!I$53), IF('将来負担比率（分子）の構造'!I$53 &lt; 0, 0, '将来負担比率（分子）の構造'!I$53), NA())</f>
        <v>14158</v>
      </c>
      <c r="D67" s="166" t="e">
        <f>NA()</f>
        <v>#N/A</v>
      </c>
      <c r="E67" s="166" t="e">
        <f>NA()</f>
        <v>#N/A</v>
      </c>
      <c r="F67" s="166">
        <f>IF(ISNUMBER('将来負担比率（分子）の構造'!J$53), IF('将来負担比率（分子）の構造'!J$53 &lt; 0, 0, '将来負担比率（分子）の構造'!J$53), NA())</f>
        <v>15546</v>
      </c>
      <c r="G67" s="166" t="e">
        <f>NA()</f>
        <v>#N/A</v>
      </c>
      <c r="H67" s="166" t="e">
        <f>NA()</f>
        <v>#N/A</v>
      </c>
      <c r="I67" s="166">
        <f>IF(ISNUMBER('将来負担比率（分子）の構造'!K$53), IF('将来負担比率（分子）の構造'!K$53 &lt; 0, 0, '将来負担比率（分子）の構造'!K$53), NA())</f>
        <v>13823</v>
      </c>
      <c r="J67" s="166" t="e">
        <f>NA()</f>
        <v>#N/A</v>
      </c>
      <c r="K67" s="166" t="e">
        <f>NA()</f>
        <v>#N/A</v>
      </c>
      <c r="L67" s="166">
        <f>IF(ISNUMBER('将来負担比率（分子）の構造'!L$53), IF('将来負担比率（分子）の構造'!L$53 &lt; 0, 0, '将来負担比率（分子）の構造'!L$53), NA())</f>
        <v>12060</v>
      </c>
      <c r="M67" s="166" t="e">
        <f>NA()</f>
        <v>#N/A</v>
      </c>
      <c r="N67" s="166" t="e">
        <f>NA()</f>
        <v>#N/A</v>
      </c>
      <c r="O67" s="166">
        <f>IF(ISNUMBER('将来負担比率（分子）の構造'!M$53), IF('将来負担比率（分子）の構造'!M$53 &lt; 0, 0, '将来負担比率（分子）の構造'!M$53), NA())</f>
        <v>10708</v>
      </c>
      <c r="P67" s="166" t="e">
        <f>NA()</f>
        <v>#N/A</v>
      </c>
    </row>
    <row r="70" spans="1:16" x14ac:dyDescent="0.15">
      <c r="A70" s="168" t="s">
        <v>75</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76</v>
      </c>
      <c r="B72" s="170">
        <f>基金残高に係る経年分析!F55</f>
        <v>4065</v>
      </c>
      <c r="C72" s="170">
        <f>基金残高に係る経年分析!G55</f>
        <v>4792</v>
      </c>
      <c r="D72" s="170">
        <f>基金残高に係る経年分析!H55</f>
        <v>4169</v>
      </c>
    </row>
    <row r="73" spans="1:16" x14ac:dyDescent="0.15">
      <c r="A73" s="169" t="s">
        <v>77</v>
      </c>
      <c r="B73" s="170" t="str">
        <f>基金残高に係る経年分析!F56</f>
        <v>-</v>
      </c>
      <c r="C73" s="170">
        <f>基金残高に係る経年分析!G56</f>
        <v>200</v>
      </c>
      <c r="D73" s="170">
        <f>基金残高に係る経年分析!H56</f>
        <v>435</v>
      </c>
    </row>
    <row r="74" spans="1:16" x14ac:dyDescent="0.15">
      <c r="A74" s="169" t="s">
        <v>78</v>
      </c>
      <c r="B74" s="170">
        <f>基金残高に係る経年分析!F57</f>
        <v>2309</v>
      </c>
      <c r="C74" s="170">
        <f>基金残高に係る経年分析!G57</f>
        <v>1667</v>
      </c>
      <c r="D74" s="170">
        <f>基金残高に係る経年分析!H57</f>
        <v>2953</v>
      </c>
    </row>
  </sheetData>
  <sheetProtection algorithmName="SHA-512" hashValue="aIAs4DxkBq63LRbVHrt0FIaJx1PjzPT49O9nxuvrz7eBivUL/HFFrMN4n6rfBOjtC9ZN1aAzx9NckABGifbKCQ==" saltValue="qSZ+IVoVuqJc2UOPaDKR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2"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7" t="s">
        <v>543</v>
      </c>
      <c r="DI1" s="728"/>
      <c r="DJ1" s="728"/>
      <c r="DK1" s="728"/>
      <c r="DL1" s="728"/>
      <c r="DM1" s="728"/>
      <c r="DN1" s="729"/>
      <c r="DO1" s="205"/>
      <c r="DP1" s="727" t="s">
        <v>544</v>
      </c>
      <c r="DQ1" s="728"/>
      <c r="DR1" s="728"/>
      <c r="DS1" s="728"/>
      <c r="DT1" s="728"/>
      <c r="DU1" s="728"/>
      <c r="DV1" s="728"/>
      <c r="DW1" s="728"/>
      <c r="DX1" s="728"/>
      <c r="DY1" s="728"/>
      <c r="DZ1" s="728"/>
      <c r="EA1" s="728"/>
      <c r="EB1" s="728"/>
      <c r="EC1" s="729"/>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9" t="s">
        <v>215</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216</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545</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217</v>
      </c>
      <c r="S4" s="690"/>
      <c r="T4" s="690"/>
      <c r="U4" s="690"/>
      <c r="V4" s="690"/>
      <c r="W4" s="690"/>
      <c r="X4" s="690"/>
      <c r="Y4" s="691"/>
      <c r="Z4" s="689" t="s">
        <v>218</v>
      </c>
      <c r="AA4" s="690"/>
      <c r="AB4" s="690"/>
      <c r="AC4" s="691"/>
      <c r="AD4" s="689" t="s">
        <v>219</v>
      </c>
      <c r="AE4" s="690"/>
      <c r="AF4" s="690"/>
      <c r="AG4" s="690"/>
      <c r="AH4" s="690"/>
      <c r="AI4" s="690"/>
      <c r="AJ4" s="690"/>
      <c r="AK4" s="691"/>
      <c r="AL4" s="689" t="s">
        <v>218</v>
      </c>
      <c r="AM4" s="690"/>
      <c r="AN4" s="690"/>
      <c r="AO4" s="691"/>
      <c r="AP4" s="730" t="s">
        <v>220</v>
      </c>
      <c r="AQ4" s="730"/>
      <c r="AR4" s="730"/>
      <c r="AS4" s="730"/>
      <c r="AT4" s="730"/>
      <c r="AU4" s="730"/>
      <c r="AV4" s="730"/>
      <c r="AW4" s="730"/>
      <c r="AX4" s="730"/>
      <c r="AY4" s="730"/>
      <c r="AZ4" s="730"/>
      <c r="BA4" s="730"/>
      <c r="BB4" s="730"/>
      <c r="BC4" s="730"/>
      <c r="BD4" s="730"/>
      <c r="BE4" s="730"/>
      <c r="BF4" s="730"/>
      <c r="BG4" s="730" t="s">
        <v>221</v>
      </c>
      <c r="BH4" s="730"/>
      <c r="BI4" s="730"/>
      <c r="BJ4" s="730"/>
      <c r="BK4" s="730"/>
      <c r="BL4" s="730"/>
      <c r="BM4" s="730"/>
      <c r="BN4" s="730"/>
      <c r="BO4" s="730" t="s">
        <v>218</v>
      </c>
      <c r="BP4" s="730"/>
      <c r="BQ4" s="730"/>
      <c r="BR4" s="730"/>
      <c r="BS4" s="730" t="s">
        <v>222</v>
      </c>
      <c r="BT4" s="730"/>
      <c r="BU4" s="730"/>
      <c r="BV4" s="730"/>
      <c r="BW4" s="730"/>
      <c r="BX4" s="730"/>
      <c r="BY4" s="730"/>
      <c r="BZ4" s="730"/>
      <c r="CA4" s="730"/>
      <c r="CB4" s="730"/>
      <c r="CD4" s="689" t="s">
        <v>546</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223</v>
      </c>
      <c r="C5" s="687"/>
      <c r="D5" s="687"/>
      <c r="E5" s="687"/>
      <c r="F5" s="687"/>
      <c r="G5" s="687"/>
      <c r="H5" s="687"/>
      <c r="I5" s="687"/>
      <c r="J5" s="687"/>
      <c r="K5" s="687"/>
      <c r="L5" s="687"/>
      <c r="M5" s="687"/>
      <c r="N5" s="687"/>
      <c r="O5" s="687"/>
      <c r="P5" s="687"/>
      <c r="Q5" s="688"/>
      <c r="R5" s="683">
        <v>7473666</v>
      </c>
      <c r="S5" s="684"/>
      <c r="T5" s="684"/>
      <c r="U5" s="684"/>
      <c r="V5" s="684"/>
      <c r="W5" s="684"/>
      <c r="X5" s="684"/>
      <c r="Y5" s="712"/>
      <c r="Z5" s="725">
        <v>19.5</v>
      </c>
      <c r="AA5" s="725"/>
      <c r="AB5" s="725"/>
      <c r="AC5" s="725"/>
      <c r="AD5" s="726">
        <v>7085043</v>
      </c>
      <c r="AE5" s="726"/>
      <c r="AF5" s="726"/>
      <c r="AG5" s="726"/>
      <c r="AH5" s="726"/>
      <c r="AI5" s="726"/>
      <c r="AJ5" s="726"/>
      <c r="AK5" s="726"/>
      <c r="AL5" s="713">
        <v>37.9</v>
      </c>
      <c r="AM5" s="698"/>
      <c r="AN5" s="698"/>
      <c r="AO5" s="714"/>
      <c r="AP5" s="686" t="s">
        <v>224</v>
      </c>
      <c r="AQ5" s="687"/>
      <c r="AR5" s="687"/>
      <c r="AS5" s="687"/>
      <c r="AT5" s="687"/>
      <c r="AU5" s="687"/>
      <c r="AV5" s="687"/>
      <c r="AW5" s="687"/>
      <c r="AX5" s="687"/>
      <c r="AY5" s="687"/>
      <c r="AZ5" s="687"/>
      <c r="BA5" s="687"/>
      <c r="BB5" s="687"/>
      <c r="BC5" s="687"/>
      <c r="BD5" s="687"/>
      <c r="BE5" s="687"/>
      <c r="BF5" s="688"/>
      <c r="BG5" s="636">
        <v>7031090</v>
      </c>
      <c r="BH5" s="637"/>
      <c r="BI5" s="637"/>
      <c r="BJ5" s="637"/>
      <c r="BK5" s="637"/>
      <c r="BL5" s="637"/>
      <c r="BM5" s="637"/>
      <c r="BN5" s="638"/>
      <c r="BO5" s="662">
        <v>94.1</v>
      </c>
      <c r="BP5" s="662"/>
      <c r="BQ5" s="662"/>
      <c r="BR5" s="662"/>
      <c r="BS5" s="663">
        <v>351115</v>
      </c>
      <c r="BT5" s="663"/>
      <c r="BU5" s="663"/>
      <c r="BV5" s="663"/>
      <c r="BW5" s="663"/>
      <c r="BX5" s="663"/>
      <c r="BY5" s="663"/>
      <c r="BZ5" s="663"/>
      <c r="CA5" s="663"/>
      <c r="CB5" s="708"/>
      <c r="CD5" s="689" t="s">
        <v>220</v>
      </c>
      <c r="CE5" s="690"/>
      <c r="CF5" s="690"/>
      <c r="CG5" s="690"/>
      <c r="CH5" s="690"/>
      <c r="CI5" s="690"/>
      <c r="CJ5" s="690"/>
      <c r="CK5" s="690"/>
      <c r="CL5" s="690"/>
      <c r="CM5" s="690"/>
      <c r="CN5" s="690"/>
      <c r="CO5" s="690"/>
      <c r="CP5" s="690"/>
      <c r="CQ5" s="691"/>
      <c r="CR5" s="689" t="s">
        <v>225</v>
      </c>
      <c r="CS5" s="690"/>
      <c r="CT5" s="690"/>
      <c r="CU5" s="690"/>
      <c r="CV5" s="690"/>
      <c r="CW5" s="690"/>
      <c r="CX5" s="690"/>
      <c r="CY5" s="691"/>
      <c r="CZ5" s="689" t="s">
        <v>218</v>
      </c>
      <c r="DA5" s="690"/>
      <c r="DB5" s="690"/>
      <c r="DC5" s="691"/>
      <c r="DD5" s="689" t="s">
        <v>226</v>
      </c>
      <c r="DE5" s="690"/>
      <c r="DF5" s="690"/>
      <c r="DG5" s="690"/>
      <c r="DH5" s="690"/>
      <c r="DI5" s="690"/>
      <c r="DJ5" s="690"/>
      <c r="DK5" s="690"/>
      <c r="DL5" s="690"/>
      <c r="DM5" s="690"/>
      <c r="DN5" s="690"/>
      <c r="DO5" s="690"/>
      <c r="DP5" s="691"/>
      <c r="DQ5" s="689" t="s">
        <v>227</v>
      </c>
      <c r="DR5" s="690"/>
      <c r="DS5" s="690"/>
      <c r="DT5" s="690"/>
      <c r="DU5" s="690"/>
      <c r="DV5" s="690"/>
      <c r="DW5" s="690"/>
      <c r="DX5" s="690"/>
      <c r="DY5" s="690"/>
      <c r="DZ5" s="690"/>
      <c r="EA5" s="690"/>
      <c r="EB5" s="690"/>
      <c r="EC5" s="691"/>
    </row>
    <row r="6" spans="2:143" ht="11.25" customHeight="1" x14ac:dyDescent="0.15">
      <c r="B6" s="633" t="s">
        <v>547</v>
      </c>
      <c r="C6" s="634"/>
      <c r="D6" s="634"/>
      <c r="E6" s="634"/>
      <c r="F6" s="634"/>
      <c r="G6" s="634"/>
      <c r="H6" s="634"/>
      <c r="I6" s="634"/>
      <c r="J6" s="634"/>
      <c r="K6" s="634"/>
      <c r="L6" s="634"/>
      <c r="M6" s="634"/>
      <c r="N6" s="634"/>
      <c r="O6" s="634"/>
      <c r="P6" s="634"/>
      <c r="Q6" s="635"/>
      <c r="R6" s="636">
        <v>358185</v>
      </c>
      <c r="S6" s="637"/>
      <c r="T6" s="637"/>
      <c r="U6" s="637"/>
      <c r="V6" s="637"/>
      <c r="W6" s="637"/>
      <c r="X6" s="637"/>
      <c r="Y6" s="638"/>
      <c r="Z6" s="662">
        <v>0.9</v>
      </c>
      <c r="AA6" s="662"/>
      <c r="AB6" s="662"/>
      <c r="AC6" s="662"/>
      <c r="AD6" s="663">
        <v>358185</v>
      </c>
      <c r="AE6" s="663"/>
      <c r="AF6" s="663"/>
      <c r="AG6" s="663"/>
      <c r="AH6" s="663"/>
      <c r="AI6" s="663"/>
      <c r="AJ6" s="663"/>
      <c r="AK6" s="663"/>
      <c r="AL6" s="639">
        <v>1.9</v>
      </c>
      <c r="AM6" s="640"/>
      <c r="AN6" s="640"/>
      <c r="AO6" s="664"/>
      <c r="AP6" s="633" t="s">
        <v>548</v>
      </c>
      <c r="AQ6" s="634"/>
      <c r="AR6" s="634"/>
      <c r="AS6" s="634"/>
      <c r="AT6" s="634"/>
      <c r="AU6" s="634"/>
      <c r="AV6" s="634"/>
      <c r="AW6" s="634"/>
      <c r="AX6" s="634"/>
      <c r="AY6" s="634"/>
      <c r="AZ6" s="634"/>
      <c r="BA6" s="634"/>
      <c r="BB6" s="634"/>
      <c r="BC6" s="634"/>
      <c r="BD6" s="634"/>
      <c r="BE6" s="634"/>
      <c r="BF6" s="635"/>
      <c r="BG6" s="636">
        <v>7031090</v>
      </c>
      <c r="BH6" s="637"/>
      <c r="BI6" s="637"/>
      <c r="BJ6" s="637"/>
      <c r="BK6" s="637"/>
      <c r="BL6" s="637"/>
      <c r="BM6" s="637"/>
      <c r="BN6" s="638"/>
      <c r="BO6" s="662">
        <v>94.1</v>
      </c>
      <c r="BP6" s="662"/>
      <c r="BQ6" s="662"/>
      <c r="BR6" s="662"/>
      <c r="BS6" s="663">
        <v>351115</v>
      </c>
      <c r="BT6" s="663"/>
      <c r="BU6" s="663"/>
      <c r="BV6" s="663"/>
      <c r="BW6" s="663"/>
      <c r="BX6" s="663"/>
      <c r="BY6" s="663"/>
      <c r="BZ6" s="663"/>
      <c r="CA6" s="663"/>
      <c r="CB6" s="708"/>
      <c r="CD6" s="686" t="s">
        <v>228</v>
      </c>
      <c r="CE6" s="687"/>
      <c r="CF6" s="687"/>
      <c r="CG6" s="687"/>
      <c r="CH6" s="687"/>
      <c r="CI6" s="687"/>
      <c r="CJ6" s="687"/>
      <c r="CK6" s="687"/>
      <c r="CL6" s="687"/>
      <c r="CM6" s="687"/>
      <c r="CN6" s="687"/>
      <c r="CO6" s="687"/>
      <c r="CP6" s="687"/>
      <c r="CQ6" s="688"/>
      <c r="CR6" s="636">
        <v>210485</v>
      </c>
      <c r="CS6" s="637"/>
      <c r="CT6" s="637"/>
      <c r="CU6" s="637"/>
      <c r="CV6" s="637"/>
      <c r="CW6" s="637"/>
      <c r="CX6" s="637"/>
      <c r="CY6" s="638"/>
      <c r="CZ6" s="713">
        <v>0.6</v>
      </c>
      <c r="DA6" s="698"/>
      <c r="DB6" s="698"/>
      <c r="DC6" s="715"/>
      <c r="DD6" s="642" t="s">
        <v>549</v>
      </c>
      <c r="DE6" s="637"/>
      <c r="DF6" s="637"/>
      <c r="DG6" s="637"/>
      <c r="DH6" s="637"/>
      <c r="DI6" s="637"/>
      <c r="DJ6" s="637"/>
      <c r="DK6" s="637"/>
      <c r="DL6" s="637"/>
      <c r="DM6" s="637"/>
      <c r="DN6" s="637"/>
      <c r="DO6" s="637"/>
      <c r="DP6" s="638"/>
      <c r="DQ6" s="642">
        <v>210468</v>
      </c>
      <c r="DR6" s="637"/>
      <c r="DS6" s="637"/>
      <c r="DT6" s="637"/>
      <c r="DU6" s="637"/>
      <c r="DV6" s="637"/>
      <c r="DW6" s="637"/>
      <c r="DX6" s="637"/>
      <c r="DY6" s="637"/>
      <c r="DZ6" s="637"/>
      <c r="EA6" s="637"/>
      <c r="EB6" s="637"/>
      <c r="EC6" s="672"/>
    </row>
    <row r="7" spans="2:143" ht="11.25" customHeight="1" x14ac:dyDescent="0.15">
      <c r="B7" s="633" t="s">
        <v>229</v>
      </c>
      <c r="C7" s="634"/>
      <c r="D7" s="634"/>
      <c r="E7" s="634"/>
      <c r="F7" s="634"/>
      <c r="G7" s="634"/>
      <c r="H7" s="634"/>
      <c r="I7" s="634"/>
      <c r="J7" s="634"/>
      <c r="K7" s="634"/>
      <c r="L7" s="634"/>
      <c r="M7" s="634"/>
      <c r="N7" s="634"/>
      <c r="O7" s="634"/>
      <c r="P7" s="634"/>
      <c r="Q7" s="635"/>
      <c r="R7" s="636">
        <v>4578</v>
      </c>
      <c r="S7" s="637"/>
      <c r="T7" s="637"/>
      <c r="U7" s="637"/>
      <c r="V7" s="637"/>
      <c r="W7" s="637"/>
      <c r="X7" s="637"/>
      <c r="Y7" s="638"/>
      <c r="Z7" s="662">
        <v>0</v>
      </c>
      <c r="AA7" s="662"/>
      <c r="AB7" s="662"/>
      <c r="AC7" s="662"/>
      <c r="AD7" s="663">
        <v>4578</v>
      </c>
      <c r="AE7" s="663"/>
      <c r="AF7" s="663"/>
      <c r="AG7" s="663"/>
      <c r="AH7" s="663"/>
      <c r="AI7" s="663"/>
      <c r="AJ7" s="663"/>
      <c r="AK7" s="663"/>
      <c r="AL7" s="639">
        <v>0</v>
      </c>
      <c r="AM7" s="640"/>
      <c r="AN7" s="640"/>
      <c r="AO7" s="664"/>
      <c r="AP7" s="633" t="s">
        <v>550</v>
      </c>
      <c r="AQ7" s="634"/>
      <c r="AR7" s="634"/>
      <c r="AS7" s="634"/>
      <c r="AT7" s="634"/>
      <c r="AU7" s="634"/>
      <c r="AV7" s="634"/>
      <c r="AW7" s="634"/>
      <c r="AX7" s="634"/>
      <c r="AY7" s="634"/>
      <c r="AZ7" s="634"/>
      <c r="BA7" s="634"/>
      <c r="BB7" s="634"/>
      <c r="BC7" s="634"/>
      <c r="BD7" s="634"/>
      <c r="BE7" s="634"/>
      <c r="BF7" s="635"/>
      <c r="BG7" s="636">
        <v>2734517</v>
      </c>
      <c r="BH7" s="637"/>
      <c r="BI7" s="637"/>
      <c r="BJ7" s="637"/>
      <c r="BK7" s="637"/>
      <c r="BL7" s="637"/>
      <c r="BM7" s="637"/>
      <c r="BN7" s="638"/>
      <c r="BO7" s="662">
        <v>36.6</v>
      </c>
      <c r="BP7" s="662"/>
      <c r="BQ7" s="662"/>
      <c r="BR7" s="662"/>
      <c r="BS7" s="663">
        <v>114794</v>
      </c>
      <c r="BT7" s="663"/>
      <c r="BU7" s="663"/>
      <c r="BV7" s="663"/>
      <c r="BW7" s="663"/>
      <c r="BX7" s="663"/>
      <c r="BY7" s="663"/>
      <c r="BZ7" s="663"/>
      <c r="CA7" s="663"/>
      <c r="CB7" s="708"/>
      <c r="CD7" s="633" t="s">
        <v>230</v>
      </c>
      <c r="CE7" s="634"/>
      <c r="CF7" s="634"/>
      <c r="CG7" s="634"/>
      <c r="CH7" s="634"/>
      <c r="CI7" s="634"/>
      <c r="CJ7" s="634"/>
      <c r="CK7" s="634"/>
      <c r="CL7" s="634"/>
      <c r="CM7" s="634"/>
      <c r="CN7" s="634"/>
      <c r="CO7" s="634"/>
      <c r="CP7" s="634"/>
      <c r="CQ7" s="635"/>
      <c r="CR7" s="636">
        <v>5706454</v>
      </c>
      <c r="CS7" s="637"/>
      <c r="CT7" s="637"/>
      <c r="CU7" s="637"/>
      <c r="CV7" s="637"/>
      <c r="CW7" s="637"/>
      <c r="CX7" s="637"/>
      <c r="CY7" s="638"/>
      <c r="CZ7" s="662">
        <v>15.6</v>
      </c>
      <c r="DA7" s="662"/>
      <c r="DB7" s="662"/>
      <c r="DC7" s="662"/>
      <c r="DD7" s="642">
        <v>781080</v>
      </c>
      <c r="DE7" s="637"/>
      <c r="DF7" s="637"/>
      <c r="DG7" s="637"/>
      <c r="DH7" s="637"/>
      <c r="DI7" s="637"/>
      <c r="DJ7" s="637"/>
      <c r="DK7" s="637"/>
      <c r="DL7" s="637"/>
      <c r="DM7" s="637"/>
      <c r="DN7" s="637"/>
      <c r="DO7" s="637"/>
      <c r="DP7" s="638"/>
      <c r="DQ7" s="642">
        <v>3917049</v>
      </c>
      <c r="DR7" s="637"/>
      <c r="DS7" s="637"/>
      <c r="DT7" s="637"/>
      <c r="DU7" s="637"/>
      <c r="DV7" s="637"/>
      <c r="DW7" s="637"/>
      <c r="DX7" s="637"/>
      <c r="DY7" s="637"/>
      <c r="DZ7" s="637"/>
      <c r="EA7" s="637"/>
      <c r="EB7" s="637"/>
      <c r="EC7" s="672"/>
    </row>
    <row r="8" spans="2:143" ht="11.25" customHeight="1" x14ac:dyDescent="0.15">
      <c r="B8" s="633" t="s">
        <v>231</v>
      </c>
      <c r="C8" s="634"/>
      <c r="D8" s="634"/>
      <c r="E8" s="634"/>
      <c r="F8" s="634"/>
      <c r="G8" s="634"/>
      <c r="H8" s="634"/>
      <c r="I8" s="634"/>
      <c r="J8" s="634"/>
      <c r="K8" s="634"/>
      <c r="L8" s="634"/>
      <c r="M8" s="634"/>
      <c r="N8" s="634"/>
      <c r="O8" s="634"/>
      <c r="P8" s="634"/>
      <c r="Q8" s="635"/>
      <c r="R8" s="636">
        <v>27982</v>
      </c>
      <c r="S8" s="637"/>
      <c r="T8" s="637"/>
      <c r="U8" s="637"/>
      <c r="V8" s="637"/>
      <c r="W8" s="637"/>
      <c r="X8" s="637"/>
      <c r="Y8" s="638"/>
      <c r="Z8" s="662">
        <v>0.1</v>
      </c>
      <c r="AA8" s="662"/>
      <c r="AB8" s="662"/>
      <c r="AC8" s="662"/>
      <c r="AD8" s="663">
        <v>27982</v>
      </c>
      <c r="AE8" s="663"/>
      <c r="AF8" s="663"/>
      <c r="AG8" s="663"/>
      <c r="AH8" s="663"/>
      <c r="AI8" s="663"/>
      <c r="AJ8" s="663"/>
      <c r="AK8" s="663"/>
      <c r="AL8" s="639">
        <v>0.1</v>
      </c>
      <c r="AM8" s="640"/>
      <c r="AN8" s="640"/>
      <c r="AO8" s="664"/>
      <c r="AP8" s="633" t="s">
        <v>551</v>
      </c>
      <c r="AQ8" s="634"/>
      <c r="AR8" s="634"/>
      <c r="AS8" s="634"/>
      <c r="AT8" s="634"/>
      <c r="AU8" s="634"/>
      <c r="AV8" s="634"/>
      <c r="AW8" s="634"/>
      <c r="AX8" s="634"/>
      <c r="AY8" s="634"/>
      <c r="AZ8" s="634"/>
      <c r="BA8" s="634"/>
      <c r="BB8" s="634"/>
      <c r="BC8" s="634"/>
      <c r="BD8" s="634"/>
      <c r="BE8" s="634"/>
      <c r="BF8" s="635"/>
      <c r="BG8" s="636">
        <v>94124</v>
      </c>
      <c r="BH8" s="637"/>
      <c r="BI8" s="637"/>
      <c r="BJ8" s="637"/>
      <c r="BK8" s="637"/>
      <c r="BL8" s="637"/>
      <c r="BM8" s="637"/>
      <c r="BN8" s="638"/>
      <c r="BO8" s="662">
        <v>1.3</v>
      </c>
      <c r="BP8" s="662"/>
      <c r="BQ8" s="662"/>
      <c r="BR8" s="662"/>
      <c r="BS8" s="663" t="s">
        <v>549</v>
      </c>
      <c r="BT8" s="663"/>
      <c r="BU8" s="663"/>
      <c r="BV8" s="663"/>
      <c r="BW8" s="663"/>
      <c r="BX8" s="663"/>
      <c r="BY8" s="663"/>
      <c r="BZ8" s="663"/>
      <c r="CA8" s="663"/>
      <c r="CB8" s="708"/>
      <c r="CD8" s="633" t="s">
        <v>232</v>
      </c>
      <c r="CE8" s="634"/>
      <c r="CF8" s="634"/>
      <c r="CG8" s="634"/>
      <c r="CH8" s="634"/>
      <c r="CI8" s="634"/>
      <c r="CJ8" s="634"/>
      <c r="CK8" s="634"/>
      <c r="CL8" s="634"/>
      <c r="CM8" s="634"/>
      <c r="CN8" s="634"/>
      <c r="CO8" s="634"/>
      <c r="CP8" s="634"/>
      <c r="CQ8" s="635"/>
      <c r="CR8" s="636">
        <v>10291531</v>
      </c>
      <c r="CS8" s="637"/>
      <c r="CT8" s="637"/>
      <c r="CU8" s="637"/>
      <c r="CV8" s="637"/>
      <c r="CW8" s="637"/>
      <c r="CX8" s="637"/>
      <c r="CY8" s="638"/>
      <c r="CZ8" s="662">
        <v>28</v>
      </c>
      <c r="DA8" s="662"/>
      <c r="DB8" s="662"/>
      <c r="DC8" s="662"/>
      <c r="DD8" s="642">
        <v>512697</v>
      </c>
      <c r="DE8" s="637"/>
      <c r="DF8" s="637"/>
      <c r="DG8" s="637"/>
      <c r="DH8" s="637"/>
      <c r="DI8" s="637"/>
      <c r="DJ8" s="637"/>
      <c r="DK8" s="637"/>
      <c r="DL8" s="637"/>
      <c r="DM8" s="637"/>
      <c r="DN8" s="637"/>
      <c r="DO8" s="637"/>
      <c r="DP8" s="638"/>
      <c r="DQ8" s="642">
        <v>4655094</v>
      </c>
      <c r="DR8" s="637"/>
      <c r="DS8" s="637"/>
      <c r="DT8" s="637"/>
      <c r="DU8" s="637"/>
      <c r="DV8" s="637"/>
      <c r="DW8" s="637"/>
      <c r="DX8" s="637"/>
      <c r="DY8" s="637"/>
      <c r="DZ8" s="637"/>
      <c r="EA8" s="637"/>
      <c r="EB8" s="637"/>
      <c r="EC8" s="672"/>
    </row>
    <row r="9" spans="2:143" ht="11.25" customHeight="1" x14ac:dyDescent="0.15">
      <c r="B9" s="633" t="s">
        <v>233</v>
      </c>
      <c r="C9" s="634"/>
      <c r="D9" s="634"/>
      <c r="E9" s="634"/>
      <c r="F9" s="634"/>
      <c r="G9" s="634"/>
      <c r="H9" s="634"/>
      <c r="I9" s="634"/>
      <c r="J9" s="634"/>
      <c r="K9" s="634"/>
      <c r="L9" s="634"/>
      <c r="M9" s="634"/>
      <c r="N9" s="634"/>
      <c r="O9" s="634"/>
      <c r="P9" s="634"/>
      <c r="Q9" s="635"/>
      <c r="R9" s="636">
        <v>37810</v>
      </c>
      <c r="S9" s="637"/>
      <c r="T9" s="637"/>
      <c r="U9" s="637"/>
      <c r="V9" s="637"/>
      <c r="W9" s="637"/>
      <c r="X9" s="637"/>
      <c r="Y9" s="638"/>
      <c r="Z9" s="662">
        <v>0.1</v>
      </c>
      <c r="AA9" s="662"/>
      <c r="AB9" s="662"/>
      <c r="AC9" s="662"/>
      <c r="AD9" s="663">
        <v>37810</v>
      </c>
      <c r="AE9" s="663"/>
      <c r="AF9" s="663"/>
      <c r="AG9" s="663"/>
      <c r="AH9" s="663"/>
      <c r="AI9" s="663"/>
      <c r="AJ9" s="663"/>
      <c r="AK9" s="663"/>
      <c r="AL9" s="639">
        <v>0.2</v>
      </c>
      <c r="AM9" s="640"/>
      <c r="AN9" s="640"/>
      <c r="AO9" s="664"/>
      <c r="AP9" s="633" t="s">
        <v>552</v>
      </c>
      <c r="AQ9" s="634"/>
      <c r="AR9" s="634"/>
      <c r="AS9" s="634"/>
      <c r="AT9" s="634"/>
      <c r="AU9" s="634"/>
      <c r="AV9" s="634"/>
      <c r="AW9" s="634"/>
      <c r="AX9" s="634"/>
      <c r="AY9" s="634"/>
      <c r="AZ9" s="634"/>
      <c r="BA9" s="634"/>
      <c r="BB9" s="634"/>
      <c r="BC9" s="634"/>
      <c r="BD9" s="634"/>
      <c r="BE9" s="634"/>
      <c r="BF9" s="635"/>
      <c r="BG9" s="636">
        <v>2140712</v>
      </c>
      <c r="BH9" s="637"/>
      <c r="BI9" s="637"/>
      <c r="BJ9" s="637"/>
      <c r="BK9" s="637"/>
      <c r="BL9" s="637"/>
      <c r="BM9" s="637"/>
      <c r="BN9" s="638"/>
      <c r="BO9" s="662">
        <v>28.6</v>
      </c>
      <c r="BP9" s="662"/>
      <c r="BQ9" s="662"/>
      <c r="BR9" s="662"/>
      <c r="BS9" s="663" t="s">
        <v>549</v>
      </c>
      <c r="BT9" s="663"/>
      <c r="BU9" s="663"/>
      <c r="BV9" s="663"/>
      <c r="BW9" s="663"/>
      <c r="BX9" s="663"/>
      <c r="BY9" s="663"/>
      <c r="BZ9" s="663"/>
      <c r="CA9" s="663"/>
      <c r="CB9" s="708"/>
      <c r="CD9" s="633" t="s">
        <v>234</v>
      </c>
      <c r="CE9" s="634"/>
      <c r="CF9" s="634"/>
      <c r="CG9" s="634"/>
      <c r="CH9" s="634"/>
      <c r="CI9" s="634"/>
      <c r="CJ9" s="634"/>
      <c r="CK9" s="634"/>
      <c r="CL9" s="634"/>
      <c r="CM9" s="634"/>
      <c r="CN9" s="634"/>
      <c r="CO9" s="634"/>
      <c r="CP9" s="634"/>
      <c r="CQ9" s="635"/>
      <c r="CR9" s="636">
        <v>5587347</v>
      </c>
      <c r="CS9" s="637"/>
      <c r="CT9" s="637"/>
      <c r="CU9" s="637"/>
      <c r="CV9" s="637"/>
      <c r="CW9" s="637"/>
      <c r="CX9" s="637"/>
      <c r="CY9" s="638"/>
      <c r="CZ9" s="662">
        <v>15.2</v>
      </c>
      <c r="DA9" s="662"/>
      <c r="DB9" s="662"/>
      <c r="DC9" s="662"/>
      <c r="DD9" s="642">
        <v>2403627</v>
      </c>
      <c r="DE9" s="637"/>
      <c r="DF9" s="637"/>
      <c r="DG9" s="637"/>
      <c r="DH9" s="637"/>
      <c r="DI9" s="637"/>
      <c r="DJ9" s="637"/>
      <c r="DK9" s="637"/>
      <c r="DL9" s="637"/>
      <c r="DM9" s="637"/>
      <c r="DN9" s="637"/>
      <c r="DO9" s="637"/>
      <c r="DP9" s="638"/>
      <c r="DQ9" s="642">
        <v>2661070</v>
      </c>
      <c r="DR9" s="637"/>
      <c r="DS9" s="637"/>
      <c r="DT9" s="637"/>
      <c r="DU9" s="637"/>
      <c r="DV9" s="637"/>
      <c r="DW9" s="637"/>
      <c r="DX9" s="637"/>
      <c r="DY9" s="637"/>
      <c r="DZ9" s="637"/>
      <c r="EA9" s="637"/>
      <c r="EB9" s="637"/>
      <c r="EC9" s="672"/>
    </row>
    <row r="10" spans="2:143" ht="11.25" customHeight="1" x14ac:dyDescent="0.15">
      <c r="B10" s="633" t="s">
        <v>553</v>
      </c>
      <c r="C10" s="634"/>
      <c r="D10" s="634"/>
      <c r="E10" s="634"/>
      <c r="F10" s="634"/>
      <c r="G10" s="634"/>
      <c r="H10" s="634"/>
      <c r="I10" s="634"/>
      <c r="J10" s="634"/>
      <c r="K10" s="634"/>
      <c r="L10" s="634"/>
      <c r="M10" s="634"/>
      <c r="N10" s="634"/>
      <c r="O10" s="634"/>
      <c r="P10" s="634"/>
      <c r="Q10" s="635"/>
      <c r="R10" s="636" t="s">
        <v>549</v>
      </c>
      <c r="S10" s="637"/>
      <c r="T10" s="637"/>
      <c r="U10" s="637"/>
      <c r="V10" s="637"/>
      <c r="W10" s="637"/>
      <c r="X10" s="637"/>
      <c r="Y10" s="638"/>
      <c r="Z10" s="662" t="s">
        <v>549</v>
      </c>
      <c r="AA10" s="662"/>
      <c r="AB10" s="662"/>
      <c r="AC10" s="662"/>
      <c r="AD10" s="663" t="s">
        <v>549</v>
      </c>
      <c r="AE10" s="663"/>
      <c r="AF10" s="663"/>
      <c r="AG10" s="663"/>
      <c r="AH10" s="663"/>
      <c r="AI10" s="663"/>
      <c r="AJ10" s="663"/>
      <c r="AK10" s="663"/>
      <c r="AL10" s="639" t="s">
        <v>549</v>
      </c>
      <c r="AM10" s="640"/>
      <c r="AN10" s="640"/>
      <c r="AO10" s="664"/>
      <c r="AP10" s="633" t="s">
        <v>554</v>
      </c>
      <c r="AQ10" s="634"/>
      <c r="AR10" s="634"/>
      <c r="AS10" s="634"/>
      <c r="AT10" s="634"/>
      <c r="AU10" s="634"/>
      <c r="AV10" s="634"/>
      <c r="AW10" s="634"/>
      <c r="AX10" s="634"/>
      <c r="AY10" s="634"/>
      <c r="AZ10" s="634"/>
      <c r="BA10" s="634"/>
      <c r="BB10" s="634"/>
      <c r="BC10" s="634"/>
      <c r="BD10" s="634"/>
      <c r="BE10" s="634"/>
      <c r="BF10" s="635"/>
      <c r="BG10" s="636">
        <v>209261</v>
      </c>
      <c r="BH10" s="637"/>
      <c r="BI10" s="637"/>
      <c r="BJ10" s="637"/>
      <c r="BK10" s="637"/>
      <c r="BL10" s="637"/>
      <c r="BM10" s="637"/>
      <c r="BN10" s="638"/>
      <c r="BO10" s="662">
        <v>2.8</v>
      </c>
      <c r="BP10" s="662"/>
      <c r="BQ10" s="662"/>
      <c r="BR10" s="662"/>
      <c r="BS10" s="663">
        <v>33959</v>
      </c>
      <c r="BT10" s="663"/>
      <c r="BU10" s="663"/>
      <c r="BV10" s="663"/>
      <c r="BW10" s="663"/>
      <c r="BX10" s="663"/>
      <c r="BY10" s="663"/>
      <c r="BZ10" s="663"/>
      <c r="CA10" s="663"/>
      <c r="CB10" s="708"/>
      <c r="CD10" s="633" t="s">
        <v>235</v>
      </c>
      <c r="CE10" s="634"/>
      <c r="CF10" s="634"/>
      <c r="CG10" s="634"/>
      <c r="CH10" s="634"/>
      <c r="CI10" s="634"/>
      <c r="CJ10" s="634"/>
      <c r="CK10" s="634"/>
      <c r="CL10" s="634"/>
      <c r="CM10" s="634"/>
      <c r="CN10" s="634"/>
      <c r="CO10" s="634"/>
      <c r="CP10" s="634"/>
      <c r="CQ10" s="635"/>
      <c r="CR10" s="636">
        <v>1811</v>
      </c>
      <c r="CS10" s="637"/>
      <c r="CT10" s="637"/>
      <c r="CU10" s="637"/>
      <c r="CV10" s="637"/>
      <c r="CW10" s="637"/>
      <c r="CX10" s="637"/>
      <c r="CY10" s="638"/>
      <c r="CZ10" s="662">
        <v>0</v>
      </c>
      <c r="DA10" s="662"/>
      <c r="DB10" s="662"/>
      <c r="DC10" s="662"/>
      <c r="DD10" s="642" t="s">
        <v>549</v>
      </c>
      <c r="DE10" s="637"/>
      <c r="DF10" s="637"/>
      <c r="DG10" s="637"/>
      <c r="DH10" s="637"/>
      <c r="DI10" s="637"/>
      <c r="DJ10" s="637"/>
      <c r="DK10" s="637"/>
      <c r="DL10" s="637"/>
      <c r="DM10" s="637"/>
      <c r="DN10" s="637"/>
      <c r="DO10" s="637"/>
      <c r="DP10" s="638"/>
      <c r="DQ10" s="642">
        <v>1811</v>
      </c>
      <c r="DR10" s="637"/>
      <c r="DS10" s="637"/>
      <c r="DT10" s="637"/>
      <c r="DU10" s="637"/>
      <c r="DV10" s="637"/>
      <c r="DW10" s="637"/>
      <c r="DX10" s="637"/>
      <c r="DY10" s="637"/>
      <c r="DZ10" s="637"/>
      <c r="EA10" s="637"/>
      <c r="EB10" s="637"/>
      <c r="EC10" s="672"/>
    </row>
    <row r="11" spans="2:143" ht="11.25" customHeight="1" x14ac:dyDescent="0.15">
      <c r="B11" s="633" t="s">
        <v>236</v>
      </c>
      <c r="C11" s="634"/>
      <c r="D11" s="634"/>
      <c r="E11" s="634"/>
      <c r="F11" s="634"/>
      <c r="G11" s="634"/>
      <c r="H11" s="634"/>
      <c r="I11" s="634"/>
      <c r="J11" s="634"/>
      <c r="K11" s="634"/>
      <c r="L11" s="634"/>
      <c r="M11" s="634"/>
      <c r="N11" s="634"/>
      <c r="O11" s="634"/>
      <c r="P11" s="634"/>
      <c r="Q11" s="635"/>
      <c r="R11" s="636">
        <v>1380181</v>
      </c>
      <c r="S11" s="637"/>
      <c r="T11" s="637"/>
      <c r="U11" s="637"/>
      <c r="V11" s="637"/>
      <c r="W11" s="637"/>
      <c r="X11" s="637"/>
      <c r="Y11" s="638"/>
      <c r="Z11" s="639">
        <v>3.6</v>
      </c>
      <c r="AA11" s="640"/>
      <c r="AB11" s="640"/>
      <c r="AC11" s="641"/>
      <c r="AD11" s="642">
        <v>1380181</v>
      </c>
      <c r="AE11" s="637"/>
      <c r="AF11" s="637"/>
      <c r="AG11" s="637"/>
      <c r="AH11" s="637"/>
      <c r="AI11" s="637"/>
      <c r="AJ11" s="637"/>
      <c r="AK11" s="638"/>
      <c r="AL11" s="639">
        <v>7.4</v>
      </c>
      <c r="AM11" s="640"/>
      <c r="AN11" s="640"/>
      <c r="AO11" s="664"/>
      <c r="AP11" s="633" t="s">
        <v>555</v>
      </c>
      <c r="AQ11" s="634"/>
      <c r="AR11" s="634"/>
      <c r="AS11" s="634"/>
      <c r="AT11" s="634"/>
      <c r="AU11" s="634"/>
      <c r="AV11" s="634"/>
      <c r="AW11" s="634"/>
      <c r="AX11" s="634"/>
      <c r="AY11" s="634"/>
      <c r="AZ11" s="634"/>
      <c r="BA11" s="634"/>
      <c r="BB11" s="634"/>
      <c r="BC11" s="634"/>
      <c r="BD11" s="634"/>
      <c r="BE11" s="634"/>
      <c r="BF11" s="635"/>
      <c r="BG11" s="636">
        <v>290420</v>
      </c>
      <c r="BH11" s="637"/>
      <c r="BI11" s="637"/>
      <c r="BJ11" s="637"/>
      <c r="BK11" s="637"/>
      <c r="BL11" s="637"/>
      <c r="BM11" s="637"/>
      <c r="BN11" s="638"/>
      <c r="BO11" s="662">
        <v>3.9</v>
      </c>
      <c r="BP11" s="662"/>
      <c r="BQ11" s="662"/>
      <c r="BR11" s="662"/>
      <c r="BS11" s="663">
        <v>80835</v>
      </c>
      <c r="BT11" s="663"/>
      <c r="BU11" s="663"/>
      <c r="BV11" s="663"/>
      <c r="BW11" s="663"/>
      <c r="BX11" s="663"/>
      <c r="BY11" s="663"/>
      <c r="BZ11" s="663"/>
      <c r="CA11" s="663"/>
      <c r="CB11" s="708"/>
      <c r="CD11" s="633" t="s">
        <v>237</v>
      </c>
      <c r="CE11" s="634"/>
      <c r="CF11" s="634"/>
      <c r="CG11" s="634"/>
      <c r="CH11" s="634"/>
      <c r="CI11" s="634"/>
      <c r="CJ11" s="634"/>
      <c r="CK11" s="634"/>
      <c r="CL11" s="634"/>
      <c r="CM11" s="634"/>
      <c r="CN11" s="634"/>
      <c r="CO11" s="634"/>
      <c r="CP11" s="634"/>
      <c r="CQ11" s="635"/>
      <c r="CR11" s="636">
        <v>1869189</v>
      </c>
      <c r="CS11" s="637"/>
      <c r="CT11" s="637"/>
      <c r="CU11" s="637"/>
      <c r="CV11" s="637"/>
      <c r="CW11" s="637"/>
      <c r="CX11" s="637"/>
      <c r="CY11" s="638"/>
      <c r="CZ11" s="662">
        <v>5.0999999999999996</v>
      </c>
      <c r="DA11" s="662"/>
      <c r="DB11" s="662"/>
      <c r="DC11" s="662"/>
      <c r="DD11" s="642">
        <v>427514</v>
      </c>
      <c r="DE11" s="637"/>
      <c r="DF11" s="637"/>
      <c r="DG11" s="637"/>
      <c r="DH11" s="637"/>
      <c r="DI11" s="637"/>
      <c r="DJ11" s="637"/>
      <c r="DK11" s="637"/>
      <c r="DL11" s="637"/>
      <c r="DM11" s="637"/>
      <c r="DN11" s="637"/>
      <c r="DO11" s="637"/>
      <c r="DP11" s="638"/>
      <c r="DQ11" s="642">
        <v>1114177</v>
      </c>
      <c r="DR11" s="637"/>
      <c r="DS11" s="637"/>
      <c r="DT11" s="637"/>
      <c r="DU11" s="637"/>
      <c r="DV11" s="637"/>
      <c r="DW11" s="637"/>
      <c r="DX11" s="637"/>
      <c r="DY11" s="637"/>
      <c r="DZ11" s="637"/>
      <c r="EA11" s="637"/>
      <c r="EB11" s="637"/>
      <c r="EC11" s="672"/>
    </row>
    <row r="12" spans="2:143" ht="11.25" customHeight="1" x14ac:dyDescent="0.15">
      <c r="B12" s="633" t="s">
        <v>238</v>
      </c>
      <c r="C12" s="634"/>
      <c r="D12" s="634"/>
      <c r="E12" s="634"/>
      <c r="F12" s="634"/>
      <c r="G12" s="634"/>
      <c r="H12" s="634"/>
      <c r="I12" s="634"/>
      <c r="J12" s="634"/>
      <c r="K12" s="634"/>
      <c r="L12" s="634"/>
      <c r="M12" s="634"/>
      <c r="N12" s="634"/>
      <c r="O12" s="634"/>
      <c r="P12" s="634"/>
      <c r="Q12" s="635"/>
      <c r="R12" s="636">
        <v>22732</v>
      </c>
      <c r="S12" s="637"/>
      <c r="T12" s="637"/>
      <c r="U12" s="637"/>
      <c r="V12" s="637"/>
      <c r="W12" s="637"/>
      <c r="X12" s="637"/>
      <c r="Y12" s="638"/>
      <c r="Z12" s="662">
        <v>0.1</v>
      </c>
      <c r="AA12" s="662"/>
      <c r="AB12" s="662"/>
      <c r="AC12" s="662"/>
      <c r="AD12" s="663">
        <v>22732</v>
      </c>
      <c r="AE12" s="663"/>
      <c r="AF12" s="663"/>
      <c r="AG12" s="663"/>
      <c r="AH12" s="663"/>
      <c r="AI12" s="663"/>
      <c r="AJ12" s="663"/>
      <c r="AK12" s="663"/>
      <c r="AL12" s="639">
        <v>0.1</v>
      </c>
      <c r="AM12" s="640"/>
      <c r="AN12" s="640"/>
      <c r="AO12" s="664"/>
      <c r="AP12" s="633" t="s">
        <v>556</v>
      </c>
      <c r="AQ12" s="634"/>
      <c r="AR12" s="634"/>
      <c r="AS12" s="634"/>
      <c r="AT12" s="634"/>
      <c r="AU12" s="634"/>
      <c r="AV12" s="634"/>
      <c r="AW12" s="634"/>
      <c r="AX12" s="634"/>
      <c r="AY12" s="634"/>
      <c r="AZ12" s="634"/>
      <c r="BA12" s="634"/>
      <c r="BB12" s="634"/>
      <c r="BC12" s="634"/>
      <c r="BD12" s="634"/>
      <c r="BE12" s="634"/>
      <c r="BF12" s="635"/>
      <c r="BG12" s="636">
        <v>3736281</v>
      </c>
      <c r="BH12" s="637"/>
      <c r="BI12" s="637"/>
      <c r="BJ12" s="637"/>
      <c r="BK12" s="637"/>
      <c r="BL12" s="637"/>
      <c r="BM12" s="637"/>
      <c r="BN12" s="638"/>
      <c r="BO12" s="662">
        <v>50</v>
      </c>
      <c r="BP12" s="662"/>
      <c r="BQ12" s="662"/>
      <c r="BR12" s="662"/>
      <c r="BS12" s="663">
        <v>236321</v>
      </c>
      <c r="BT12" s="663"/>
      <c r="BU12" s="663"/>
      <c r="BV12" s="663"/>
      <c r="BW12" s="663"/>
      <c r="BX12" s="663"/>
      <c r="BY12" s="663"/>
      <c r="BZ12" s="663"/>
      <c r="CA12" s="663"/>
      <c r="CB12" s="708"/>
      <c r="CD12" s="633" t="s">
        <v>239</v>
      </c>
      <c r="CE12" s="634"/>
      <c r="CF12" s="634"/>
      <c r="CG12" s="634"/>
      <c r="CH12" s="634"/>
      <c r="CI12" s="634"/>
      <c r="CJ12" s="634"/>
      <c r="CK12" s="634"/>
      <c r="CL12" s="634"/>
      <c r="CM12" s="634"/>
      <c r="CN12" s="634"/>
      <c r="CO12" s="634"/>
      <c r="CP12" s="634"/>
      <c r="CQ12" s="635"/>
      <c r="CR12" s="636">
        <v>1589316</v>
      </c>
      <c r="CS12" s="637"/>
      <c r="CT12" s="637"/>
      <c r="CU12" s="637"/>
      <c r="CV12" s="637"/>
      <c r="CW12" s="637"/>
      <c r="CX12" s="637"/>
      <c r="CY12" s="638"/>
      <c r="CZ12" s="662">
        <v>4.3</v>
      </c>
      <c r="DA12" s="662"/>
      <c r="DB12" s="662"/>
      <c r="DC12" s="662"/>
      <c r="DD12" s="642">
        <v>76066</v>
      </c>
      <c r="DE12" s="637"/>
      <c r="DF12" s="637"/>
      <c r="DG12" s="637"/>
      <c r="DH12" s="637"/>
      <c r="DI12" s="637"/>
      <c r="DJ12" s="637"/>
      <c r="DK12" s="637"/>
      <c r="DL12" s="637"/>
      <c r="DM12" s="637"/>
      <c r="DN12" s="637"/>
      <c r="DO12" s="637"/>
      <c r="DP12" s="638"/>
      <c r="DQ12" s="642">
        <v>1065682</v>
      </c>
      <c r="DR12" s="637"/>
      <c r="DS12" s="637"/>
      <c r="DT12" s="637"/>
      <c r="DU12" s="637"/>
      <c r="DV12" s="637"/>
      <c r="DW12" s="637"/>
      <c r="DX12" s="637"/>
      <c r="DY12" s="637"/>
      <c r="DZ12" s="637"/>
      <c r="EA12" s="637"/>
      <c r="EB12" s="637"/>
      <c r="EC12" s="672"/>
    </row>
    <row r="13" spans="2:143" ht="11.25" customHeight="1" x14ac:dyDescent="0.15">
      <c r="B13" s="633" t="s">
        <v>240</v>
      </c>
      <c r="C13" s="634"/>
      <c r="D13" s="634"/>
      <c r="E13" s="634"/>
      <c r="F13" s="634"/>
      <c r="G13" s="634"/>
      <c r="H13" s="634"/>
      <c r="I13" s="634"/>
      <c r="J13" s="634"/>
      <c r="K13" s="634"/>
      <c r="L13" s="634"/>
      <c r="M13" s="634"/>
      <c r="N13" s="634"/>
      <c r="O13" s="634"/>
      <c r="P13" s="634"/>
      <c r="Q13" s="635"/>
      <c r="R13" s="636" t="s">
        <v>549</v>
      </c>
      <c r="S13" s="637"/>
      <c r="T13" s="637"/>
      <c r="U13" s="637"/>
      <c r="V13" s="637"/>
      <c r="W13" s="637"/>
      <c r="X13" s="637"/>
      <c r="Y13" s="638"/>
      <c r="Z13" s="662" t="s">
        <v>549</v>
      </c>
      <c r="AA13" s="662"/>
      <c r="AB13" s="662"/>
      <c r="AC13" s="662"/>
      <c r="AD13" s="663" t="s">
        <v>549</v>
      </c>
      <c r="AE13" s="663"/>
      <c r="AF13" s="663"/>
      <c r="AG13" s="663"/>
      <c r="AH13" s="663"/>
      <c r="AI13" s="663"/>
      <c r="AJ13" s="663"/>
      <c r="AK13" s="663"/>
      <c r="AL13" s="639" t="s">
        <v>549</v>
      </c>
      <c r="AM13" s="640"/>
      <c r="AN13" s="640"/>
      <c r="AO13" s="664"/>
      <c r="AP13" s="633" t="s">
        <v>557</v>
      </c>
      <c r="AQ13" s="634"/>
      <c r="AR13" s="634"/>
      <c r="AS13" s="634"/>
      <c r="AT13" s="634"/>
      <c r="AU13" s="634"/>
      <c r="AV13" s="634"/>
      <c r="AW13" s="634"/>
      <c r="AX13" s="634"/>
      <c r="AY13" s="634"/>
      <c r="AZ13" s="634"/>
      <c r="BA13" s="634"/>
      <c r="BB13" s="634"/>
      <c r="BC13" s="634"/>
      <c r="BD13" s="634"/>
      <c r="BE13" s="634"/>
      <c r="BF13" s="635"/>
      <c r="BG13" s="636">
        <v>3608558</v>
      </c>
      <c r="BH13" s="637"/>
      <c r="BI13" s="637"/>
      <c r="BJ13" s="637"/>
      <c r="BK13" s="637"/>
      <c r="BL13" s="637"/>
      <c r="BM13" s="637"/>
      <c r="BN13" s="638"/>
      <c r="BO13" s="662">
        <v>48.3</v>
      </c>
      <c r="BP13" s="662"/>
      <c r="BQ13" s="662"/>
      <c r="BR13" s="662"/>
      <c r="BS13" s="663">
        <v>236321</v>
      </c>
      <c r="BT13" s="663"/>
      <c r="BU13" s="663"/>
      <c r="BV13" s="663"/>
      <c r="BW13" s="663"/>
      <c r="BX13" s="663"/>
      <c r="BY13" s="663"/>
      <c r="BZ13" s="663"/>
      <c r="CA13" s="663"/>
      <c r="CB13" s="708"/>
      <c r="CD13" s="633" t="s">
        <v>241</v>
      </c>
      <c r="CE13" s="634"/>
      <c r="CF13" s="634"/>
      <c r="CG13" s="634"/>
      <c r="CH13" s="634"/>
      <c r="CI13" s="634"/>
      <c r="CJ13" s="634"/>
      <c r="CK13" s="634"/>
      <c r="CL13" s="634"/>
      <c r="CM13" s="634"/>
      <c r="CN13" s="634"/>
      <c r="CO13" s="634"/>
      <c r="CP13" s="634"/>
      <c r="CQ13" s="635"/>
      <c r="CR13" s="636">
        <v>2858008</v>
      </c>
      <c r="CS13" s="637"/>
      <c r="CT13" s="637"/>
      <c r="CU13" s="637"/>
      <c r="CV13" s="637"/>
      <c r="CW13" s="637"/>
      <c r="CX13" s="637"/>
      <c r="CY13" s="638"/>
      <c r="CZ13" s="662">
        <v>7.8</v>
      </c>
      <c r="DA13" s="662"/>
      <c r="DB13" s="662"/>
      <c r="DC13" s="662"/>
      <c r="DD13" s="642">
        <v>849936</v>
      </c>
      <c r="DE13" s="637"/>
      <c r="DF13" s="637"/>
      <c r="DG13" s="637"/>
      <c r="DH13" s="637"/>
      <c r="DI13" s="637"/>
      <c r="DJ13" s="637"/>
      <c r="DK13" s="637"/>
      <c r="DL13" s="637"/>
      <c r="DM13" s="637"/>
      <c r="DN13" s="637"/>
      <c r="DO13" s="637"/>
      <c r="DP13" s="638"/>
      <c r="DQ13" s="642">
        <v>1981670</v>
      </c>
      <c r="DR13" s="637"/>
      <c r="DS13" s="637"/>
      <c r="DT13" s="637"/>
      <c r="DU13" s="637"/>
      <c r="DV13" s="637"/>
      <c r="DW13" s="637"/>
      <c r="DX13" s="637"/>
      <c r="DY13" s="637"/>
      <c r="DZ13" s="637"/>
      <c r="EA13" s="637"/>
      <c r="EB13" s="637"/>
      <c r="EC13" s="672"/>
    </row>
    <row r="14" spans="2:143" ht="11.25" customHeight="1" x14ac:dyDescent="0.15">
      <c r="B14" s="633" t="s">
        <v>242</v>
      </c>
      <c r="C14" s="634"/>
      <c r="D14" s="634"/>
      <c r="E14" s="634"/>
      <c r="F14" s="634"/>
      <c r="G14" s="634"/>
      <c r="H14" s="634"/>
      <c r="I14" s="634"/>
      <c r="J14" s="634"/>
      <c r="K14" s="634"/>
      <c r="L14" s="634"/>
      <c r="M14" s="634"/>
      <c r="N14" s="634"/>
      <c r="O14" s="634"/>
      <c r="P14" s="634"/>
      <c r="Q14" s="635"/>
      <c r="R14" s="636" t="s">
        <v>549</v>
      </c>
      <c r="S14" s="637"/>
      <c r="T14" s="637"/>
      <c r="U14" s="637"/>
      <c r="V14" s="637"/>
      <c r="W14" s="637"/>
      <c r="X14" s="637"/>
      <c r="Y14" s="638"/>
      <c r="Z14" s="662" t="s">
        <v>549</v>
      </c>
      <c r="AA14" s="662"/>
      <c r="AB14" s="662"/>
      <c r="AC14" s="662"/>
      <c r="AD14" s="663" t="s">
        <v>549</v>
      </c>
      <c r="AE14" s="663"/>
      <c r="AF14" s="663"/>
      <c r="AG14" s="663"/>
      <c r="AH14" s="663"/>
      <c r="AI14" s="663"/>
      <c r="AJ14" s="663"/>
      <c r="AK14" s="663"/>
      <c r="AL14" s="639" t="s">
        <v>549</v>
      </c>
      <c r="AM14" s="640"/>
      <c r="AN14" s="640"/>
      <c r="AO14" s="664"/>
      <c r="AP14" s="633" t="s">
        <v>558</v>
      </c>
      <c r="AQ14" s="634"/>
      <c r="AR14" s="634"/>
      <c r="AS14" s="634"/>
      <c r="AT14" s="634"/>
      <c r="AU14" s="634"/>
      <c r="AV14" s="634"/>
      <c r="AW14" s="634"/>
      <c r="AX14" s="634"/>
      <c r="AY14" s="634"/>
      <c r="AZ14" s="634"/>
      <c r="BA14" s="634"/>
      <c r="BB14" s="634"/>
      <c r="BC14" s="634"/>
      <c r="BD14" s="634"/>
      <c r="BE14" s="634"/>
      <c r="BF14" s="635"/>
      <c r="BG14" s="636">
        <v>176021</v>
      </c>
      <c r="BH14" s="637"/>
      <c r="BI14" s="637"/>
      <c r="BJ14" s="637"/>
      <c r="BK14" s="637"/>
      <c r="BL14" s="637"/>
      <c r="BM14" s="637"/>
      <c r="BN14" s="638"/>
      <c r="BO14" s="662">
        <v>2.4</v>
      </c>
      <c r="BP14" s="662"/>
      <c r="BQ14" s="662"/>
      <c r="BR14" s="662"/>
      <c r="BS14" s="663" t="s">
        <v>549</v>
      </c>
      <c r="BT14" s="663"/>
      <c r="BU14" s="663"/>
      <c r="BV14" s="663"/>
      <c r="BW14" s="663"/>
      <c r="BX14" s="663"/>
      <c r="BY14" s="663"/>
      <c r="BZ14" s="663"/>
      <c r="CA14" s="663"/>
      <c r="CB14" s="708"/>
      <c r="CD14" s="633" t="s">
        <v>243</v>
      </c>
      <c r="CE14" s="634"/>
      <c r="CF14" s="634"/>
      <c r="CG14" s="634"/>
      <c r="CH14" s="634"/>
      <c r="CI14" s="634"/>
      <c r="CJ14" s="634"/>
      <c r="CK14" s="634"/>
      <c r="CL14" s="634"/>
      <c r="CM14" s="634"/>
      <c r="CN14" s="634"/>
      <c r="CO14" s="634"/>
      <c r="CP14" s="634"/>
      <c r="CQ14" s="635"/>
      <c r="CR14" s="636">
        <v>1223243</v>
      </c>
      <c r="CS14" s="637"/>
      <c r="CT14" s="637"/>
      <c r="CU14" s="637"/>
      <c r="CV14" s="637"/>
      <c r="CW14" s="637"/>
      <c r="CX14" s="637"/>
      <c r="CY14" s="638"/>
      <c r="CZ14" s="662">
        <v>3.3</v>
      </c>
      <c r="DA14" s="662"/>
      <c r="DB14" s="662"/>
      <c r="DC14" s="662"/>
      <c r="DD14" s="642">
        <v>44807</v>
      </c>
      <c r="DE14" s="637"/>
      <c r="DF14" s="637"/>
      <c r="DG14" s="637"/>
      <c r="DH14" s="637"/>
      <c r="DI14" s="637"/>
      <c r="DJ14" s="637"/>
      <c r="DK14" s="637"/>
      <c r="DL14" s="637"/>
      <c r="DM14" s="637"/>
      <c r="DN14" s="637"/>
      <c r="DO14" s="637"/>
      <c r="DP14" s="638"/>
      <c r="DQ14" s="642">
        <v>965410</v>
      </c>
      <c r="DR14" s="637"/>
      <c r="DS14" s="637"/>
      <c r="DT14" s="637"/>
      <c r="DU14" s="637"/>
      <c r="DV14" s="637"/>
      <c r="DW14" s="637"/>
      <c r="DX14" s="637"/>
      <c r="DY14" s="637"/>
      <c r="DZ14" s="637"/>
      <c r="EA14" s="637"/>
      <c r="EB14" s="637"/>
      <c r="EC14" s="672"/>
    </row>
    <row r="15" spans="2:143" ht="11.25" customHeight="1" x14ac:dyDescent="0.15">
      <c r="B15" s="633" t="s">
        <v>244</v>
      </c>
      <c r="C15" s="634"/>
      <c r="D15" s="634"/>
      <c r="E15" s="634"/>
      <c r="F15" s="634"/>
      <c r="G15" s="634"/>
      <c r="H15" s="634"/>
      <c r="I15" s="634"/>
      <c r="J15" s="634"/>
      <c r="K15" s="634"/>
      <c r="L15" s="634"/>
      <c r="M15" s="634"/>
      <c r="N15" s="634"/>
      <c r="O15" s="634"/>
      <c r="P15" s="634"/>
      <c r="Q15" s="635"/>
      <c r="R15" s="636" t="s">
        <v>549</v>
      </c>
      <c r="S15" s="637"/>
      <c r="T15" s="637"/>
      <c r="U15" s="637"/>
      <c r="V15" s="637"/>
      <c r="W15" s="637"/>
      <c r="X15" s="637"/>
      <c r="Y15" s="638"/>
      <c r="Z15" s="662" t="s">
        <v>549</v>
      </c>
      <c r="AA15" s="662"/>
      <c r="AB15" s="662"/>
      <c r="AC15" s="662"/>
      <c r="AD15" s="663" t="s">
        <v>549</v>
      </c>
      <c r="AE15" s="663"/>
      <c r="AF15" s="663"/>
      <c r="AG15" s="663"/>
      <c r="AH15" s="663"/>
      <c r="AI15" s="663"/>
      <c r="AJ15" s="663"/>
      <c r="AK15" s="663"/>
      <c r="AL15" s="639" t="s">
        <v>549</v>
      </c>
      <c r="AM15" s="640"/>
      <c r="AN15" s="640"/>
      <c r="AO15" s="664"/>
      <c r="AP15" s="633" t="s">
        <v>559</v>
      </c>
      <c r="AQ15" s="634"/>
      <c r="AR15" s="634"/>
      <c r="AS15" s="634"/>
      <c r="AT15" s="634"/>
      <c r="AU15" s="634"/>
      <c r="AV15" s="634"/>
      <c r="AW15" s="634"/>
      <c r="AX15" s="634"/>
      <c r="AY15" s="634"/>
      <c r="AZ15" s="634"/>
      <c r="BA15" s="634"/>
      <c r="BB15" s="634"/>
      <c r="BC15" s="634"/>
      <c r="BD15" s="634"/>
      <c r="BE15" s="634"/>
      <c r="BF15" s="635"/>
      <c r="BG15" s="636">
        <v>384271</v>
      </c>
      <c r="BH15" s="637"/>
      <c r="BI15" s="637"/>
      <c r="BJ15" s="637"/>
      <c r="BK15" s="637"/>
      <c r="BL15" s="637"/>
      <c r="BM15" s="637"/>
      <c r="BN15" s="638"/>
      <c r="BO15" s="662">
        <v>5.0999999999999996</v>
      </c>
      <c r="BP15" s="662"/>
      <c r="BQ15" s="662"/>
      <c r="BR15" s="662"/>
      <c r="BS15" s="663" t="s">
        <v>549</v>
      </c>
      <c r="BT15" s="663"/>
      <c r="BU15" s="663"/>
      <c r="BV15" s="663"/>
      <c r="BW15" s="663"/>
      <c r="BX15" s="663"/>
      <c r="BY15" s="663"/>
      <c r="BZ15" s="663"/>
      <c r="CA15" s="663"/>
      <c r="CB15" s="708"/>
      <c r="CD15" s="633" t="s">
        <v>245</v>
      </c>
      <c r="CE15" s="634"/>
      <c r="CF15" s="634"/>
      <c r="CG15" s="634"/>
      <c r="CH15" s="634"/>
      <c r="CI15" s="634"/>
      <c r="CJ15" s="634"/>
      <c r="CK15" s="634"/>
      <c r="CL15" s="634"/>
      <c r="CM15" s="634"/>
      <c r="CN15" s="634"/>
      <c r="CO15" s="634"/>
      <c r="CP15" s="634"/>
      <c r="CQ15" s="635"/>
      <c r="CR15" s="636">
        <v>2605657</v>
      </c>
      <c r="CS15" s="637"/>
      <c r="CT15" s="637"/>
      <c r="CU15" s="637"/>
      <c r="CV15" s="637"/>
      <c r="CW15" s="637"/>
      <c r="CX15" s="637"/>
      <c r="CY15" s="638"/>
      <c r="CZ15" s="662">
        <v>7.1</v>
      </c>
      <c r="DA15" s="662"/>
      <c r="DB15" s="662"/>
      <c r="DC15" s="662"/>
      <c r="DD15" s="642">
        <v>416056</v>
      </c>
      <c r="DE15" s="637"/>
      <c r="DF15" s="637"/>
      <c r="DG15" s="637"/>
      <c r="DH15" s="637"/>
      <c r="DI15" s="637"/>
      <c r="DJ15" s="637"/>
      <c r="DK15" s="637"/>
      <c r="DL15" s="637"/>
      <c r="DM15" s="637"/>
      <c r="DN15" s="637"/>
      <c r="DO15" s="637"/>
      <c r="DP15" s="638"/>
      <c r="DQ15" s="642">
        <v>1906453</v>
      </c>
      <c r="DR15" s="637"/>
      <c r="DS15" s="637"/>
      <c r="DT15" s="637"/>
      <c r="DU15" s="637"/>
      <c r="DV15" s="637"/>
      <c r="DW15" s="637"/>
      <c r="DX15" s="637"/>
      <c r="DY15" s="637"/>
      <c r="DZ15" s="637"/>
      <c r="EA15" s="637"/>
      <c r="EB15" s="637"/>
      <c r="EC15" s="672"/>
    </row>
    <row r="16" spans="2:143" ht="11.25" customHeight="1" x14ac:dyDescent="0.15">
      <c r="B16" s="633" t="s">
        <v>560</v>
      </c>
      <c r="C16" s="634"/>
      <c r="D16" s="634"/>
      <c r="E16" s="634"/>
      <c r="F16" s="634"/>
      <c r="G16" s="634"/>
      <c r="H16" s="634"/>
      <c r="I16" s="634"/>
      <c r="J16" s="634"/>
      <c r="K16" s="634"/>
      <c r="L16" s="634"/>
      <c r="M16" s="634"/>
      <c r="N16" s="634"/>
      <c r="O16" s="634"/>
      <c r="P16" s="634"/>
      <c r="Q16" s="635"/>
      <c r="R16" s="636">
        <v>32163</v>
      </c>
      <c r="S16" s="637"/>
      <c r="T16" s="637"/>
      <c r="U16" s="637"/>
      <c r="V16" s="637"/>
      <c r="W16" s="637"/>
      <c r="X16" s="637"/>
      <c r="Y16" s="638"/>
      <c r="Z16" s="662">
        <v>0.1</v>
      </c>
      <c r="AA16" s="662"/>
      <c r="AB16" s="662"/>
      <c r="AC16" s="662"/>
      <c r="AD16" s="663">
        <v>32163</v>
      </c>
      <c r="AE16" s="663"/>
      <c r="AF16" s="663"/>
      <c r="AG16" s="663"/>
      <c r="AH16" s="663"/>
      <c r="AI16" s="663"/>
      <c r="AJ16" s="663"/>
      <c r="AK16" s="663"/>
      <c r="AL16" s="639">
        <v>0.2</v>
      </c>
      <c r="AM16" s="640"/>
      <c r="AN16" s="640"/>
      <c r="AO16" s="664"/>
      <c r="AP16" s="633" t="s">
        <v>561</v>
      </c>
      <c r="AQ16" s="634"/>
      <c r="AR16" s="634"/>
      <c r="AS16" s="634"/>
      <c r="AT16" s="634"/>
      <c r="AU16" s="634"/>
      <c r="AV16" s="634"/>
      <c r="AW16" s="634"/>
      <c r="AX16" s="634"/>
      <c r="AY16" s="634"/>
      <c r="AZ16" s="634"/>
      <c r="BA16" s="634"/>
      <c r="BB16" s="634"/>
      <c r="BC16" s="634"/>
      <c r="BD16" s="634"/>
      <c r="BE16" s="634"/>
      <c r="BF16" s="635"/>
      <c r="BG16" s="636" t="s">
        <v>549</v>
      </c>
      <c r="BH16" s="637"/>
      <c r="BI16" s="637"/>
      <c r="BJ16" s="637"/>
      <c r="BK16" s="637"/>
      <c r="BL16" s="637"/>
      <c r="BM16" s="637"/>
      <c r="BN16" s="638"/>
      <c r="BO16" s="662" t="s">
        <v>549</v>
      </c>
      <c r="BP16" s="662"/>
      <c r="BQ16" s="662"/>
      <c r="BR16" s="662"/>
      <c r="BS16" s="663" t="s">
        <v>549</v>
      </c>
      <c r="BT16" s="663"/>
      <c r="BU16" s="663"/>
      <c r="BV16" s="663"/>
      <c r="BW16" s="663"/>
      <c r="BX16" s="663"/>
      <c r="BY16" s="663"/>
      <c r="BZ16" s="663"/>
      <c r="CA16" s="663"/>
      <c r="CB16" s="708"/>
      <c r="CD16" s="633" t="s">
        <v>246</v>
      </c>
      <c r="CE16" s="634"/>
      <c r="CF16" s="634"/>
      <c r="CG16" s="634"/>
      <c r="CH16" s="634"/>
      <c r="CI16" s="634"/>
      <c r="CJ16" s="634"/>
      <c r="CK16" s="634"/>
      <c r="CL16" s="634"/>
      <c r="CM16" s="634"/>
      <c r="CN16" s="634"/>
      <c r="CO16" s="634"/>
      <c r="CP16" s="634"/>
      <c r="CQ16" s="635"/>
      <c r="CR16" s="636">
        <v>47673</v>
      </c>
      <c r="CS16" s="637"/>
      <c r="CT16" s="637"/>
      <c r="CU16" s="637"/>
      <c r="CV16" s="637"/>
      <c r="CW16" s="637"/>
      <c r="CX16" s="637"/>
      <c r="CY16" s="638"/>
      <c r="CZ16" s="662">
        <v>0.1</v>
      </c>
      <c r="DA16" s="662"/>
      <c r="DB16" s="662"/>
      <c r="DC16" s="662"/>
      <c r="DD16" s="642" t="s">
        <v>549</v>
      </c>
      <c r="DE16" s="637"/>
      <c r="DF16" s="637"/>
      <c r="DG16" s="637"/>
      <c r="DH16" s="637"/>
      <c r="DI16" s="637"/>
      <c r="DJ16" s="637"/>
      <c r="DK16" s="637"/>
      <c r="DL16" s="637"/>
      <c r="DM16" s="637"/>
      <c r="DN16" s="637"/>
      <c r="DO16" s="637"/>
      <c r="DP16" s="638"/>
      <c r="DQ16" s="642">
        <v>26051</v>
      </c>
      <c r="DR16" s="637"/>
      <c r="DS16" s="637"/>
      <c r="DT16" s="637"/>
      <c r="DU16" s="637"/>
      <c r="DV16" s="637"/>
      <c r="DW16" s="637"/>
      <c r="DX16" s="637"/>
      <c r="DY16" s="637"/>
      <c r="DZ16" s="637"/>
      <c r="EA16" s="637"/>
      <c r="EB16" s="637"/>
      <c r="EC16" s="672"/>
    </row>
    <row r="17" spans="2:133" ht="11.25" customHeight="1" x14ac:dyDescent="0.15">
      <c r="B17" s="633" t="s">
        <v>562</v>
      </c>
      <c r="C17" s="634"/>
      <c r="D17" s="634"/>
      <c r="E17" s="634"/>
      <c r="F17" s="634"/>
      <c r="G17" s="634"/>
      <c r="H17" s="634"/>
      <c r="I17" s="634"/>
      <c r="J17" s="634"/>
      <c r="K17" s="634"/>
      <c r="L17" s="634"/>
      <c r="M17" s="634"/>
      <c r="N17" s="634"/>
      <c r="O17" s="634"/>
      <c r="P17" s="634"/>
      <c r="Q17" s="635"/>
      <c r="R17" s="636">
        <v>89254</v>
      </c>
      <c r="S17" s="637"/>
      <c r="T17" s="637"/>
      <c r="U17" s="637"/>
      <c r="V17" s="637"/>
      <c r="W17" s="637"/>
      <c r="X17" s="637"/>
      <c r="Y17" s="638"/>
      <c r="Z17" s="662">
        <v>0.2</v>
      </c>
      <c r="AA17" s="662"/>
      <c r="AB17" s="662"/>
      <c r="AC17" s="662"/>
      <c r="AD17" s="663">
        <v>89254</v>
      </c>
      <c r="AE17" s="663"/>
      <c r="AF17" s="663"/>
      <c r="AG17" s="663"/>
      <c r="AH17" s="663"/>
      <c r="AI17" s="663"/>
      <c r="AJ17" s="663"/>
      <c r="AK17" s="663"/>
      <c r="AL17" s="639">
        <v>0.5</v>
      </c>
      <c r="AM17" s="640"/>
      <c r="AN17" s="640"/>
      <c r="AO17" s="664"/>
      <c r="AP17" s="633" t="s">
        <v>563</v>
      </c>
      <c r="AQ17" s="634"/>
      <c r="AR17" s="634"/>
      <c r="AS17" s="634"/>
      <c r="AT17" s="634"/>
      <c r="AU17" s="634"/>
      <c r="AV17" s="634"/>
      <c r="AW17" s="634"/>
      <c r="AX17" s="634"/>
      <c r="AY17" s="634"/>
      <c r="AZ17" s="634"/>
      <c r="BA17" s="634"/>
      <c r="BB17" s="634"/>
      <c r="BC17" s="634"/>
      <c r="BD17" s="634"/>
      <c r="BE17" s="634"/>
      <c r="BF17" s="635"/>
      <c r="BG17" s="636" t="s">
        <v>549</v>
      </c>
      <c r="BH17" s="637"/>
      <c r="BI17" s="637"/>
      <c r="BJ17" s="637"/>
      <c r="BK17" s="637"/>
      <c r="BL17" s="637"/>
      <c r="BM17" s="637"/>
      <c r="BN17" s="638"/>
      <c r="BO17" s="662" t="s">
        <v>549</v>
      </c>
      <c r="BP17" s="662"/>
      <c r="BQ17" s="662"/>
      <c r="BR17" s="662"/>
      <c r="BS17" s="663" t="s">
        <v>549</v>
      </c>
      <c r="BT17" s="663"/>
      <c r="BU17" s="663"/>
      <c r="BV17" s="663"/>
      <c r="BW17" s="663"/>
      <c r="BX17" s="663"/>
      <c r="BY17" s="663"/>
      <c r="BZ17" s="663"/>
      <c r="CA17" s="663"/>
      <c r="CB17" s="708"/>
      <c r="CD17" s="633" t="s">
        <v>247</v>
      </c>
      <c r="CE17" s="634"/>
      <c r="CF17" s="634"/>
      <c r="CG17" s="634"/>
      <c r="CH17" s="634"/>
      <c r="CI17" s="634"/>
      <c r="CJ17" s="634"/>
      <c r="CK17" s="634"/>
      <c r="CL17" s="634"/>
      <c r="CM17" s="634"/>
      <c r="CN17" s="634"/>
      <c r="CO17" s="634"/>
      <c r="CP17" s="634"/>
      <c r="CQ17" s="635"/>
      <c r="CR17" s="636">
        <v>4705541</v>
      </c>
      <c r="CS17" s="637"/>
      <c r="CT17" s="637"/>
      <c r="CU17" s="637"/>
      <c r="CV17" s="637"/>
      <c r="CW17" s="637"/>
      <c r="CX17" s="637"/>
      <c r="CY17" s="638"/>
      <c r="CZ17" s="662">
        <v>12.8</v>
      </c>
      <c r="DA17" s="662"/>
      <c r="DB17" s="662"/>
      <c r="DC17" s="662"/>
      <c r="DD17" s="642" t="s">
        <v>549</v>
      </c>
      <c r="DE17" s="637"/>
      <c r="DF17" s="637"/>
      <c r="DG17" s="637"/>
      <c r="DH17" s="637"/>
      <c r="DI17" s="637"/>
      <c r="DJ17" s="637"/>
      <c r="DK17" s="637"/>
      <c r="DL17" s="637"/>
      <c r="DM17" s="637"/>
      <c r="DN17" s="637"/>
      <c r="DO17" s="637"/>
      <c r="DP17" s="638"/>
      <c r="DQ17" s="642">
        <v>4561578</v>
      </c>
      <c r="DR17" s="637"/>
      <c r="DS17" s="637"/>
      <c r="DT17" s="637"/>
      <c r="DU17" s="637"/>
      <c r="DV17" s="637"/>
      <c r="DW17" s="637"/>
      <c r="DX17" s="637"/>
      <c r="DY17" s="637"/>
      <c r="DZ17" s="637"/>
      <c r="EA17" s="637"/>
      <c r="EB17" s="637"/>
      <c r="EC17" s="672"/>
    </row>
    <row r="18" spans="2:133" ht="11.25" customHeight="1" x14ac:dyDescent="0.15">
      <c r="B18" s="633" t="s">
        <v>248</v>
      </c>
      <c r="C18" s="634"/>
      <c r="D18" s="634"/>
      <c r="E18" s="634"/>
      <c r="F18" s="634"/>
      <c r="G18" s="634"/>
      <c r="H18" s="634"/>
      <c r="I18" s="634"/>
      <c r="J18" s="634"/>
      <c r="K18" s="634"/>
      <c r="L18" s="634"/>
      <c r="M18" s="634"/>
      <c r="N18" s="634"/>
      <c r="O18" s="634"/>
      <c r="P18" s="634"/>
      <c r="Q18" s="635"/>
      <c r="R18" s="636">
        <v>406622</v>
      </c>
      <c r="S18" s="637"/>
      <c r="T18" s="637"/>
      <c r="U18" s="637"/>
      <c r="V18" s="637"/>
      <c r="W18" s="637"/>
      <c r="X18" s="637"/>
      <c r="Y18" s="638"/>
      <c r="Z18" s="662">
        <v>1.1000000000000001</v>
      </c>
      <c r="AA18" s="662"/>
      <c r="AB18" s="662"/>
      <c r="AC18" s="662"/>
      <c r="AD18" s="663">
        <v>345387</v>
      </c>
      <c r="AE18" s="663"/>
      <c r="AF18" s="663"/>
      <c r="AG18" s="663"/>
      <c r="AH18" s="663"/>
      <c r="AI18" s="663"/>
      <c r="AJ18" s="663"/>
      <c r="AK18" s="663"/>
      <c r="AL18" s="639">
        <v>1.7999999523162842</v>
      </c>
      <c r="AM18" s="640"/>
      <c r="AN18" s="640"/>
      <c r="AO18" s="664"/>
      <c r="AP18" s="633" t="s">
        <v>564</v>
      </c>
      <c r="AQ18" s="634"/>
      <c r="AR18" s="634"/>
      <c r="AS18" s="634"/>
      <c r="AT18" s="634"/>
      <c r="AU18" s="634"/>
      <c r="AV18" s="634"/>
      <c r="AW18" s="634"/>
      <c r="AX18" s="634"/>
      <c r="AY18" s="634"/>
      <c r="AZ18" s="634"/>
      <c r="BA18" s="634"/>
      <c r="BB18" s="634"/>
      <c r="BC18" s="634"/>
      <c r="BD18" s="634"/>
      <c r="BE18" s="634"/>
      <c r="BF18" s="635"/>
      <c r="BG18" s="636" t="s">
        <v>549</v>
      </c>
      <c r="BH18" s="637"/>
      <c r="BI18" s="637"/>
      <c r="BJ18" s="637"/>
      <c r="BK18" s="637"/>
      <c r="BL18" s="637"/>
      <c r="BM18" s="637"/>
      <c r="BN18" s="638"/>
      <c r="BO18" s="662" t="s">
        <v>549</v>
      </c>
      <c r="BP18" s="662"/>
      <c r="BQ18" s="662"/>
      <c r="BR18" s="662"/>
      <c r="BS18" s="663" t="s">
        <v>549</v>
      </c>
      <c r="BT18" s="663"/>
      <c r="BU18" s="663"/>
      <c r="BV18" s="663"/>
      <c r="BW18" s="663"/>
      <c r="BX18" s="663"/>
      <c r="BY18" s="663"/>
      <c r="BZ18" s="663"/>
      <c r="CA18" s="663"/>
      <c r="CB18" s="708"/>
      <c r="CD18" s="633" t="s">
        <v>249</v>
      </c>
      <c r="CE18" s="634"/>
      <c r="CF18" s="634"/>
      <c r="CG18" s="634"/>
      <c r="CH18" s="634"/>
      <c r="CI18" s="634"/>
      <c r="CJ18" s="634"/>
      <c r="CK18" s="634"/>
      <c r="CL18" s="634"/>
      <c r="CM18" s="634"/>
      <c r="CN18" s="634"/>
      <c r="CO18" s="634"/>
      <c r="CP18" s="634"/>
      <c r="CQ18" s="635"/>
      <c r="CR18" s="636" t="s">
        <v>549</v>
      </c>
      <c r="CS18" s="637"/>
      <c r="CT18" s="637"/>
      <c r="CU18" s="637"/>
      <c r="CV18" s="637"/>
      <c r="CW18" s="637"/>
      <c r="CX18" s="637"/>
      <c r="CY18" s="638"/>
      <c r="CZ18" s="662" t="s">
        <v>549</v>
      </c>
      <c r="DA18" s="662"/>
      <c r="DB18" s="662"/>
      <c r="DC18" s="662"/>
      <c r="DD18" s="642" t="s">
        <v>549</v>
      </c>
      <c r="DE18" s="637"/>
      <c r="DF18" s="637"/>
      <c r="DG18" s="637"/>
      <c r="DH18" s="637"/>
      <c r="DI18" s="637"/>
      <c r="DJ18" s="637"/>
      <c r="DK18" s="637"/>
      <c r="DL18" s="637"/>
      <c r="DM18" s="637"/>
      <c r="DN18" s="637"/>
      <c r="DO18" s="637"/>
      <c r="DP18" s="638"/>
      <c r="DQ18" s="642" t="s">
        <v>549</v>
      </c>
      <c r="DR18" s="637"/>
      <c r="DS18" s="637"/>
      <c r="DT18" s="637"/>
      <c r="DU18" s="637"/>
      <c r="DV18" s="637"/>
      <c r="DW18" s="637"/>
      <c r="DX18" s="637"/>
      <c r="DY18" s="637"/>
      <c r="DZ18" s="637"/>
      <c r="EA18" s="637"/>
      <c r="EB18" s="637"/>
      <c r="EC18" s="672"/>
    </row>
    <row r="19" spans="2:133" ht="11.25" customHeight="1" x14ac:dyDescent="0.15">
      <c r="B19" s="633" t="s">
        <v>565</v>
      </c>
      <c r="C19" s="634"/>
      <c r="D19" s="634"/>
      <c r="E19" s="634"/>
      <c r="F19" s="634"/>
      <c r="G19" s="634"/>
      <c r="H19" s="634"/>
      <c r="I19" s="634"/>
      <c r="J19" s="634"/>
      <c r="K19" s="634"/>
      <c r="L19" s="634"/>
      <c r="M19" s="634"/>
      <c r="N19" s="634"/>
      <c r="O19" s="634"/>
      <c r="P19" s="634"/>
      <c r="Q19" s="635"/>
      <c r="R19" s="636">
        <v>24466</v>
      </c>
      <c r="S19" s="637"/>
      <c r="T19" s="637"/>
      <c r="U19" s="637"/>
      <c r="V19" s="637"/>
      <c r="W19" s="637"/>
      <c r="X19" s="637"/>
      <c r="Y19" s="638"/>
      <c r="Z19" s="662">
        <v>0.1</v>
      </c>
      <c r="AA19" s="662"/>
      <c r="AB19" s="662"/>
      <c r="AC19" s="662"/>
      <c r="AD19" s="663">
        <v>24466</v>
      </c>
      <c r="AE19" s="663"/>
      <c r="AF19" s="663"/>
      <c r="AG19" s="663"/>
      <c r="AH19" s="663"/>
      <c r="AI19" s="663"/>
      <c r="AJ19" s="663"/>
      <c r="AK19" s="663"/>
      <c r="AL19" s="639">
        <v>0.1</v>
      </c>
      <c r="AM19" s="640"/>
      <c r="AN19" s="640"/>
      <c r="AO19" s="664"/>
      <c r="AP19" s="633" t="s">
        <v>250</v>
      </c>
      <c r="AQ19" s="634"/>
      <c r="AR19" s="634"/>
      <c r="AS19" s="634"/>
      <c r="AT19" s="634"/>
      <c r="AU19" s="634"/>
      <c r="AV19" s="634"/>
      <c r="AW19" s="634"/>
      <c r="AX19" s="634"/>
      <c r="AY19" s="634"/>
      <c r="AZ19" s="634"/>
      <c r="BA19" s="634"/>
      <c r="BB19" s="634"/>
      <c r="BC19" s="634"/>
      <c r="BD19" s="634"/>
      <c r="BE19" s="634"/>
      <c r="BF19" s="635"/>
      <c r="BG19" s="636">
        <v>442576</v>
      </c>
      <c r="BH19" s="637"/>
      <c r="BI19" s="637"/>
      <c r="BJ19" s="637"/>
      <c r="BK19" s="637"/>
      <c r="BL19" s="637"/>
      <c r="BM19" s="637"/>
      <c r="BN19" s="638"/>
      <c r="BO19" s="662">
        <v>5.9</v>
      </c>
      <c r="BP19" s="662"/>
      <c r="BQ19" s="662"/>
      <c r="BR19" s="662"/>
      <c r="BS19" s="663" t="s">
        <v>549</v>
      </c>
      <c r="BT19" s="663"/>
      <c r="BU19" s="663"/>
      <c r="BV19" s="663"/>
      <c r="BW19" s="663"/>
      <c r="BX19" s="663"/>
      <c r="BY19" s="663"/>
      <c r="BZ19" s="663"/>
      <c r="CA19" s="663"/>
      <c r="CB19" s="708"/>
      <c r="CD19" s="633" t="s">
        <v>566</v>
      </c>
      <c r="CE19" s="634"/>
      <c r="CF19" s="634"/>
      <c r="CG19" s="634"/>
      <c r="CH19" s="634"/>
      <c r="CI19" s="634"/>
      <c r="CJ19" s="634"/>
      <c r="CK19" s="634"/>
      <c r="CL19" s="634"/>
      <c r="CM19" s="634"/>
      <c r="CN19" s="634"/>
      <c r="CO19" s="634"/>
      <c r="CP19" s="634"/>
      <c r="CQ19" s="635"/>
      <c r="CR19" s="636" t="s">
        <v>549</v>
      </c>
      <c r="CS19" s="637"/>
      <c r="CT19" s="637"/>
      <c r="CU19" s="637"/>
      <c r="CV19" s="637"/>
      <c r="CW19" s="637"/>
      <c r="CX19" s="637"/>
      <c r="CY19" s="638"/>
      <c r="CZ19" s="662" t="s">
        <v>549</v>
      </c>
      <c r="DA19" s="662"/>
      <c r="DB19" s="662"/>
      <c r="DC19" s="662"/>
      <c r="DD19" s="642" t="s">
        <v>549</v>
      </c>
      <c r="DE19" s="637"/>
      <c r="DF19" s="637"/>
      <c r="DG19" s="637"/>
      <c r="DH19" s="637"/>
      <c r="DI19" s="637"/>
      <c r="DJ19" s="637"/>
      <c r="DK19" s="637"/>
      <c r="DL19" s="637"/>
      <c r="DM19" s="637"/>
      <c r="DN19" s="637"/>
      <c r="DO19" s="637"/>
      <c r="DP19" s="638"/>
      <c r="DQ19" s="642" t="s">
        <v>549</v>
      </c>
      <c r="DR19" s="637"/>
      <c r="DS19" s="637"/>
      <c r="DT19" s="637"/>
      <c r="DU19" s="637"/>
      <c r="DV19" s="637"/>
      <c r="DW19" s="637"/>
      <c r="DX19" s="637"/>
      <c r="DY19" s="637"/>
      <c r="DZ19" s="637"/>
      <c r="EA19" s="637"/>
      <c r="EB19" s="637"/>
      <c r="EC19" s="672"/>
    </row>
    <row r="20" spans="2:133" ht="11.25" customHeight="1" x14ac:dyDescent="0.15">
      <c r="B20" s="633" t="s">
        <v>251</v>
      </c>
      <c r="C20" s="634"/>
      <c r="D20" s="634"/>
      <c r="E20" s="634"/>
      <c r="F20" s="634"/>
      <c r="G20" s="634"/>
      <c r="H20" s="634"/>
      <c r="I20" s="634"/>
      <c r="J20" s="634"/>
      <c r="K20" s="634"/>
      <c r="L20" s="634"/>
      <c r="M20" s="634"/>
      <c r="N20" s="634"/>
      <c r="O20" s="634"/>
      <c r="P20" s="634"/>
      <c r="Q20" s="635"/>
      <c r="R20" s="636">
        <v>10010</v>
      </c>
      <c r="S20" s="637"/>
      <c r="T20" s="637"/>
      <c r="U20" s="637"/>
      <c r="V20" s="637"/>
      <c r="W20" s="637"/>
      <c r="X20" s="637"/>
      <c r="Y20" s="638"/>
      <c r="Z20" s="662">
        <v>0</v>
      </c>
      <c r="AA20" s="662"/>
      <c r="AB20" s="662"/>
      <c r="AC20" s="662"/>
      <c r="AD20" s="663">
        <v>10010</v>
      </c>
      <c r="AE20" s="663"/>
      <c r="AF20" s="663"/>
      <c r="AG20" s="663"/>
      <c r="AH20" s="663"/>
      <c r="AI20" s="663"/>
      <c r="AJ20" s="663"/>
      <c r="AK20" s="663"/>
      <c r="AL20" s="639">
        <v>0.1</v>
      </c>
      <c r="AM20" s="640"/>
      <c r="AN20" s="640"/>
      <c r="AO20" s="664"/>
      <c r="AP20" s="633" t="s">
        <v>567</v>
      </c>
      <c r="AQ20" s="634"/>
      <c r="AR20" s="634"/>
      <c r="AS20" s="634"/>
      <c r="AT20" s="634"/>
      <c r="AU20" s="634"/>
      <c r="AV20" s="634"/>
      <c r="AW20" s="634"/>
      <c r="AX20" s="634"/>
      <c r="AY20" s="634"/>
      <c r="AZ20" s="634"/>
      <c r="BA20" s="634"/>
      <c r="BB20" s="634"/>
      <c r="BC20" s="634"/>
      <c r="BD20" s="634"/>
      <c r="BE20" s="634"/>
      <c r="BF20" s="635"/>
      <c r="BG20" s="636">
        <v>442576</v>
      </c>
      <c r="BH20" s="637"/>
      <c r="BI20" s="637"/>
      <c r="BJ20" s="637"/>
      <c r="BK20" s="637"/>
      <c r="BL20" s="637"/>
      <c r="BM20" s="637"/>
      <c r="BN20" s="638"/>
      <c r="BO20" s="662">
        <v>5.9</v>
      </c>
      <c r="BP20" s="662"/>
      <c r="BQ20" s="662"/>
      <c r="BR20" s="662"/>
      <c r="BS20" s="663" t="s">
        <v>549</v>
      </c>
      <c r="BT20" s="663"/>
      <c r="BU20" s="663"/>
      <c r="BV20" s="663"/>
      <c r="BW20" s="663"/>
      <c r="BX20" s="663"/>
      <c r="BY20" s="663"/>
      <c r="BZ20" s="663"/>
      <c r="CA20" s="663"/>
      <c r="CB20" s="708"/>
      <c r="CD20" s="633" t="s">
        <v>252</v>
      </c>
      <c r="CE20" s="634"/>
      <c r="CF20" s="634"/>
      <c r="CG20" s="634"/>
      <c r="CH20" s="634"/>
      <c r="CI20" s="634"/>
      <c r="CJ20" s="634"/>
      <c r="CK20" s="634"/>
      <c r="CL20" s="634"/>
      <c r="CM20" s="634"/>
      <c r="CN20" s="634"/>
      <c r="CO20" s="634"/>
      <c r="CP20" s="634"/>
      <c r="CQ20" s="635"/>
      <c r="CR20" s="636">
        <v>36696255</v>
      </c>
      <c r="CS20" s="637"/>
      <c r="CT20" s="637"/>
      <c r="CU20" s="637"/>
      <c r="CV20" s="637"/>
      <c r="CW20" s="637"/>
      <c r="CX20" s="637"/>
      <c r="CY20" s="638"/>
      <c r="CZ20" s="662">
        <v>100</v>
      </c>
      <c r="DA20" s="662"/>
      <c r="DB20" s="662"/>
      <c r="DC20" s="662"/>
      <c r="DD20" s="642">
        <v>5511783</v>
      </c>
      <c r="DE20" s="637"/>
      <c r="DF20" s="637"/>
      <c r="DG20" s="637"/>
      <c r="DH20" s="637"/>
      <c r="DI20" s="637"/>
      <c r="DJ20" s="637"/>
      <c r="DK20" s="637"/>
      <c r="DL20" s="637"/>
      <c r="DM20" s="637"/>
      <c r="DN20" s="637"/>
      <c r="DO20" s="637"/>
      <c r="DP20" s="638"/>
      <c r="DQ20" s="642">
        <v>23066513</v>
      </c>
      <c r="DR20" s="637"/>
      <c r="DS20" s="637"/>
      <c r="DT20" s="637"/>
      <c r="DU20" s="637"/>
      <c r="DV20" s="637"/>
      <c r="DW20" s="637"/>
      <c r="DX20" s="637"/>
      <c r="DY20" s="637"/>
      <c r="DZ20" s="637"/>
      <c r="EA20" s="637"/>
      <c r="EB20" s="637"/>
      <c r="EC20" s="672"/>
    </row>
    <row r="21" spans="2:133" ht="11.25" customHeight="1" x14ac:dyDescent="0.15">
      <c r="B21" s="633" t="s">
        <v>253</v>
      </c>
      <c r="C21" s="634"/>
      <c r="D21" s="634"/>
      <c r="E21" s="634"/>
      <c r="F21" s="634"/>
      <c r="G21" s="634"/>
      <c r="H21" s="634"/>
      <c r="I21" s="634"/>
      <c r="J21" s="634"/>
      <c r="K21" s="634"/>
      <c r="L21" s="634"/>
      <c r="M21" s="634"/>
      <c r="N21" s="634"/>
      <c r="O21" s="634"/>
      <c r="P21" s="634"/>
      <c r="Q21" s="635"/>
      <c r="R21" s="636">
        <v>2916</v>
      </c>
      <c r="S21" s="637"/>
      <c r="T21" s="637"/>
      <c r="U21" s="637"/>
      <c r="V21" s="637"/>
      <c r="W21" s="637"/>
      <c r="X21" s="637"/>
      <c r="Y21" s="638"/>
      <c r="Z21" s="662">
        <v>0</v>
      </c>
      <c r="AA21" s="662"/>
      <c r="AB21" s="662"/>
      <c r="AC21" s="662"/>
      <c r="AD21" s="663">
        <v>2916</v>
      </c>
      <c r="AE21" s="663"/>
      <c r="AF21" s="663"/>
      <c r="AG21" s="663"/>
      <c r="AH21" s="663"/>
      <c r="AI21" s="663"/>
      <c r="AJ21" s="663"/>
      <c r="AK21" s="663"/>
      <c r="AL21" s="639">
        <v>0</v>
      </c>
      <c r="AM21" s="640"/>
      <c r="AN21" s="640"/>
      <c r="AO21" s="664"/>
      <c r="AP21" s="633" t="s">
        <v>568</v>
      </c>
      <c r="AQ21" s="709"/>
      <c r="AR21" s="709"/>
      <c r="AS21" s="709"/>
      <c r="AT21" s="709"/>
      <c r="AU21" s="709"/>
      <c r="AV21" s="709"/>
      <c r="AW21" s="709"/>
      <c r="AX21" s="709"/>
      <c r="AY21" s="709"/>
      <c r="AZ21" s="709"/>
      <c r="BA21" s="709"/>
      <c r="BB21" s="709"/>
      <c r="BC21" s="709"/>
      <c r="BD21" s="709"/>
      <c r="BE21" s="709"/>
      <c r="BF21" s="710"/>
      <c r="BG21" s="636">
        <v>53953</v>
      </c>
      <c r="BH21" s="637"/>
      <c r="BI21" s="637"/>
      <c r="BJ21" s="637"/>
      <c r="BK21" s="637"/>
      <c r="BL21" s="637"/>
      <c r="BM21" s="637"/>
      <c r="BN21" s="638"/>
      <c r="BO21" s="662">
        <v>0.7</v>
      </c>
      <c r="BP21" s="662"/>
      <c r="BQ21" s="662"/>
      <c r="BR21" s="662"/>
      <c r="BS21" s="663" t="s">
        <v>549</v>
      </c>
      <c r="BT21" s="663"/>
      <c r="BU21" s="663"/>
      <c r="BV21" s="663"/>
      <c r="BW21" s="663"/>
      <c r="BX21" s="663"/>
      <c r="BY21" s="663"/>
      <c r="BZ21" s="663"/>
      <c r="CA21" s="663"/>
      <c r="CB21" s="708"/>
      <c r="CD21" s="613"/>
      <c r="CE21" s="614"/>
      <c r="CF21" s="614"/>
      <c r="CG21" s="614"/>
      <c r="CH21" s="614"/>
      <c r="CI21" s="614"/>
      <c r="CJ21" s="614"/>
      <c r="CK21" s="614"/>
      <c r="CL21" s="614"/>
      <c r="CM21" s="614"/>
      <c r="CN21" s="614"/>
      <c r="CO21" s="614"/>
      <c r="CP21" s="614"/>
      <c r="CQ21" s="615"/>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93" t="s">
        <v>569</v>
      </c>
      <c r="C22" s="694"/>
      <c r="D22" s="694"/>
      <c r="E22" s="694"/>
      <c r="F22" s="694"/>
      <c r="G22" s="694"/>
      <c r="H22" s="694"/>
      <c r="I22" s="694"/>
      <c r="J22" s="694"/>
      <c r="K22" s="694"/>
      <c r="L22" s="694"/>
      <c r="M22" s="694"/>
      <c r="N22" s="694"/>
      <c r="O22" s="694"/>
      <c r="P22" s="694"/>
      <c r="Q22" s="695"/>
      <c r="R22" s="636">
        <v>369230</v>
      </c>
      <c r="S22" s="637"/>
      <c r="T22" s="637"/>
      <c r="U22" s="637"/>
      <c r="V22" s="637"/>
      <c r="W22" s="637"/>
      <c r="X22" s="637"/>
      <c r="Y22" s="638"/>
      <c r="Z22" s="662">
        <v>1</v>
      </c>
      <c r="AA22" s="662"/>
      <c r="AB22" s="662"/>
      <c r="AC22" s="662"/>
      <c r="AD22" s="663">
        <v>307995</v>
      </c>
      <c r="AE22" s="663"/>
      <c r="AF22" s="663"/>
      <c r="AG22" s="663"/>
      <c r="AH22" s="663"/>
      <c r="AI22" s="663"/>
      <c r="AJ22" s="663"/>
      <c r="AK22" s="663"/>
      <c r="AL22" s="639">
        <v>1.6000000238418579</v>
      </c>
      <c r="AM22" s="640"/>
      <c r="AN22" s="640"/>
      <c r="AO22" s="664"/>
      <c r="AP22" s="633" t="s">
        <v>570</v>
      </c>
      <c r="AQ22" s="709"/>
      <c r="AR22" s="709"/>
      <c r="AS22" s="709"/>
      <c r="AT22" s="709"/>
      <c r="AU22" s="709"/>
      <c r="AV22" s="709"/>
      <c r="AW22" s="709"/>
      <c r="AX22" s="709"/>
      <c r="AY22" s="709"/>
      <c r="AZ22" s="709"/>
      <c r="BA22" s="709"/>
      <c r="BB22" s="709"/>
      <c r="BC22" s="709"/>
      <c r="BD22" s="709"/>
      <c r="BE22" s="709"/>
      <c r="BF22" s="710"/>
      <c r="BG22" s="636" t="s">
        <v>571</v>
      </c>
      <c r="BH22" s="637"/>
      <c r="BI22" s="637"/>
      <c r="BJ22" s="637"/>
      <c r="BK22" s="637"/>
      <c r="BL22" s="637"/>
      <c r="BM22" s="637"/>
      <c r="BN22" s="638"/>
      <c r="BO22" s="662" t="s">
        <v>571</v>
      </c>
      <c r="BP22" s="662"/>
      <c r="BQ22" s="662"/>
      <c r="BR22" s="662"/>
      <c r="BS22" s="663" t="s">
        <v>571</v>
      </c>
      <c r="BT22" s="663"/>
      <c r="BU22" s="663"/>
      <c r="BV22" s="663"/>
      <c r="BW22" s="663"/>
      <c r="BX22" s="663"/>
      <c r="BY22" s="663"/>
      <c r="BZ22" s="663"/>
      <c r="CA22" s="663"/>
      <c r="CB22" s="708"/>
      <c r="CD22" s="689" t="s">
        <v>254</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3" t="s">
        <v>255</v>
      </c>
      <c r="C23" s="634"/>
      <c r="D23" s="634"/>
      <c r="E23" s="634"/>
      <c r="F23" s="634"/>
      <c r="G23" s="634"/>
      <c r="H23" s="634"/>
      <c r="I23" s="634"/>
      <c r="J23" s="634"/>
      <c r="K23" s="634"/>
      <c r="L23" s="634"/>
      <c r="M23" s="634"/>
      <c r="N23" s="634"/>
      <c r="O23" s="634"/>
      <c r="P23" s="634"/>
      <c r="Q23" s="635"/>
      <c r="R23" s="636">
        <v>10945559</v>
      </c>
      <c r="S23" s="637"/>
      <c r="T23" s="637"/>
      <c r="U23" s="637"/>
      <c r="V23" s="637"/>
      <c r="W23" s="637"/>
      <c r="X23" s="637"/>
      <c r="Y23" s="638"/>
      <c r="Z23" s="662">
        <v>28.6</v>
      </c>
      <c r="AA23" s="662"/>
      <c r="AB23" s="662"/>
      <c r="AC23" s="662"/>
      <c r="AD23" s="663">
        <v>9269170</v>
      </c>
      <c r="AE23" s="663"/>
      <c r="AF23" s="663"/>
      <c r="AG23" s="663"/>
      <c r="AH23" s="663"/>
      <c r="AI23" s="663"/>
      <c r="AJ23" s="663"/>
      <c r="AK23" s="663"/>
      <c r="AL23" s="639">
        <v>49.5</v>
      </c>
      <c r="AM23" s="640"/>
      <c r="AN23" s="640"/>
      <c r="AO23" s="664"/>
      <c r="AP23" s="633" t="s">
        <v>572</v>
      </c>
      <c r="AQ23" s="709"/>
      <c r="AR23" s="709"/>
      <c r="AS23" s="709"/>
      <c r="AT23" s="709"/>
      <c r="AU23" s="709"/>
      <c r="AV23" s="709"/>
      <c r="AW23" s="709"/>
      <c r="AX23" s="709"/>
      <c r="AY23" s="709"/>
      <c r="AZ23" s="709"/>
      <c r="BA23" s="709"/>
      <c r="BB23" s="709"/>
      <c r="BC23" s="709"/>
      <c r="BD23" s="709"/>
      <c r="BE23" s="709"/>
      <c r="BF23" s="710"/>
      <c r="BG23" s="636">
        <v>388623</v>
      </c>
      <c r="BH23" s="637"/>
      <c r="BI23" s="637"/>
      <c r="BJ23" s="637"/>
      <c r="BK23" s="637"/>
      <c r="BL23" s="637"/>
      <c r="BM23" s="637"/>
      <c r="BN23" s="638"/>
      <c r="BO23" s="662">
        <v>5.2</v>
      </c>
      <c r="BP23" s="662"/>
      <c r="BQ23" s="662"/>
      <c r="BR23" s="662"/>
      <c r="BS23" s="663" t="s">
        <v>571</v>
      </c>
      <c r="BT23" s="663"/>
      <c r="BU23" s="663"/>
      <c r="BV23" s="663"/>
      <c r="BW23" s="663"/>
      <c r="BX23" s="663"/>
      <c r="BY23" s="663"/>
      <c r="BZ23" s="663"/>
      <c r="CA23" s="663"/>
      <c r="CB23" s="708"/>
      <c r="CD23" s="689" t="s">
        <v>220</v>
      </c>
      <c r="CE23" s="690"/>
      <c r="CF23" s="690"/>
      <c r="CG23" s="690"/>
      <c r="CH23" s="690"/>
      <c r="CI23" s="690"/>
      <c r="CJ23" s="690"/>
      <c r="CK23" s="690"/>
      <c r="CL23" s="690"/>
      <c r="CM23" s="690"/>
      <c r="CN23" s="690"/>
      <c r="CO23" s="690"/>
      <c r="CP23" s="690"/>
      <c r="CQ23" s="691"/>
      <c r="CR23" s="689" t="s">
        <v>256</v>
      </c>
      <c r="CS23" s="690"/>
      <c r="CT23" s="690"/>
      <c r="CU23" s="690"/>
      <c r="CV23" s="690"/>
      <c r="CW23" s="690"/>
      <c r="CX23" s="690"/>
      <c r="CY23" s="691"/>
      <c r="CZ23" s="689" t="s">
        <v>573</v>
      </c>
      <c r="DA23" s="690"/>
      <c r="DB23" s="690"/>
      <c r="DC23" s="691"/>
      <c r="DD23" s="689" t="s">
        <v>574</v>
      </c>
      <c r="DE23" s="690"/>
      <c r="DF23" s="690"/>
      <c r="DG23" s="690"/>
      <c r="DH23" s="690"/>
      <c r="DI23" s="690"/>
      <c r="DJ23" s="690"/>
      <c r="DK23" s="691"/>
      <c r="DL23" s="721" t="s">
        <v>257</v>
      </c>
      <c r="DM23" s="722"/>
      <c r="DN23" s="722"/>
      <c r="DO23" s="722"/>
      <c r="DP23" s="722"/>
      <c r="DQ23" s="722"/>
      <c r="DR23" s="722"/>
      <c r="DS23" s="722"/>
      <c r="DT23" s="722"/>
      <c r="DU23" s="722"/>
      <c r="DV23" s="723"/>
      <c r="DW23" s="689" t="s">
        <v>258</v>
      </c>
      <c r="DX23" s="690"/>
      <c r="DY23" s="690"/>
      <c r="DZ23" s="690"/>
      <c r="EA23" s="690"/>
      <c r="EB23" s="690"/>
      <c r="EC23" s="691"/>
    </row>
    <row r="24" spans="2:133" ht="11.25" customHeight="1" x14ac:dyDescent="0.15">
      <c r="B24" s="633" t="s">
        <v>575</v>
      </c>
      <c r="C24" s="634"/>
      <c r="D24" s="634"/>
      <c r="E24" s="634"/>
      <c r="F24" s="634"/>
      <c r="G24" s="634"/>
      <c r="H24" s="634"/>
      <c r="I24" s="634"/>
      <c r="J24" s="634"/>
      <c r="K24" s="634"/>
      <c r="L24" s="634"/>
      <c r="M24" s="634"/>
      <c r="N24" s="634"/>
      <c r="O24" s="634"/>
      <c r="P24" s="634"/>
      <c r="Q24" s="635"/>
      <c r="R24" s="636">
        <v>9269170</v>
      </c>
      <c r="S24" s="637"/>
      <c r="T24" s="637"/>
      <c r="U24" s="637"/>
      <c r="V24" s="637"/>
      <c r="W24" s="637"/>
      <c r="X24" s="637"/>
      <c r="Y24" s="638"/>
      <c r="Z24" s="662">
        <v>24.2</v>
      </c>
      <c r="AA24" s="662"/>
      <c r="AB24" s="662"/>
      <c r="AC24" s="662"/>
      <c r="AD24" s="663">
        <v>9269170</v>
      </c>
      <c r="AE24" s="663"/>
      <c r="AF24" s="663"/>
      <c r="AG24" s="663"/>
      <c r="AH24" s="663"/>
      <c r="AI24" s="663"/>
      <c r="AJ24" s="663"/>
      <c r="AK24" s="663"/>
      <c r="AL24" s="639">
        <v>49.5</v>
      </c>
      <c r="AM24" s="640"/>
      <c r="AN24" s="640"/>
      <c r="AO24" s="664"/>
      <c r="AP24" s="633" t="s">
        <v>576</v>
      </c>
      <c r="AQ24" s="709"/>
      <c r="AR24" s="709"/>
      <c r="AS24" s="709"/>
      <c r="AT24" s="709"/>
      <c r="AU24" s="709"/>
      <c r="AV24" s="709"/>
      <c r="AW24" s="709"/>
      <c r="AX24" s="709"/>
      <c r="AY24" s="709"/>
      <c r="AZ24" s="709"/>
      <c r="BA24" s="709"/>
      <c r="BB24" s="709"/>
      <c r="BC24" s="709"/>
      <c r="BD24" s="709"/>
      <c r="BE24" s="709"/>
      <c r="BF24" s="710"/>
      <c r="BG24" s="636" t="s">
        <v>571</v>
      </c>
      <c r="BH24" s="637"/>
      <c r="BI24" s="637"/>
      <c r="BJ24" s="637"/>
      <c r="BK24" s="637"/>
      <c r="BL24" s="637"/>
      <c r="BM24" s="637"/>
      <c r="BN24" s="638"/>
      <c r="BO24" s="662" t="s">
        <v>571</v>
      </c>
      <c r="BP24" s="662"/>
      <c r="BQ24" s="662"/>
      <c r="BR24" s="662"/>
      <c r="BS24" s="663" t="s">
        <v>571</v>
      </c>
      <c r="BT24" s="663"/>
      <c r="BU24" s="663"/>
      <c r="BV24" s="663"/>
      <c r="BW24" s="663"/>
      <c r="BX24" s="663"/>
      <c r="BY24" s="663"/>
      <c r="BZ24" s="663"/>
      <c r="CA24" s="663"/>
      <c r="CB24" s="708"/>
      <c r="CD24" s="686" t="s">
        <v>259</v>
      </c>
      <c r="CE24" s="687"/>
      <c r="CF24" s="687"/>
      <c r="CG24" s="687"/>
      <c r="CH24" s="687"/>
      <c r="CI24" s="687"/>
      <c r="CJ24" s="687"/>
      <c r="CK24" s="687"/>
      <c r="CL24" s="687"/>
      <c r="CM24" s="687"/>
      <c r="CN24" s="687"/>
      <c r="CO24" s="687"/>
      <c r="CP24" s="687"/>
      <c r="CQ24" s="688"/>
      <c r="CR24" s="683">
        <v>15295551</v>
      </c>
      <c r="CS24" s="684"/>
      <c r="CT24" s="684"/>
      <c r="CU24" s="684"/>
      <c r="CV24" s="684"/>
      <c r="CW24" s="684"/>
      <c r="CX24" s="684"/>
      <c r="CY24" s="712"/>
      <c r="CZ24" s="713">
        <v>41.7</v>
      </c>
      <c r="DA24" s="698"/>
      <c r="DB24" s="698"/>
      <c r="DC24" s="715"/>
      <c r="DD24" s="711">
        <v>10375608</v>
      </c>
      <c r="DE24" s="684"/>
      <c r="DF24" s="684"/>
      <c r="DG24" s="684"/>
      <c r="DH24" s="684"/>
      <c r="DI24" s="684"/>
      <c r="DJ24" s="684"/>
      <c r="DK24" s="712"/>
      <c r="DL24" s="711">
        <v>9742080</v>
      </c>
      <c r="DM24" s="684"/>
      <c r="DN24" s="684"/>
      <c r="DO24" s="684"/>
      <c r="DP24" s="684"/>
      <c r="DQ24" s="684"/>
      <c r="DR24" s="684"/>
      <c r="DS24" s="684"/>
      <c r="DT24" s="684"/>
      <c r="DU24" s="684"/>
      <c r="DV24" s="712"/>
      <c r="DW24" s="713">
        <v>49.8</v>
      </c>
      <c r="DX24" s="698"/>
      <c r="DY24" s="698"/>
      <c r="DZ24" s="698"/>
      <c r="EA24" s="698"/>
      <c r="EB24" s="698"/>
      <c r="EC24" s="714"/>
    </row>
    <row r="25" spans="2:133" ht="11.25" customHeight="1" x14ac:dyDescent="0.15">
      <c r="B25" s="633" t="s">
        <v>577</v>
      </c>
      <c r="C25" s="634"/>
      <c r="D25" s="634"/>
      <c r="E25" s="634"/>
      <c r="F25" s="634"/>
      <c r="G25" s="634"/>
      <c r="H25" s="634"/>
      <c r="I25" s="634"/>
      <c r="J25" s="634"/>
      <c r="K25" s="634"/>
      <c r="L25" s="634"/>
      <c r="M25" s="634"/>
      <c r="N25" s="634"/>
      <c r="O25" s="634"/>
      <c r="P25" s="634"/>
      <c r="Q25" s="635"/>
      <c r="R25" s="636">
        <v>1676389</v>
      </c>
      <c r="S25" s="637"/>
      <c r="T25" s="637"/>
      <c r="U25" s="637"/>
      <c r="V25" s="637"/>
      <c r="W25" s="637"/>
      <c r="X25" s="637"/>
      <c r="Y25" s="638"/>
      <c r="Z25" s="662">
        <v>4.4000000000000004</v>
      </c>
      <c r="AA25" s="662"/>
      <c r="AB25" s="662"/>
      <c r="AC25" s="662"/>
      <c r="AD25" s="663" t="s">
        <v>571</v>
      </c>
      <c r="AE25" s="663"/>
      <c r="AF25" s="663"/>
      <c r="AG25" s="663"/>
      <c r="AH25" s="663"/>
      <c r="AI25" s="663"/>
      <c r="AJ25" s="663"/>
      <c r="AK25" s="663"/>
      <c r="AL25" s="639" t="s">
        <v>571</v>
      </c>
      <c r="AM25" s="640"/>
      <c r="AN25" s="640"/>
      <c r="AO25" s="664"/>
      <c r="AP25" s="633" t="s">
        <v>578</v>
      </c>
      <c r="AQ25" s="709"/>
      <c r="AR25" s="709"/>
      <c r="AS25" s="709"/>
      <c r="AT25" s="709"/>
      <c r="AU25" s="709"/>
      <c r="AV25" s="709"/>
      <c r="AW25" s="709"/>
      <c r="AX25" s="709"/>
      <c r="AY25" s="709"/>
      <c r="AZ25" s="709"/>
      <c r="BA25" s="709"/>
      <c r="BB25" s="709"/>
      <c r="BC25" s="709"/>
      <c r="BD25" s="709"/>
      <c r="BE25" s="709"/>
      <c r="BF25" s="710"/>
      <c r="BG25" s="636" t="s">
        <v>571</v>
      </c>
      <c r="BH25" s="637"/>
      <c r="BI25" s="637"/>
      <c r="BJ25" s="637"/>
      <c r="BK25" s="637"/>
      <c r="BL25" s="637"/>
      <c r="BM25" s="637"/>
      <c r="BN25" s="638"/>
      <c r="BO25" s="662" t="s">
        <v>571</v>
      </c>
      <c r="BP25" s="662"/>
      <c r="BQ25" s="662"/>
      <c r="BR25" s="662"/>
      <c r="BS25" s="663" t="s">
        <v>571</v>
      </c>
      <c r="BT25" s="663"/>
      <c r="BU25" s="663"/>
      <c r="BV25" s="663"/>
      <c r="BW25" s="663"/>
      <c r="BX25" s="663"/>
      <c r="BY25" s="663"/>
      <c r="BZ25" s="663"/>
      <c r="CA25" s="663"/>
      <c r="CB25" s="708"/>
      <c r="CD25" s="633" t="s">
        <v>579</v>
      </c>
      <c r="CE25" s="634"/>
      <c r="CF25" s="634"/>
      <c r="CG25" s="634"/>
      <c r="CH25" s="634"/>
      <c r="CI25" s="634"/>
      <c r="CJ25" s="634"/>
      <c r="CK25" s="634"/>
      <c r="CL25" s="634"/>
      <c r="CM25" s="634"/>
      <c r="CN25" s="634"/>
      <c r="CO25" s="634"/>
      <c r="CP25" s="634"/>
      <c r="CQ25" s="635"/>
      <c r="CR25" s="636">
        <v>4651092</v>
      </c>
      <c r="CS25" s="646"/>
      <c r="CT25" s="646"/>
      <c r="CU25" s="646"/>
      <c r="CV25" s="646"/>
      <c r="CW25" s="646"/>
      <c r="CX25" s="646"/>
      <c r="CY25" s="647"/>
      <c r="CZ25" s="639">
        <v>12.7</v>
      </c>
      <c r="DA25" s="648"/>
      <c r="DB25" s="648"/>
      <c r="DC25" s="649"/>
      <c r="DD25" s="642">
        <v>4011712</v>
      </c>
      <c r="DE25" s="646"/>
      <c r="DF25" s="646"/>
      <c r="DG25" s="646"/>
      <c r="DH25" s="646"/>
      <c r="DI25" s="646"/>
      <c r="DJ25" s="646"/>
      <c r="DK25" s="647"/>
      <c r="DL25" s="642">
        <v>3971659</v>
      </c>
      <c r="DM25" s="646"/>
      <c r="DN25" s="646"/>
      <c r="DO25" s="646"/>
      <c r="DP25" s="646"/>
      <c r="DQ25" s="646"/>
      <c r="DR25" s="646"/>
      <c r="DS25" s="646"/>
      <c r="DT25" s="646"/>
      <c r="DU25" s="646"/>
      <c r="DV25" s="647"/>
      <c r="DW25" s="639">
        <v>20.3</v>
      </c>
      <c r="DX25" s="648"/>
      <c r="DY25" s="648"/>
      <c r="DZ25" s="648"/>
      <c r="EA25" s="648"/>
      <c r="EB25" s="648"/>
      <c r="EC25" s="667"/>
    </row>
    <row r="26" spans="2:133" ht="11.25" customHeight="1" x14ac:dyDescent="0.15">
      <c r="B26" s="633" t="s">
        <v>580</v>
      </c>
      <c r="C26" s="634"/>
      <c r="D26" s="634"/>
      <c r="E26" s="634"/>
      <c r="F26" s="634"/>
      <c r="G26" s="634"/>
      <c r="H26" s="634"/>
      <c r="I26" s="634"/>
      <c r="J26" s="634"/>
      <c r="K26" s="634"/>
      <c r="L26" s="634"/>
      <c r="M26" s="634"/>
      <c r="N26" s="634"/>
      <c r="O26" s="634"/>
      <c r="P26" s="634"/>
      <c r="Q26" s="635"/>
      <c r="R26" s="636" t="s">
        <v>571</v>
      </c>
      <c r="S26" s="637"/>
      <c r="T26" s="637"/>
      <c r="U26" s="637"/>
      <c r="V26" s="637"/>
      <c r="W26" s="637"/>
      <c r="X26" s="637"/>
      <c r="Y26" s="638"/>
      <c r="Z26" s="662" t="s">
        <v>571</v>
      </c>
      <c r="AA26" s="662"/>
      <c r="AB26" s="662"/>
      <c r="AC26" s="662"/>
      <c r="AD26" s="663" t="s">
        <v>571</v>
      </c>
      <c r="AE26" s="663"/>
      <c r="AF26" s="663"/>
      <c r="AG26" s="663"/>
      <c r="AH26" s="663"/>
      <c r="AI26" s="663"/>
      <c r="AJ26" s="663"/>
      <c r="AK26" s="663"/>
      <c r="AL26" s="639" t="s">
        <v>571</v>
      </c>
      <c r="AM26" s="640"/>
      <c r="AN26" s="640"/>
      <c r="AO26" s="664"/>
      <c r="AP26" s="633" t="s">
        <v>260</v>
      </c>
      <c r="AQ26" s="709"/>
      <c r="AR26" s="709"/>
      <c r="AS26" s="709"/>
      <c r="AT26" s="709"/>
      <c r="AU26" s="709"/>
      <c r="AV26" s="709"/>
      <c r="AW26" s="709"/>
      <c r="AX26" s="709"/>
      <c r="AY26" s="709"/>
      <c r="AZ26" s="709"/>
      <c r="BA26" s="709"/>
      <c r="BB26" s="709"/>
      <c r="BC26" s="709"/>
      <c r="BD26" s="709"/>
      <c r="BE26" s="709"/>
      <c r="BF26" s="710"/>
      <c r="BG26" s="636" t="s">
        <v>571</v>
      </c>
      <c r="BH26" s="637"/>
      <c r="BI26" s="637"/>
      <c r="BJ26" s="637"/>
      <c r="BK26" s="637"/>
      <c r="BL26" s="637"/>
      <c r="BM26" s="637"/>
      <c r="BN26" s="638"/>
      <c r="BO26" s="662" t="s">
        <v>571</v>
      </c>
      <c r="BP26" s="662"/>
      <c r="BQ26" s="662"/>
      <c r="BR26" s="662"/>
      <c r="BS26" s="663" t="s">
        <v>571</v>
      </c>
      <c r="BT26" s="663"/>
      <c r="BU26" s="663"/>
      <c r="BV26" s="663"/>
      <c r="BW26" s="663"/>
      <c r="BX26" s="663"/>
      <c r="BY26" s="663"/>
      <c r="BZ26" s="663"/>
      <c r="CA26" s="663"/>
      <c r="CB26" s="708"/>
      <c r="CD26" s="633" t="s">
        <v>261</v>
      </c>
      <c r="CE26" s="634"/>
      <c r="CF26" s="634"/>
      <c r="CG26" s="634"/>
      <c r="CH26" s="634"/>
      <c r="CI26" s="634"/>
      <c r="CJ26" s="634"/>
      <c r="CK26" s="634"/>
      <c r="CL26" s="634"/>
      <c r="CM26" s="634"/>
      <c r="CN26" s="634"/>
      <c r="CO26" s="634"/>
      <c r="CP26" s="634"/>
      <c r="CQ26" s="635"/>
      <c r="CR26" s="636">
        <v>3213574</v>
      </c>
      <c r="CS26" s="637"/>
      <c r="CT26" s="637"/>
      <c r="CU26" s="637"/>
      <c r="CV26" s="637"/>
      <c r="CW26" s="637"/>
      <c r="CX26" s="637"/>
      <c r="CY26" s="638"/>
      <c r="CZ26" s="639">
        <v>8.8000000000000007</v>
      </c>
      <c r="DA26" s="648"/>
      <c r="DB26" s="648"/>
      <c r="DC26" s="649"/>
      <c r="DD26" s="642">
        <v>2653274</v>
      </c>
      <c r="DE26" s="637"/>
      <c r="DF26" s="637"/>
      <c r="DG26" s="637"/>
      <c r="DH26" s="637"/>
      <c r="DI26" s="637"/>
      <c r="DJ26" s="637"/>
      <c r="DK26" s="638"/>
      <c r="DL26" s="642" t="s">
        <v>571</v>
      </c>
      <c r="DM26" s="637"/>
      <c r="DN26" s="637"/>
      <c r="DO26" s="637"/>
      <c r="DP26" s="637"/>
      <c r="DQ26" s="637"/>
      <c r="DR26" s="637"/>
      <c r="DS26" s="637"/>
      <c r="DT26" s="637"/>
      <c r="DU26" s="637"/>
      <c r="DV26" s="638"/>
      <c r="DW26" s="639" t="s">
        <v>571</v>
      </c>
      <c r="DX26" s="648"/>
      <c r="DY26" s="648"/>
      <c r="DZ26" s="648"/>
      <c r="EA26" s="648"/>
      <c r="EB26" s="648"/>
      <c r="EC26" s="667"/>
    </row>
    <row r="27" spans="2:133" ht="11.25" customHeight="1" x14ac:dyDescent="0.15">
      <c r="B27" s="633" t="s">
        <v>581</v>
      </c>
      <c r="C27" s="634"/>
      <c r="D27" s="634"/>
      <c r="E27" s="634"/>
      <c r="F27" s="634"/>
      <c r="G27" s="634"/>
      <c r="H27" s="634"/>
      <c r="I27" s="634"/>
      <c r="J27" s="634"/>
      <c r="K27" s="634"/>
      <c r="L27" s="634"/>
      <c r="M27" s="634"/>
      <c r="N27" s="634"/>
      <c r="O27" s="634"/>
      <c r="P27" s="634"/>
      <c r="Q27" s="635"/>
      <c r="R27" s="636">
        <v>20778732</v>
      </c>
      <c r="S27" s="637"/>
      <c r="T27" s="637"/>
      <c r="U27" s="637"/>
      <c r="V27" s="637"/>
      <c r="W27" s="637"/>
      <c r="X27" s="637"/>
      <c r="Y27" s="638"/>
      <c r="Z27" s="662">
        <v>54.3</v>
      </c>
      <c r="AA27" s="662"/>
      <c r="AB27" s="662"/>
      <c r="AC27" s="662"/>
      <c r="AD27" s="663">
        <v>18652485</v>
      </c>
      <c r="AE27" s="663"/>
      <c r="AF27" s="663"/>
      <c r="AG27" s="663"/>
      <c r="AH27" s="663"/>
      <c r="AI27" s="663"/>
      <c r="AJ27" s="663"/>
      <c r="AK27" s="663"/>
      <c r="AL27" s="639">
        <v>99.699996948242188</v>
      </c>
      <c r="AM27" s="640"/>
      <c r="AN27" s="640"/>
      <c r="AO27" s="664"/>
      <c r="AP27" s="633" t="s">
        <v>262</v>
      </c>
      <c r="AQ27" s="634"/>
      <c r="AR27" s="634"/>
      <c r="AS27" s="634"/>
      <c r="AT27" s="634"/>
      <c r="AU27" s="634"/>
      <c r="AV27" s="634"/>
      <c r="AW27" s="634"/>
      <c r="AX27" s="634"/>
      <c r="AY27" s="634"/>
      <c r="AZ27" s="634"/>
      <c r="BA27" s="634"/>
      <c r="BB27" s="634"/>
      <c r="BC27" s="634"/>
      <c r="BD27" s="634"/>
      <c r="BE27" s="634"/>
      <c r="BF27" s="635"/>
      <c r="BG27" s="636">
        <v>7473666</v>
      </c>
      <c r="BH27" s="637"/>
      <c r="BI27" s="637"/>
      <c r="BJ27" s="637"/>
      <c r="BK27" s="637"/>
      <c r="BL27" s="637"/>
      <c r="BM27" s="637"/>
      <c r="BN27" s="638"/>
      <c r="BO27" s="662">
        <v>100</v>
      </c>
      <c r="BP27" s="662"/>
      <c r="BQ27" s="662"/>
      <c r="BR27" s="662"/>
      <c r="BS27" s="663">
        <v>351115</v>
      </c>
      <c r="BT27" s="663"/>
      <c r="BU27" s="663"/>
      <c r="BV27" s="663"/>
      <c r="BW27" s="663"/>
      <c r="BX27" s="663"/>
      <c r="BY27" s="663"/>
      <c r="BZ27" s="663"/>
      <c r="CA27" s="663"/>
      <c r="CB27" s="708"/>
      <c r="CD27" s="633" t="s">
        <v>582</v>
      </c>
      <c r="CE27" s="634"/>
      <c r="CF27" s="634"/>
      <c r="CG27" s="634"/>
      <c r="CH27" s="634"/>
      <c r="CI27" s="634"/>
      <c r="CJ27" s="634"/>
      <c r="CK27" s="634"/>
      <c r="CL27" s="634"/>
      <c r="CM27" s="634"/>
      <c r="CN27" s="634"/>
      <c r="CO27" s="634"/>
      <c r="CP27" s="634"/>
      <c r="CQ27" s="635"/>
      <c r="CR27" s="636">
        <v>5938918</v>
      </c>
      <c r="CS27" s="646"/>
      <c r="CT27" s="646"/>
      <c r="CU27" s="646"/>
      <c r="CV27" s="646"/>
      <c r="CW27" s="646"/>
      <c r="CX27" s="646"/>
      <c r="CY27" s="647"/>
      <c r="CZ27" s="639">
        <v>16.2</v>
      </c>
      <c r="DA27" s="648"/>
      <c r="DB27" s="648"/>
      <c r="DC27" s="649"/>
      <c r="DD27" s="642">
        <v>1802318</v>
      </c>
      <c r="DE27" s="646"/>
      <c r="DF27" s="646"/>
      <c r="DG27" s="646"/>
      <c r="DH27" s="646"/>
      <c r="DI27" s="646"/>
      <c r="DJ27" s="646"/>
      <c r="DK27" s="647"/>
      <c r="DL27" s="642">
        <v>1628843</v>
      </c>
      <c r="DM27" s="646"/>
      <c r="DN27" s="646"/>
      <c r="DO27" s="646"/>
      <c r="DP27" s="646"/>
      <c r="DQ27" s="646"/>
      <c r="DR27" s="646"/>
      <c r="DS27" s="646"/>
      <c r="DT27" s="646"/>
      <c r="DU27" s="646"/>
      <c r="DV27" s="647"/>
      <c r="DW27" s="639">
        <v>8.3000000000000007</v>
      </c>
      <c r="DX27" s="648"/>
      <c r="DY27" s="648"/>
      <c r="DZ27" s="648"/>
      <c r="EA27" s="648"/>
      <c r="EB27" s="648"/>
      <c r="EC27" s="667"/>
    </row>
    <row r="28" spans="2:133" ht="11.25" customHeight="1" x14ac:dyDescent="0.15">
      <c r="B28" s="633" t="s">
        <v>583</v>
      </c>
      <c r="C28" s="634"/>
      <c r="D28" s="634"/>
      <c r="E28" s="634"/>
      <c r="F28" s="634"/>
      <c r="G28" s="634"/>
      <c r="H28" s="634"/>
      <c r="I28" s="634"/>
      <c r="J28" s="634"/>
      <c r="K28" s="634"/>
      <c r="L28" s="634"/>
      <c r="M28" s="634"/>
      <c r="N28" s="634"/>
      <c r="O28" s="634"/>
      <c r="P28" s="634"/>
      <c r="Q28" s="635"/>
      <c r="R28" s="636">
        <v>5247</v>
      </c>
      <c r="S28" s="637"/>
      <c r="T28" s="637"/>
      <c r="U28" s="637"/>
      <c r="V28" s="637"/>
      <c r="W28" s="637"/>
      <c r="X28" s="637"/>
      <c r="Y28" s="638"/>
      <c r="Z28" s="662">
        <v>0</v>
      </c>
      <c r="AA28" s="662"/>
      <c r="AB28" s="662"/>
      <c r="AC28" s="662"/>
      <c r="AD28" s="663">
        <v>5247</v>
      </c>
      <c r="AE28" s="663"/>
      <c r="AF28" s="663"/>
      <c r="AG28" s="663"/>
      <c r="AH28" s="663"/>
      <c r="AI28" s="663"/>
      <c r="AJ28" s="663"/>
      <c r="AK28" s="663"/>
      <c r="AL28" s="639">
        <v>0</v>
      </c>
      <c r="AM28" s="640"/>
      <c r="AN28" s="640"/>
      <c r="AO28" s="664"/>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62"/>
      <c r="BP28" s="662"/>
      <c r="BQ28" s="662"/>
      <c r="BR28" s="662"/>
      <c r="BS28" s="642"/>
      <c r="BT28" s="637"/>
      <c r="BU28" s="637"/>
      <c r="BV28" s="637"/>
      <c r="BW28" s="637"/>
      <c r="BX28" s="637"/>
      <c r="BY28" s="637"/>
      <c r="BZ28" s="637"/>
      <c r="CA28" s="637"/>
      <c r="CB28" s="672"/>
      <c r="CD28" s="633" t="s">
        <v>584</v>
      </c>
      <c r="CE28" s="634"/>
      <c r="CF28" s="634"/>
      <c r="CG28" s="634"/>
      <c r="CH28" s="634"/>
      <c r="CI28" s="634"/>
      <c r="CJ28" s="634"/>
      <c r="CK28" s="634"/>
      <c r="CL28" s="634"/>
      <c r="CM28" s="634"/>
      <c r="CN28" s="634"/>
      <c r="CO28" s="634"/>
      <c r="CP28" s="634"/>
      <c r="CQ28" s="635"/>
      <c r="CR28" s="636">
        <v>4705541</v>
      </c>
      <c r="CS28" s="637"/>
      <c r="CT28" s="637"/>
      <c r="CU28" s="637"/>
      <c r="CV28" s="637"/>
      <c r="CW28" s="637"/>
      <c r="CX28" s="637"/>
      <c r="CY28" s="638"/>
      <c r="CZ28" s="639">
        <v>12.8</v>
      </c>
      <c r="DA28" s="648"/>
      <c r="DB28" s="648"/>
      <c r="DC28" s="649"/>
      <c r="DD28" s="642">
        <v>4561578</v>
      </c>
      <c r="DE28" s="637"/>
      <c r="DF28" s="637"/>
      <c r="DG28" s="637"/>
      <c r="DH28" s="637"/>
      <c r="DI28" s="637"/>
      <c r="DJ28" s="637"/>
      <c r="DK28" s="638"/>
      <c r="DL28" s="642">
        <v>4141578</v>
      </c>
      <c r="DM28" s="637"/>
      <c r="DN28" s="637"/>
      <c r="DO28" s="637"/>
      <c r="DP28" s="637"/>
      <c r="DQ28" s="637"/>
      <c r="DR28" s="637"/>
      <c r="DS28" s="637"/>
      <c r="DT28" s="637"/>
      <c r="DU28" s="637"/>
      <c r="DV28" s="638"/>
      <c r="DW28" s="639">
        <v>21.2</v>
      </c>
      <c r="DX28" s="648"/>
      <c r="DY28" s="648"/>
      <c r="DZ28" s="648"/>
      <c r="EA28" s="648"/>
      <c r="EB28" s="648"/>
      <c r="EC28" s="667"/>
    </row>
    <row r="29" spans="2:133" ht="11.25" customHeight="1" x14ac:dyDescent="0.15">
      <c r="B29" s="633" t="s">
        <v>263</v>
      </c>
      <c r="C29" s="634"/>
      <c r="D29" s="634"/>
      <c r="E29" s="634"/>
      <c r="F29" s="634"/>
      <c r="G29" s="634"/>
      <c r="H29" s="634"/>
      <c r="I29" s="634"/>
      <c r="J29" s="634"/>
      <c r="K29" s="634"/>
      <c r="L29" s="634"/>
      <c r="M29" s="634"/>
      <c r="N29" s="634"/>
      <c r="O29" s="634"/>
      <c r="P29" s="634"/>
      <c r="Q29" s="635"/>
      <c r="R29" s="636">
        <v>132180</v>
      </c>
      <c r="S29" s="637"/>
      <c r="T29" s="637"/>
      <c r="U29" s="637"/>
      <c r="V29" s="637"/>
      <c r="W29" s="637"/>
      <c r="X29" s="637"/>
      <c r="Y29" s="638"/>
      <c r="Z29" s="662">
        <v>0.3</v>
      </c>
      <c r="AA29" s="662"/>
      <c r="AB29" s="662"/>
      <c r="AC29" s="662"/>
      <c r="AD29" s="663" t="s">
        <v>571</v>
      </c>
      <c r="AE29" s="663"/>
      <c r="AF29" s="663"/>
      <c r="AG29" s="663"/>
      <c r="AH29" s="663"/>
      <c r="AI29" s="663"/>
      <c r="AJ29" s="663"/>
      <c r="AK29" s="663"/>
      <c r="AL29" s="639" t="s">
        <v>571</v>
      </c>
      <c r="AM29" s="640"/>
      <c r="AN29" s="640"/>
      <c r="AO29" s="664"/>
      <c r="AP29" s="613"/>
      <c r="AQ29" s="614"/>
      <c r="AR29" s="614"/>
      <c r="AS29" s="614"/>
      <c r="AT29" s="614"/>
      <c r="AU29" s="614"/>
      <c r="AV29" s="614"/>
      <c r="AW29" s="614"/>
      <c r="AX29" s="614"/>
      <c r="AY29" s="614"/>
      <c r="AZ29" s="614"/>
      <c r="BA29" s="614"/>
      <c r="BB29" s="614"/>
      <c r="BC29" s="614"/>
      <c r="BD29" s="614"/>
      <c r="BE29" s="614"/>
      <c r="BF29" s="615"/>
      <c r="BG29" s="636"/>
      <c r="BH29" s="637"/>
      <c r="BI29" s="637"/>
      <c r="BJ29" s="637"/>
      <c r="BK29" s="637"/>
      <c r="BL29" s="637"/>
      <c r="BM29" s="637"/>
      <c r="BN29" s="638"/>
      <c r="BO29" s="662"/>
      <c r="BP29" s="662"/>
      <c r="BQ29" s="662"/>
      <c r="BR29" s="662"/>
      <c r="BS29" s="663"/>
      <c r="BT29" s="663"/>
      <c r="BU29" s="663"/>
      <c r="BV29" s="663"/>
      <c r="BW29" s="663"/>
      <c r="BX29" s="663"/>
      <c r="BY29" s="663"/>
      <c r="BZ29" s="663"/>
      <c r="CA29" s="663"/>
      <c r="CB29" s="708"/>
      <c r="CD29" s="656" t="s">
        <v>264</v>
      </c>
      <c r="CE29" s="657"/>
      <c r="CF29" s="633" t="s">
        <v>585</v>
      </c>
      <c r="CG29" s="634"/>
      <c r="CH29" s="634"/>
      <c r="CI29" s="634"/>
      <c r="CJ29" s="634"/>
      <c r="CK29" s="634"/>
      <c r="CL29" s="634"/>
      <c r="CM29" s="634"/>
      <c r="CN29" s="634"/>
      <c r="CO29" s="634"/>
      <c r="CP29" s="634"/>
      <c r="CQ29" s="635"/>
      <c r="CR29" s="636">
        <v>4705538</v>
      </c>
      <c r="CS29" s="646"/>
      <c r="CT29" s="646"/>
      <c r="CU29" s="646"/>
      <c r="CV29" s="646"/>
      <c r="CW29" s="646"/>
      <c r="CX29" s="646"/>
      <c r="CY29" s="647"/>
      <c r="CZ29" s="639">
        <v>12.8</v>
      </c>
      <c r="DA29" s="648"/>
      <c r="DB29" s="648"/>
      <c r="DC29" s="649"/>
      <c r="DD29" s="642">
        <v>4561575</v>
      </c>
      <c r="DE29" s="646"/>
      <c r="DF29" s="646"/>
      <c r="DG29" s="646"/>
      <c r="DH29" s="646"/>
      <c r="DI29" s="646"/>
      <c r="DJ29" s="646"/>
      <c r="DK29" s="647"/>
      <c r="DL29" s="642">
        <v>4141575</v>
      </c>
      <c r="DM29" s="646"/>
      <c r="DN29" s="646"/>
      <c r="DO29" s="646"/>
      <c r="DP29" s="646"/>
      <c r="DQ29" s="646"/>
      <c r="DR29" s="646"/>
      <c r="DS29" s="646"/>
      <c r="DT29" s="646"/>
      <c r="DU29" s="646"/>
      <c r="DV29" s="647"/>
      <c r="DW29" s="639">
        <v>21.2</v>
      </c>
      <c r="DX29" s="648"/>
      <c r="DY29" s="648"/>
      <c r="DZ29" s="648"/>
      <c r="EA29" s="648"/>
      <c r="EB29" s="648"/>
      <c r="EC29" s="667"/>
    </row>
    <row r="30" spans="2:133" ht="11.25" customHeight="1" x14ac:dyDescent="0.15">
      <c r="B30" s="633" t="s">
        <v>265</v>
      </c>
      <c r="C30" s="634"/>
      <c r="D30" s="634"/>
      <c r="E30" s="634"/>
      <c r="F30" s="634"/>
      <c r="G30" s="634"/>
      <c r="H30" s="634"/>
      <c r="I30" s="634"/>
      <c r="J30" s="634"/>
      <c r="K30" s="634"/>
      <c r="L30" s="634"/>
      <c r="M30" s="634"/>
      <c r="N30" s="634"/>
      <c r="O30" s="634"/>
      <c r="P30" s="634"/>
      <c r="Q30" s="635"/>
      <c r="R30" s="636">
        <v>515114</v>
      </c>
      <c r="S30" s="637"/>
      <c r="T30" s="637"/>
      <c r="U30" s="637"/>
      <c r="V30" s="637"/>
      <c r="W30" s="637"/>
      <c r="X30" s="637"/>
      <c r="Y30" s="638"/>
      <c r="Z30" s="662">
        <v>1.3</v>
      </c>
      <c r="AA30" s="662"/>
      <c r="AB30" s="662"/>
      <c r="AC30" s="662"/>
      <c r="AD30" s="663">
        <v>36121</v>
      </c>
      <c r="AE30" s="663"/>
      <c r="AF30" s="663"/>
      <c r="AG30" s="663"/>
      <c r="AH30" s="663"/>
      <c r="AI30" s="663"/>
      <c r="AJ30" s="663"/>
      <c r="AK30" s="663"/>
      <c r="AL30" s="639">
        <v>0.2</v>
      </c>
      <c r="AM30" s="640"/>
      <c r="AN30" s="640"/>
      <c r="AO30" s="664"/>
      <c r="AP30" s="689" t="s">
        <v>220</v>
      </c>
      <c r="AQ30" s="690"/>
      <c r="AR30" s="690"/>
      <c r="AS30" s="690"/>
      <c r="AT30" s="690"/>
      <c r="AU30" s="690"/>
      <c r="AV30" s="690"/>
      <c r="AW30" s="690"/>
      <c r="AX30" s="690"/>
      <c r="AY30" s="690"/>
      <c r="AZ30" s="690"/>
      <c r="BA30" s="690"/>
      <c r="BB30" s="690"/>
      <c r="BC30" s="690"/>
      <c r="BD30" s="690"/>
      <c r="BE30" s="690"/>
      <c r="BF30" s="691"/>
      <c r="BG30" s="689" t="s">
        <v>266</v>
      </c>
      <c r="BH30" s="706"/>
      <c r="BI30" s="706"/>
      <c r="BJ30" s="706"/>
      <c r="BK30" s="706"/>
      <c r="BL30" s="706"/>
      <c r="BM30" s="706"/>
      <c r="BN30" s="706"/>
      <c r="BO30" s="706"/>
      <c r="BP30" s="706"/>
      <c r="BQ30" s="707"/>
      <c r="BR30" s="689" t="s">
        <v>267</v>
      </c>
      <c r="BS30" s="706"/>
      <c r="BT30" s="706"/>
      <c r="BU30" s="706"/>
      <c r="BV30" s="706"/>
      <c r="BW30" s="706"/>
      <c r="BX30" s="706"/>
      <c r="BY30" s="706"/>
      <c r="BZ30" s="706"/>
      <c r="CA30" s="706"/>
      <c r="CB30" s="707"/>
      <c r="CD30" s="658"/>
      <c r="CE30" s="659"/>
      <c r="CF30" s="633" t="s">
        <v>586</v>
      </c>
      <c r="CG30" s="634"/>
      <c r="CH30" s="634"/>
      <c r="CI30" s="634"/>
      <c r="CJ30" s="634"/>
      <c r="CK30" s="634"/>
      <c r="CL30" s="634"/>
      <c r="CM30" s="634"/>
      <c r="CN30" s="634"/>
      <c r="CO30" s="634"/>
      <c r="CP30" s="634"/>
      <c r="CQ30" s="635"/>
      <c r="CR30" s="636">
        <v>4533383</v>
      </c>
      <c r="CS30" s="637"/>
      <c r="CT30" s="637"/>
      <c r="CU30" s="637"/>
      <c r="CV30" s="637"/>
      <c r="CW30" s="637"/>
      <c r="CX30" s="637"/>
      <c r="CY30" s="638"/>
      <c r="CZ30" s="639">
        <v>12.4</v>
      </c>
      <c r="DA30" s="648"/>
      <c r="DB30" s="648"/>
      <c r="DC30" s="649"/>
      <c r="DD30" s="642">
        <v>4415378</v>
      </c>
      <c r="DE30" s="637"/>
      <c r="DF30" s="637"/>
      <c r="DG30" s="637"/>
      <c r="DH30" s="637"/>
      <c r="DI30" s="637"/>
      <c r="DJ30" s="637"/>
      <c r="DK30" s="638"/>
      <c r="DL30" s="642">
        <v>3995378</v>
      </c>
      <c r="DM30" s="637"/>
      <c r="DN30" s="637"/>
      <c r="DO30" s="637"/>
      <c r="DP30" s="637"/>
      <c r="DQ30" s="637"/>
      <c r="DR30" s="637"/>
      <c r="DS30" s="637"/>
      <c r="DT30" s="637"/>
      <c r="DU30" s="637"/>
      <c r="DV30" s="638"/>
      <c r="DW30" s="639">
        <v>20.399999999999999</v>
      </c>
      <c r="DX30" s="648"/>
      <c r="DY30" s="648"/>
      <c r="DZ30" s="648"/>
      <c r="EA30" s="648"/>
      <c r="EB30" s="648"/>
      <c r="EC30" s="667"/>
    </row>
    <row r="31" spans="2:133" ht="11.25" customHeight="1" x14ac:dyDescent="0.15">
      <c r="B31" s="633" t="s">
        <v>268</v>
      </c>
      <c r="C31" s="634"/>
      <c r="D31" s="634"/>
      <c r="E31" s="634"/>
      <c r="F31" s="634"/>
      <c r="G31" s="634"/>
      <c r="H31" s="634"/>
      <c r="I31" s="634"/>
      <c r="J31" s="634"/>
      <c r="K31" s="634"/>
      <c r="L31" s="634"/>
      <c r="M31" s="634"/>
      <c r="N31" s="634"/>
      <c r="O31" s="634"/>
      <c r="P31" s="634"/>
      <c r="Q31" s="635"/>
      <c r="R31" s="636">
        <v>305967</v>
      </c>
      <c r="S31" s="637"/>
      <c r="T31" s="637"/>
      <c r="U31" s="637"/>
      <c r="V31" s="637"/>
      <c r="W31" s="637"/>
      <c r="X31" s="637"/>
      <c r="Y31" s="638"/>
      <c r="Z31" s="662">
        <v>0.8</v>
      </c>
      <c r="AA31" s="662"/>
      <c r="AB31" s="662"/>
      <c r="AC31" s="662"/>
      <c r="AD31" s="663" t="s">
        <v>571</v>
      </c>
      <c r="AE31" s="663"/>
      <c r="AF31" s="663"/>
      <c r="AG31" s="663"/>
      <c r="AH31" s="663"/>
      <c r="AI31" s="663"/>
      <c r="AJ31" s="663"/>
      <c r="AK31" s="663"/>
      <c r="AL31" s="639" t="s">
        <v>571</v>
      </c>
      <c r="AM31" s="640"/>
      <c r="AN31" s="640"/>
      <c r="AO31" s="664"/>
      <c r="AP31" s="700" t="s">
        <v>269</v>
      </c>
      <c r="AQ31" s="701"/>
      <c r="AR31" s="701"/>
      <c r="AS31" s="701"/>
      <c r="AT31" s="702" t="s">
        <v>270</v>
      </c>
      <c r="AU31" s="348"/>
      <c r="AV31" s="348"/>
      <c r="AW31" s="348"/>
      <c r="AX31" s="686" t="s">
        <v>187</v>
      </c>
      <c r="AY31" s="687"/>
      <c r="AZ31" s="687"/>
      <c r="BA31" s="687"/>
      <c r="BB31" s="687"/>
      <c r="BC31" s="687"/>
      <c r="BD31" s="687"/>
      <c r="BE31" s="687"/>
      <c r="BF31" s="688"/>
      <c r="BG31" s="696">
        <v>99</v>
      </c>
      <c r="BH31" s="697"/>
      <c r="BI31" s="697"/>
      <c r="BJ31" s="697"/>
      <c r="BK31" s="697"/>
      <c r="BL31" s="697"/>
      <c r="BM31" s="698">
        <v>91.8</v>
      </c>
      <c r="BN31" s="697"/>
      <c r="BO31" s="697"/>
      <c r="BP31" s="697"/>
      <c r="BQ31" s="699"/>
      <c r="BR31" s="696">
        <v>97.3</v>
      </c>
      <c r="BS31" s="697"/>
      <c r="BT31" s="697"/>
      <c r="BU31" s="697"/>
      <c r="BV31" s="697"/>
      <c r="BW31" s="697"/>
      <c r="BX31" s="698">
        <v>91</v>
      </c>
      <c r="BY31" s="697"/>
      <c r="BZ31" s="697"/>
      <c r="CA31" s="697"/>
      <c r="CB31" s="699"/>
      <c r="CD31" s="658"/>
      <c r="CE31" s="659"/>
      <c r="CF31" s="633" t="s">
        <v>587</v>
      </c>
      <c r="CG31" s="634"/>
      <c r="CH31" s="634"/>
      <c r="CI31" s="634"/>
      <c r="CJ31" s="634"/>
      <c r="CK31" s="634"/>
      <c r="CL31" s="634"/>
      <c r="CM31" s="634"/>
      <c r="CN31" s="634"/>
      <c r="CO31" s="634"/>
      <c r="CP31" s="634"/>
      <c r="CQ31" s="635"/>
      <c r="CR31" s="636">
        <v>172155</v>
      </c>
      <c r="CS31" s="646"/>
      <c r="CT31" s="646"/>
      <c r="CU31" s="646"/>
      <c r="CV31" s="646"/>
      <c r="CW31" s="646"/>
      <c r="CX31" s="646"/>
      <c r="CY31" s="647"/>
      <c r="CZ31" s="639">
        <v>0.5</v>
      </c>
      <c r="DA31" s="648"/>
      <c r="DB31" s="648"/>
      <c r="DC31" s="649"/>
      <c r="DD31" s="642">
        <v>146197</v>
      </c>
      <c r="DE31" s="646"/>
      <c r="DF31" s="646"/>
      <c r="DG31" s="646"/>
      <c r="DH31" s="646"/>
      <c r="DI31" s="646"/>
      <c r="DJ31" s="646"/>
      <c r="DK31" s="647"/>
      <c r="DL31" s="642">
        <v>146197</v>
      </c>
      <c r="DM31" s="646"/>
      <c r="DN31" s="646"/>
      <c r="DO31" s="646"/>
      <c r="DP31" s="646"/>
      <c r="DQ31" s="646"/>
      <c r="DR31" s="646"/>
      <c r="DS31" s="646"/>
      <c r="DT31" s="646"/>
      <c r="DU31" s="646"/>
      <c r="DV31" s="647"/>
      <c r="DW31" s="639">
        <v>0.7</v>
      </c>
      <c r="DX31" s="648"/>
      <c r="DY31" s="648"/>
      <c r="DZ31" s="648"/>
      <c r="EA31" s="648"/>
      <c r="EB31" s="648"/>
      <c r="EC31" s="667"/>
    </row>
    <row r="32" spans="2:133" ht="11.25" customHeight="1" x14ac:dyDescent="0.15">
      <c r="B32" s="633" t="s">
        <v>271</v>
      </c>
      <c r="C32" s="634"/>
      <c r="D32" s="634"/>
      <c r="E32" s="634"/>
      <c r="F32" s="634"/>
      <c r="G32" s="634"/>
      <c r="H32" s="634"/>
      <c r="I32" s="634"/>
      <c r="J32" s="634"/>
      <c r="K32" s="634"/>
      <c r="L32" s="634"/>
      <c r="M32" s="634"/>
      <c r="N32" s="634"/>
      <c r="O32" s="634"/>
      <c r="P32" s="634"/>
      <c r="Q32" s="635"/>
      <c r="R32" s="636">
        <v>5669711</v>
      </c>
      <c r="S32" s="637"/>
      <c r="T32" s="637"/>
      <c r="U32" s="637"/>
      <c r="V32" s="637"/>
      <c r="W32" s="637"/>
      <c r="X32" s="637"/>
      <c r="Y32" s="638"/>
      <c r="Z32" s="662">
        <v>14.8</v>
      </c>
      <c r="AA32" s="662"/>
      <c r="AB32" s="662"/>
      <c r="AC32" s="662"/>
      <c r="AD32" s="663" t="s">
        <v>571</v>
      </c>
      <c r="AE32" s="663"/>
      <c r="AF32" s="663"/>
      <c r="AG32" s="663"/>
      <c r="AH32" s="663"/>
      <c r="AI32" s="663"/>
      <c r="AJ32" s="663"/>
      <c r="AK32" s="663"/>
      <c r="AL32" s="639" t="s">
        <v>571</v>
      </c>
      <c r="AM32" s="640"/>
      <c r="AN32" s="640"/>
      <c r="AO32" s="664"/>
      <c r="AP32" s="673"/>
      <c r="AQ32" s="674"/>
      <c r="AR32" s="674"/>
      <c r="AS32" s="674"/>
      <c r="AT32" s="703"/>
      <c r="AU32" s="205" t="s">
        <v>588</v>
      </c>
      <c r="AX32" s="633" t="s">
        <v>272</v>
      </c>
      <c r="AY32" s="634"/>
      <c r="AZ32" s="634"/>
      <c r="BA32" s="634"/>
      <c r="BB32" s="634"/>
      <c r="BC32" s="634"/>
      <c r="BD32" s="634"/>
      <c r="BE32" s="634"/>
      <c r="BF32" s="635"/>
      <c r="BG32" s="705">
        <v>99.3</v>
      </c>
      <c r="BH32" s="646"/>
      <c r="BI32" s="646"/>
      <c r="BJ32" s="646"/>
      <c r="BK32" s="646"/>
      <c r="BL32" s="646"/>
      <c r="BM32" s="640">
        <v>96.5</v>
      </c>
      <c r="BN32" s="646"/>
      <c r="BO32" s="646"/>
      <c r="BP32" s="646"/>
      <c r="BQ32" s="671"/>
      <c r="BR32" s="705">
        <v>98.3</v>
      </c>
      <c r="BS32" s="646"/>
      <c r="BT32" s="646"/>
      <c r="BU32" s="646"/>
      <c r="BV32" s="646"/>
      <c r="BW32" s="646"/>
      <c r="BX32" s="640">
        <v>95.5</v>
      </c>
      <c r="BY32" s="646"/>
      <c r="BZ32" s="646"/>
      <c r="CA32" s="646"/>
      <c r="CB32" s="671"/>
      <c r="CD32" s="660"/>
      <c r="CE32" s="661"/>
      <c r="CF32" s="633" t="s">
        <v>589</v>
      </c>
      <c r="CG32" s="634"/>
      <c r="CH32" s="634"/>
      <c r="CI32" s="634"/>
      <c r="CJ32" s="634"/>
      <c r="CK32" s="634"/>
      <c r="CL32" s="634"/>
      <c r="CM32" s="634"/>
      <c r="CN32" s="634"/>
      <c r="CO32" s="634"/>
      <c r="CP32" s="634"/>
      <c r="CQ32" s="635"/>
      <c r="CR32" s="636">
        <v>3</v>
      </c>
      <c r="CS32" s="637"/>
      <c r="CT32" s="637"/>
      <c r="CU32" s="637"/>
      <c r="CV32" s="637"/>
      <c r="CW32" s="637"/>
      <c r="CX32" s="637"/>
      <c r="CY32" s="638"/>
      <c r="CZ32" s="639">
        <v>0</v>
      </c>
      <c r="DA32" s="648"/>
      <c r="DB32" s="648"/>
      <c r="DC32" s="649"/>
      <c r="DD32" s="642">
        <v>3</v>
      </c>
      <c r="DE32" s="637"/>
      <c r="DF32" s="637"/>
      <c r="DG32" s="637"/>
      <c r="DH32" s="637"/>
      <c r="DI32" s="637"/>
      <c r="DJ32" s="637"/>
      <c r="DK32" s="638"/>
      <c r="DL32" s="642">
        <v>3</v>
      </c>
      <c r="DM32" s="637"/>
      <c r="DN32" s="637"/>
      <c r="DO32" s="637"/>
      <c r="DP32" s="637"/>
      <c r="DQ32" s="637"/>
      <c r="DR32" s="637"/>
      <c r="DS32" s="637"/>
      <c r="DT32" s="637"/>
      <c r="DU32" s="637"/>
      <c r="DV32" s="638"/>
      <c r="DW32" s="639">
        <v>0</v>
      </c>
      <c r="DX32" s="648"/>
      <c r="DY32" s="648"/>
      <c r="DZ32" s="648"/>
      <c r="EA32" s="648"/>
      <c r="EB32" s="648"/>
      <c r="EC32" s="667"/>
    </row>
    <row r="33" spans="2:133" ht="11.25" customHeight="1" x14ac:dyDescent="0.15">
      <c r="B33" s="693" t="s">
        <v>273</v>
      </c>
      <c r="C33" s="694"/>
      <c r="D33" s="694"/>
      <c r="E33" s="694"/>
      <c r="F33" s="694"/>
      <c r="G33" s="694"/>
      <c r="H33" s="694"/>
      <c r="I33" s="694"/>
      <c r="J33" s="694"/>
      <c r="K33" s="694"/>
      <c r="L33" s="694"/>
      <c r="M33" s="694"/>
      <c r="N33" s="694"/>
      <c r="O33" s="694"/>
      <c r="P33" s="694"/>
      <c r="Q33" s="695"/>
      <c r="R33" s="636" t="s">
        <v>571</v>
      </c>
      <c r="S33" s="637"/>
      <c r="T33" s="637"/>
      <c r="U33" s="637"/>
      <c r="V33" s="637"/>
      <c r="W33" s="637"/>
      <c r="X33" s="637"/>
      <c r="Y33" s="638"/>
      <c r="Z33" s="662" t="s">
        <v>571</v>
      </c>
      <c r="AA33" s="662"/>
      <c r="AB33" s="662"/>
      <c r="AC33" s="662"/>
      <c r="AD33" s="663" t="s">
        <v>571</v>
      </c>
      <c r="AE33" s="663"/>
      <c r="AF33" s="663"/>
      <c r="AG33" s="663"/>
      <c r="AH33" s="663"/>
      <c r="AI33" s="663"/>
      <c r="AJ33" s="663"/>
      <c r="AK33" s="663"/>
      <c r="AL33" s="639" t="s">
        <v>571</v>
      </c>
      <c r="AM33" s="640"/>
      <c r="AN33" s="640"/>
      <c r="AO33" s="664"/>
      <c r="AP33" s="675"/>
      <c r="AQ33" s="676"/>
      <c r="AR33" s="676"/>
      <c r="AS33" s="676"/>
      <c r="AT33" s="704"/>
      <c r="AU33" s="344"/>
      <c r="AV33" s="344"/>
      <c r="AW33" s="344"/>
      <c r="AX33" s="613" t="s">
        <v>274</v>
      </c>
      <c r="AY33" s="614"/>
      <c r="AZ33" s="614"/>
      <c r="BA33" s="614"/>
      <c r="BB33" s="614"/>
      <c r="BC33" s="614"/>
      <c r="BD33" s="614"/>
      <c r="BE33" s="614"/>
      <c r="BF33" s="615"/>
      <c r="BG33" s="692">
        <v>98.7</v>
      </c>
      <c r="BH33" s="617"/>
      <c r="BI33" s="617"/>
      <c r="BJ33" s="617"/>
      <c r="BK33" s="617"/>
      <c r="BL33" s="617"/>
      <c r="BM33" s="654">
        <v>87.8</v>
      </c>
      <c r="BN33" s="617"/>
      <c r="BO33" s="617"/>
      <c r="BP33" s="617"/>
      <c r="BQ33" s="665"/>
      <c r="BR33" s="692">
        <v>96.4</v>
      </c>
      <c r="BS33" s="617"/>
      <c r="BT33" s="617"/>
      <c r="BU33" s="617"/>
      <c r="BV33" s="617"/>
      <c r="BW33" s="617"/>
      <c r="BX33" s="654">
        <v>87.2</v>
      </c>
      <c r="BY33" s="617"/>
      <c r="BZ33" s="617"/>
      <c r="CA33" s="617"/>
      <c r="CB33" s="665"/>
      <c r="CD33" s="633" t="s">
        <v>275</v>
      </c>
      <c r="CE33" s="634"/>
      <c r="CF33" s="634"/>
      <c r="CG33" s="634"/>
      <c r="CH33" s="634"/>
      <c r="CI33" s="634"/>
      <c r="CJ33" s="634"/>
      <c r="CK33" s="634"/>
      <c r="CL33" s="634"/>
      <c r="CM33" s="634"/>
      <c r="CN33" s="634"/>
      <c r="CO33" s="634"/>
      <c r="CP33" s="634"/>
      <c r="CQ33" s="635"/>
      <c r="CR33" s="636">
        <v>15841248</v>
      </c>
      <c r="CS33" s="646"/>
      <c r="CT33" s="646"/>
      <c r="CU33" s="646"/>
      <c r="CV33" s="646"/>
      <c r="CW33" s="646"/>
      <c r="CX33" s="646"/>
      <c r="CY33" s="647"/>
      <c r="CZ33" s="639">
        <v>43.2</v>
      </c>
      <c r="DA33" s="648"/>
      <c r="DB33" s="648"/>
      <c r="DC33" s="649"/>
      <c r="DD33" s="642">
        <v>11828485</v>
      </c>
      <c r="DE33" s="646"/>
      <c r="DF33" s="646"/>
      <c r="DG33" s="646"/>
      <c r="DH33" s="646"/>
      <c r="DI33" s="646"/>
      <c r="DJ33" s="646"/>
      <c r="DK33" s="647"/>
      <c r="DL33" s="642">
        <v>7707508</v>
      </c>
      <c r="DM33" s="646"/>
      <c r="DN33" s="646"/>
      <c r="DO33" s="646"/>
      <c r="DP33" s="646"/>
      <c r="DQ33" s="646"/>
      <c r="DR33" s="646"/>
      <c r="DS33" s="646"/>
      <c r="DT33" s="646"/>
      <c r="DU33" s="646"/>
      <c r="DV33" s="647"/>
      <c r="DW33" s="639">
        <v>39.4</v>
      </c>
      <c r="DX33" s="648"/>
      <c r="DY33" s="648"/>
      <c r="DZ33" s="648"/>
      <c r="EA33" s="648"/>
      <c r="EB33" s="648"/>
      <c r="EC33" s="667"/>
    </row>
    <row r="34" spans="2:133" ht="11.25" customHeight="1" x14ac:dyDescent="0.15">
      <c r="B34" s="633" t="s">
        <v>276</v>
      </c>
      <c r="C34" s="634"/>
      <c r="D34" s="634"/>
      <c r="E34" s="634"/>
      <c r="F34" s="634"/>
      <c r="G34" s="634"/>
      <c r="H34" s="634"/>
      <c r="I34" s="634"/>
      <c r="J34" s="634"/>
      <c r="K34" s="634"/>
      <c r="L34" s="634"/>
      <c r="M34" s="634"/>
      <c r="N34" s="634"/>
      <c r="O34" s="634"/>
      <c r="P34" s="634"/>
      <c r="Q34" s="635"/>
      <c r="R34" s="636">
        <v>2189288</v>
      </c>
      <c r="S34" s="637"/>
      <c r="T34" s="637"/>
      <c r="U34" s="637"/>
      <c r="V34" s="637"/>
      <c r="W34" s="637"/>
      <c r="X34" s="637"/>
      <c r="Y34" s="638"/>
      <c r="Z34" s="662">
        <v>5.7</v>
      </c>
      <c r="AA34" s="662"/>
      <c r="AB34" s="662"/>
      <c r="AC34" s="662"/>
      <c r="AD34" s="663" t="s">
        <v>571</v>
      </c>
      <c r="AE34" s="663"/>
      <c r="AF34" s="663"/>
      <c r="AG34" s="663"/>
      <c r="AH34" s="663"/>
      <c r="AI34" s="663"/>
      <c r="AJ34" s="663"/>
      <c r="AK34" s="663"/>
      <c r="AL34" s="639" t="s">
        <v>571</v>
      </c>
      <c r="AM34" s="640"/>
      <c r="AN34" s="640"/>
      <c r="AO34" s="664"/>
      <c r="AP34" s="209"/>
      <c r="AQ34" s="210"/>
      <c r="AS34" s="348"/>
      <c r="AT34" s="348"/>
      <c r="AU34" s="348"/>
      <c r="AV34" s="348"/>
      <c r="AW34" s="348"/>
      <c r="AX34" s="348"/>
      <c r="AY34" s="348"/>
      <c r="AZ34" s="348"/>
      <c r="BA34" s="348"/>
      <c r="BB34" s="348"/>
      <c r="BC34" s="348"/>
      <c r="BD34" s="348"/>
      <c r="BE34" s="348"/>
      <c r="BF34" s="348"/>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33" t="s">
        <v>590</v>
      </c>
      <c r="CE34" s="634"/>
      <c r="CF34" s="634"/>
      <c r="CG34" s="634"/>
      <c r="CH34" s="634"/>
      <c r="CI34" s="634"/>
      <c r="CJ34" s="634"/>
      <c r="CK34" s="634"/>
      <c r="CL34" s="634"/>
      <c r="CM34" s="634"/>
      <c r="CN34" s="634"/>
      <c r="CO34" s="634"/>
      <c r="CP34" s="634"/>
      <c r="CQ34" s="635"/>
      <c r="CR34" s="636">
        <v>4918970</v>
      </c>
      <c r="CS34" s="637"/>
      <c r="CT34" s="637"/>
      <c r="CU34" s="637"/>
      <c r="CV34" s="637"/>
      <c r="CW34" s="637"/>
      <c r="CX34" s="637"/>
      <c r="CY34" s="638"/>
      <c r="CZ34" s="639">
        <v>13.4</v>
      </c>
      <c r="DA34" s="648"/>
      <c r="DB34" s="648"/>
      <c r="DC34" s="649"/>
      <c r="DD34" s="642">
        <v>3415720</v>
      </c>
      <c r="DE34" s="637"/>
      <c r="DF34" s="637"/>
      <c r="DG34" s="637"/>
      <c r="DH34" s="637"/>
      <c r="DI34" s="637"/>
      <c r="DJ34" s="637"/>
      <c r="DK34" s="638"/>
      <c r="DL34" s="642">
        <v>2618250</v>
      </c>
      <c r="DM34" s="637"/>
      <c r="DN34" s="637"/>
      <c r="DO34" s="637"/>
      <c r="DP34" s="637"/>
      <c r="DQ34" s="637"/>
      <c r="DR34" s="637"/>
      <c r="DS34" s="637"/>
      <c r="DT34" s="637"/>
      <c r="DU34" s="637"/>
      <c r="DV34" s="638"/>
      <c r="DW34" s="639">
        <v>13.4</v>
      </c>
      <c r="DX34" s="648"/>
      <c r="DY34" s="648"/>
      <c r="DZ34" s="648"/>
      <c r="EA34" s="648"/>
      <c r="EB34" s="648"/>
      <c r="EC34" s="667"/>
    </row>
    <row r="35" spans="2:133" ht="11.25" customHeight="1" x14ac:dyDescent="0.15">
      <c r="B35" s="633" t="s">
        <v>277</v>
      </c>
      <c r="C35" s="634"/>
      <c r="D35" s="634"/>
      <c r="E35" s="634"/>
      <c r="F35" s="634"/>
      <c r="G35" s="634"/>
      <c r="H35" s="634"/>
      <c r="I35" s="634"/>
      <c r="J35" s="634"/>
      <c r="K35" s="634"/>
      <c r="L35" s="634"/>
      <c r="M35" s="634"/>
      <c r="N35" s="634"/>
      <c r="O35" s="634"/>
      <c r="P35" s="634"/>
      <c r="Q35" s="635"/>
      <c r="R35" s="636">
        <v>62486</v>
      </c>
      <c r="S35" s="637"/>
      <c r="T35" s="637"/>
      <c r="U35" s="637"/>
      <c r="V35" s="637"/>
      <c r="W35" s="637"/>
      <c r="X35" s="637"/>
      <c r="Y35" s="638"/>
      <c r="Z35" s="662">
        <v>0.2</v>
      </c>
      <c r="AA35" s="662"/>
      <c r="AB35" s="662"/>
      <c r="AC35" s="662"/>
      <c r="AD35" s="663">
        <v>16936</v>
      </c>
      <c r="AE35" s="663"/>
      <c r="AF35" s="663"/>
      <c r="AG35" s="663"/>
      <c r="AH35" s="663"/>
      <c r="AI35" s="663"/>
      <c r="AJ35" s="663"/>
      <c r="AK35" s="663"/>
      <c r="AL35" s="639">
        <v>0.1</v>
      </c>
      <c r="AM35" s="640"/>
      <c r="AN35" s="640"/>
      <c r="AO35" s="664"/>
      <c r="AP35" s="211"/>
      <c r="AQ35" s="689" t="s">
        <v>278</v>
      </c>
      <c r="AR35" s="690"/>
      <c r="AS35" s="690"/>
      <c r="AT35" s="690"/>
      <c r="AU35" s="690"/>
      <c r="AV35" s="690"/>
      <c r="AW35" s="690"/>
      <c r="AX35" s="690"/>
      <c r="AY35" s="690"/>
      <c r="AZ35" s="690"/>
      <c r="BA35" s="690"/>
      <c r="BB35" s="690"/>
      <c r="BC35" s="690"/>
      <c r="BD35" s="690"/>
      <c r="BE35" s="690"/>
      <c r="BF35" s="691"/>
      <c r="BG35" s="689" t="s">
        <v>279</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3" t="s">
        <v>591</v>
      </c>
      <c r="CE35" s="634"/>
      <c r="CF35" s="634"/>
      <c r="CG35" s="634"/>
      <c r="CH35" s="634"/>
      <c r="CI35" s="634"/>
      <c r="CJ35" s="634"/>
      <c r="CK35" s="634"/>
      <c r="CL35" s="634"/>
      <c r="CM35" s="634"/>
      <c r="CN35" s="634"/>
      <c r="CO35" s="634"/>
      <c r="CP35" s="634"/>
      <c r="CQ35" s="635"/>
      <c r="CR35" s="636">
        <v>381578</v>
      </c>
      <c r="CS35" s="646"/>
      <c r="CT35" s="646"/>
      <c r="CU35" s="646"/>
      <c r="CV35" s="646"/>
      <c r="CW35" s="646"/>
      <c r="CX35" s="646"/>
      <c r="CY35" s="647"/>
      <c r="CZ35" s="639">
        <v>1</v>
      </c>
      <c r="DA35" s="648"/>
      <c r="DB35" s="648"/>
      <c r="DC35" s="649"/>
      <c r="DD35" s="642">
        <v>303045</v>
      </c>
      <c r="DE35" s="646"/>
      <c r="DF35" s="646"/>
      <c r="DG35" s="646"/>
      <c r="DH35" s="646"/>
      <c r="DI35" s="646"/>
      <c r="DJ35" s="646"/>
      <c r="DK35" s="647"/>
      <c r="DL35" s="642">
        <v>181217</v>
      </c>
      <c r="DM35" s="646"/>
      <c r="DN35" s="646"/>
      <c r="DO35" s="646"/>
      <c r="DP35" s="646"/>
      <c r="DQ35" s="646"/>
      <c r="DR35" s="646"/>
      <c r="DS35" s="646"/>
      <c r="DT35" s="646"/>
      <c r="DU35" s="646"/>
      <c r="DV35" s="647"/>
      <c r="DW35" s="639">
        <v>0.9</v>
      </c>
      <c r="DX35" s="648"/>
      <c r="DY35" s="648"/>
      <c r="DZ35" s="648"/>
      <c r="EA35" s="648"/>
      <c r="EB35" s="648"/>
      <c r="EC35" s="667"/>
    </row>
    <row r="36" spans="2:133" ht="11.25" customHeight="1" x14ac:dyDescent="0.15">
      <c r="B36" s="633" t="s">
        <v>280</v>
      </c>
      <c r="C36" s="634"/>
      <c r="D36" s="634"/>
      <c r="E36" s="634"/>
      <c r="F36" s="634"/>
      <c r="G36" s="634"/>
      <c r="H36" s="634"/>
      <c r="I36" s="634"/>
      <c r="J36" s="634"/>
      <c r="K36" s="634"/>
      <c r="L36" s="634"/>
      <c r="M36" s="634"/>
      <c r="N36" s="634"/>
      <c r="O36" s="634"/>
      <c r="P36" s="634"/>
      <c r="Q36" s="635"/>
      <c r="R36" s="636">
        <v>411730</v>
      </c>
      <c r="S36" s="637"/>
      <c r="T36" s="637"/>
      <c r="U36" s="637"/>
      <c r="V36" s="637"/>
      <c r="W36" s="637"/>
      <c r="X36" s="637"/>
      <c r="Y36" s="638"/>
      <c r="Z36" s="662">
        <v>1.1000000000000001</v>
      </c>
      <c r="AA36" s="662"/>
      <c r="AB36" s="662"/>
      <c r="AC36" s="662"/>
      <c r="AD36" s="663" t="s">
        <v>571</v>
      </c>
      <c r="AE36" s="663"/>
      <c r="AF36" s="663"/>
      <c r="AG36" s="663"/>
      <c r="AH36" s="663"/>
      <c r="AI36" s="663"/>
      <c r="AJ36" s="663"/>
      <c r="AK36" s="663"/>
      <c r="AL36" s="639" t="s">
        <v>571</v>
      </c>
      <c r="AM36" s="640"/>
      <c r="AN36" s="640"/>
      <c r="AO36" s="664"/>
      <c r="AP36" s="211"/>
      <c r="AQ36" s="680" t="s">
        <v>592</v>
      </c>
      <c r="AR36" s="681"/>
      <c r="AS36" s="681"/>
      <c r="AT36" s="681"/>
      <c r="AU36" s="681"/>
      <c r="AV36" s="681"/>
      <c r="AW36" s="681"/>
      <c r="AX36" s="681"/>
      <c r="AY36" s="682"/>
      <c r="AZ36" s="683">
        <v>5318539</v>
      </c>
      <c r="BA36" s="684"/>
      <c r="BB36" s="684"/>
      <c r="BC36" s="684"/>
      <c r="BD36" s="684"/>
      <c r="BE36" s="684"/>
      <c r="BF36" s="685"/>
      <c r="BG36" s="686" t="s">
        <v>281</v>
      </c>
      <c r="BH36" s="687"/>
      <c r="BI36" s="687"/>
      <c r="BJ36" s="687"/>
      <c r="BK36" s="687"/>
      <c r="BL36" s="687"/>
      <c r="BM36" s="687"/>
      <c r="BN36" s="687"/>
      <c r="BO36" s="687"/>
      <c r="BP36" s="687"/>
      <c r="BQ36" s="687"/>
      <c r="BR36" s="687"/>
      <c r="BS36" s="687"/>
      <c r="BT36" s="687"/>
      <c r="BU36" s="688"/>
      <c r="BV36" s="683">
        <v>147792</v>
      </c>
      <c r="BW36" s="684"/>
      <c r="BX36" s="684"/>
      <c r="BY36" s="684"/>
      <c r="BZ36" s="684"/>
      <c r="CA36" s="684"/>
      <c r="CB36" s="685"/>
      <c r="CD36" s="633" t="s">
        <v>282</v>
      </c>
      <c r="CE36" s="634"/>
      <c r="CF36" s="634"/>
      <c r="CG36" s="634"/>
      <c r="CH36" s="634"/>
      <c r="CI36" s="634"/>
      <c r="CJ36" s="634"/>
      <c r="CK36" s="634"/>
      <c r="CL36" s="634"/>
      <c r="CM36" s="634"/>
      <c r="CN36" s="634"/>
      <c r="CO36" s="634"/>
      <c r="CP36" s="634"/>
      <c r="CQ36" s="635"/>
      <c r="CR36" s="636">
        <v>5748691</v>
      </c>
      <c r="CS36" s="637"/>
      <c r="CT36" s="637"/>
      <c r="CU36" s="637"/>
      <c r="CV36" s="637"/>
      <c r="CW36" s="637"/>
      <c r="CX36" s="637"/>
      <c r="CY36" s="638"/>
      <c r="CZ36" s="639">
        <v>15.7</v>
      </c>
      <c r="DA36" s="648"/>
      <c r="DB36" s="648"/>
      <c r="DC36" s="649"/>
      <c r="DD36" s="642">
        <v>4496975</v>
      </c>
      <c r="DE36" s="637"/>
      <c r="DF36" s="637"/>
      <c r="DG36" s="637"/>
      <c r="DH36" s="637"/>
      <c r="DI36" s="637"/>
      <c r="DJ36" s="637"/>
      <c r="DK36" s="638"/>
      <c r="DL36" s="642">
        <v>2892421</v>
      </c>
      <c r="DM36" s="637"/>
      <c r="DN36" s="637"/>
      <c r="DO36" s="637"/>
      <c r="DP36" s="637"/>
      <c r="DQ36" s="637"/>
      <c r="DR36" s="637"/>
      <c r="DS36" s="637"/>
      <c r="DT36" s="637"/>
      <c r="DU36" s="637"/>
      <c r="DV36" s="638"/>
      <c r="DW36" s="639">
        <v>14.8</v>
      </c>
      <c r="DX36" s="648"/>
      <c r="DY36" s="648"/>
      <c r="DZ36" s="648"/>
      <c r="EA36" s="648"/>
      <c r="EB36" s="648"/>
      <c r="EC36" s="667"/>
    </row>
    <row r="37" spans="2:133" ht="11.25" customHeight="1" x14ac:dyDescent="0.15">
      <c r="B37" s="633" t="s">
        <v>283</v>
      </c>
      <c r="C37" s="634"/>
      <c r="D37" s="634"/>
      <c r="E37" s="634"/>
      <c r="F37" s="634"/>
      <c r="G37" s="634"/>
      <c r="H37" s="634"/>
      <c r="I37" s="634"/>
      <c r="J37" s="634"/>
      <c r="K37" s="634"/>
      <c r="L37" s="634"/>
      <c r="M37" s="634"/>
      <c r="N37" s="634"/>
      <c r="O37" s="634"/>
      <c r="P37" s="634"/>
      <c r="Q37" s="635"/>
      <c r="R37" s="636">
        <v>1440858</v>
      </c>
      <c r="S37" s="637"/>
      <c r="T37" s="637"/>
      <c r="U37" s="637"/>
      <c r="V37" s="637"/>
      <c r="W37" s="637"/>
      <c r="X37" s="637"/>
      <c r="Y37" s="638"/>
      <c r="Z37" s="662">
        <v>3.8</v>
      </c>
      <c r="AA37" s="662"/>
      <c r="AB37" s="662"/>
      <c r="AC37" s="662"/>
      <c r="AD37" s="663" t="s">
        <v>571</v>
      </c>
      <c r="AE37" s="663"/>
      <c r="AF37" s="663"/>
      <c r="AG37" s="663"/>
      <c r="AH37" s="663"/>
      <c r="AI37" s="663"/>
      <c r="AJ37" s="663"/>
      <c r="AK37" s="663"/>
      <c r="AL37" s="639" t="s">
        <v>571</v>
      </c>
      <c r="AM37" s="640"/>
      <c r="AN37" s="640"/>
      <c r="AO37" s="664"/>
      <c r="AQ37" s="668" t="s">
        <v>593</v>
      </c>
      <c r="AR37" s="669"/>
      <c r="AS37" s="669"/>
      <c r="AT37" s="669"/>
      <c r="AU37" s="669"/>
      <c r="AV37" s="669"/>
      <c r="AW37" s="669"/>
      <c r="AX37" s="669"/>
      <c r="AY37" s="670"/>
      <c r="AZ37" s="636">
        <v>1572741</v>
      </c>
      <c r="BA37" s="637"/>
      <c r="BB37" s="637"/>
      <c r="BC37" s="637"/>
      <c r="BD37" s="646"/>
      <c r="BE37" s="646"/>
      <c r="BF37" s="671"/>
      <c r="BG37" s="633" t="s">
        <v>284</v>
      </c>
      <c r="BH37" s="634"/>
      <c r="BI37" s="634"/>
      <c r="BJ37" s="634"/>
      <c r="BK37" s="634"/>
      <c r="BL37" s="634"/>
      <c r="BM37" s="634"/>
      <c r="BN37" s="634"/>
      <c r="BO37" s="634"/>
      <c r="BP37" s="634"/>
      <c r="BQ37" s="634"/>
      <c r="BR37" s="634"/>
      <c r="BS37" s="634"/>
      <c r="BT37" s="634"/>
      <c r="BU37" s="635"/>
      <c r="BV37" s="636">
        <v>145890</v>
      </c>
      <c r="BW37" s="637"/>
      <c r="BX37" s="637"/>
      <c r="BY37" s="637"/>
      <c r="BZ37" s="637"/>
      <c r="CA37" s="637"/>
      <c r="CB37" s="672"/>
      <c r="CD37" s="633" t="s">
        <v>594</v>
      </c>
      <c r="CE37" s="634"/>
      <c r="CF37" s="634"/>
      <c r="CG37" s="634"/>
      <c r="CH37" s="634"/>
      <c r="CI37" s="634"/>
      <c r="CJ37" s="634"/>
      <c r="CK37" s="634"/>
      <c r="CL37" s="634"/>
      <c r="CM37" s="634"/>
      <c r="CN37" s="634"/>
      <c r="CO37" s="634"/>
      <c r="CP37" s="634"/>
      <c r="CQ37" s="635"/>
      <c r="CR37" s="636">
        <v>202581</v>
      </c>
      <c r="CS37" s="646"/>
      <c r="CT37" s="646"/>
      <c r="CU37" s="646"/>
      <c r="CV37" s="646"/>
      <c r="CW37" s="646"/>
      <c r="CX37" s="646"/>
      <c r="CY37" s="647"/>
      <c r="CZ37" s="639">
        <v>0.6</v>
      </c>
      <c r="DA37" s="648"/>
      <c r="DB37" s="648"/>
      <c r="DC37" s="649"/>
      <c r="DD37" s="642">
        <v>152581</v>
      </c>
      <c r="DE37" s="646"/>
      <c r="DF37" s="646"/>
      <c r="DG37" s="646"/>
      <c r="DH37" s="646"/>
      <c r="DI37" s="646"/>
      <c r="DJ37" s="646"/>
      <c r="DK37" s="647"/>
      <c r="DL37" s="642">
        <v>151449</v>
      </c>
      <c r="DM37" s="646"/>
      <c r="DN37" s="646"/>
      <c r="DO37" s="646"/>
      <c r="DP37" s="646"/>
      <c r="DQ37" s="646"/>
      <c r="DR37" s="646"/>
      <c r="DS37" s="646"/>
      <c r="DT37" s="646"/>
      <c r="DU37" s="646"/>
      <c r="DV37" s="647"/>
      <c r="DW37" s="639">
        <v>0.8</v>
      </c>
      <c r="DX37" s="648"/>
      <c r="DY37" s="648"/>
      <c r="DZ37" s="648"/>
      <c r="EA37" s="648"/>
      <c r="EB37" s="648"/>
      <c r="EC37" s="667"/>
    </row>
    <row r="38" spans="2:133" ht="11.25" customHeight="1" x14ac:dyDescent="0.15">
      <c r="B38" s="633" t="s">
        <v>285</v>
      </c>
      <c r="C38" s="634"/>
      <c r="D38" s="634"/>
      <c r="E38" s="634"/>
      <c r="F38" s="634"/>
      <c r="G38" s="634"/>
      <c r="H38" s="634"/>
      <c r="I38" s="634"/>
      <c r="J38" s="634"/>
      <c r="K38" s="634"/>
      <c r="L38" s="634"/>
      <c r="M38" s="634"/>
      <c r="N38" s="634"/>
      <c r="O38" s="634"/>
      <c r="P38" s="634"/>
      <c r="Q38" s="635"/>
      <c r="R38" s="636">
        <v>579282</v>
      </c>
      <c r="S38" s="637"/>
      <c r="T38" s="637"/>
      <c r="U38" s="637"/>
      <c r="V38" s="637"/>
      <c r="W38" s="637"/>
      <c r="X38" s="637"/>
      <c r="Y38" s="638"/>
      <c r="Z38" s="662">
        <v>1.5</v>
      </c>
      <c r="AA38" s="662"/>
      <c r="AB38" s="662"/>
      <c r="AC38" s="662"/>
      <c r="AD38" s="663" t="s">
        <v>571</v>
      </c>
      <c r="AE38" s="663"/>
      <c r="AF38" s="663"/>
      <c r="AG38" s="663"/>
      <c r="AH38" s="663"/>
      <c r="AI38" s="663"/>
      <c r="AJ38" s="663"/>
      <c r="AK38" s="663"/>
      <c r="AL38" s="639" t="s">
        <v>571</v>
      </c>
      <c r="AM38" s="640"/>
      <c r="AN38" s="640"/>
      <c r="AO38" s="664"/>
      <c r="AQ38" s="668" t="s">
        <v>595</v>
      </c>
      <c r="AR38" s="669"/>
      <c r="AS38" s="669"/>
      <c r="AT38" s="669"/>
      <c r="AU38" s="669"/>
      <c r="AV38" s="669"/>
      <c r="AW38" s="669"/>
      <c r="AX38" s="669"/>
      <c r="AY38" s="670"/>
      <c r="AZ38" s="636">
        <v>1212218</v>
      </c>
      <c r="BA38" s="637"/>
      <c r="BB38" s="637"/>
      <c r="BC38" s="637"/>
      <c r="BD38" s="646"/>
      <c r="BE38" s="646"/>
      <c r="BF38" s="671"/>
      <c r="BG38" s="633" t="s">
        <v>286</v>
      </c>
      <c r="BH38" s="634"/>
      <c r="BI38" s="634"/>
      <c r="BJ38" s="634"/>
      <c r="BK38" s="634"/>
      <c r="BL38" s="634"/>
      <c r="BM38" s="634"/>
      <c r="BN38" s="634"/>
      <c r="BO38" s="634"/>
      <c r="BP38" s="634"/>
      <c r="BQ38" s="634"/>
      <c r="BR38" s="634"/>
      <c r="BS38" s="634"/>
      <c r="BT38" s="634"/>
      <c r="BU38" s="635"/>
      <c r="BV38" s="636">
        <v>7076</v>
      </c>
      <c r="BW38" s="637"/>
      <c r="BX38" s="637"/>
      <c r="BY38" s="637"/>
      <c r="BZ38" s="637"/>
      <c r="CA38" s="637"/>
      <c r="CB38" s="672"/>
      <c r="CD38" s="633" t="s">
        <v>596</v>
      </c>
      <c r="CE38" s="634"/>
      <c r="CF38" s="634"/>
      <c r="CG38" s="634"/>
      <c r="CH38" s="634"/>
      <c r="CI38" s="634"/>
      <c r="CJ38" s="634"/>
      <c r="CK38" s="634"/>
      <c r="CL38" s="634"/>
      <c r="CM38" s="634"/>
      <c r="CN38" s="634"/>
      <c r="CO38" s="634"/>
      <c r="CP38" s="634"/>
      <c r="CQ38" s="635"/>
      <c r="CR38" s="636">
        <v>2475419</v>
      </c>
      <c r="CS38" s="637"/>
      <c r="CT38" s="637"/>
      <c r="CU38" s="637"/>
      <c r="CV38" s="637"/>
      <c r="CW38" s="637"/>
      <c r="CX38" s="637"/>
      <c r="CY38" s="638"/>
      <c r="CZ38" s="639">
        <v>6.7</v>
      </c>
      <c r="DA38" s="648"/>
      <c r="DB38" s="648"/>
      <c r="DC38" s="649"/>
      <c r="DD38" s="642">
        <v>2038758</v>
      </c>
      <c r="DE38" s="637"/>
      <c r="DF38" s="637"/>
      <c r="DG38" s="637"/>
      <c r="DH38" s="637"/>
      <c r="DI38" s="637"/>
      <c r="DJ38" s="637"/>
      <c r="DK38" s="638"/>
      <c r="DL38" s="642">
        <v>2015620</v>
      </c>
      <c r="DM38" s="637"/>
      <c r="DN38" s="637"/>
      <c r="DO38" s="637"/>
      <c r="DP38" s="637"/>
      <c r="DQ38" s="637"/>
      <c r="DR38" s="637"/>
      <c r="DS38" s="637"/>
      <c r="DT38" s="637"/>
      <c r="DU38" s="637"/>
      <c r="DV38" s="638"/>
      <c r="DW38" s="639">
        <v>10.3</v>
      </c>
      <c r="DX38" s="648"/>
      <c r="DY38" s="648"/>
      <c r="DZ38" s="648"/>
      <c r="EA38" s="648"/>
      <c r="EB38" s="648"/>
      <c r="EC38" s="667"/>
    </row>
    <row r="39" spans="2:133" ht="11.25" customHeight="1" x14ac:dyDescent="0.15">
      <c r="B39" s="633" t="s">
        <v>287</v>
      </c>
      <c r="C39" s="634"/>
      <c r="D39" s="634"/>
      <c r="E39" s="634"/>
      <c r="F39" s="634"/>
      <c r="G39" s="634"/>
      <c r="H39" s="634"/>
      <c r="I39" s="634"/>
      <c r="J39" s="634"/>
      <c r="K39" s="634"/>
      <c r="L39" s="634"/>
      <c r="M39" s="634"/>
      <c r="N39" s="634"/>
      <c r="O39" s="634"/>
      <c r="P39" s="634"/>
      <c r="Q39" s="635"/>
      <c r="R39" s="636">
        <v>1940106</v>
      </c>
      <c r="S39" s="637"/>
      <c r="T39" s="637"/>
      <c r="U39" s="637"/>
      <c r="V39" s="637"/>
      <c r="W39" s="637"/>
      <c r="X39" s="637"/>
      <c r="Y39" s="638"/>
      <c r="Z39" s="662">
        <v>5.0999999999999996</v>
      </c>
      <c r="AA39" s="662"/>
      <c r="AB39" s="662"/>
      <c r="AC39" s="662"/>
      <c r="AD39" s="663">
        <v>1943</v>
      </c>
      <c r="AE39" s="663"/>
      <c r="AF39" s="663"/>
      <c r="AG39" s="663"/>
      <c r="AH39" s="663"/>
      <c r="AI39" s="663"/>
      <c r="AJ39" s="663"/>
      <c r="AK39" s="663"/>
      <c r="AL39" s="639">
        <v>0</v>
      </c>
      <c r="AM39" s="640"/>
      <c r="AN39" s="640"/>
      <c r="AO39" s="664"/>
      <c r="AQ39" s="668" t="s">
        <v>597</v>
      </c>
      <c r="AR39" s="669"/>
      <c r="AS39" s="669"/>
      <c r="AT39" s="669"/>
      <c r="AU39" s="669"/>
      <c r="AV39" s="669"/>
      <c r="AW39" s="669"/>
      <c r="AX39" s="669"/>
      <c r="AY39" s="670"/>
      <c r="AZ39" s="636">
        <v>58161</v>
      </c>
      <c r="BA39" s="637"/>
      <c r="BB39" s="637"/>
      <c r="BC39" s="637"/>
      <c r="BD39" s="646"/>
      <c r="BE39" s="646"/>
      <c r="BF39" s="671"/>
      <c r="BG39" s="633" t="s">
        <v>288</v>
      </c>
      <c r="BH39" s="634"/>
      <c r="BI39" s="634"/>
      <c r="BJ39" s="634"/>
      <c r="BK39" s="634"/>
      <c r="BL39" s="634"/>
      <c r="BM39" s="634"/>
      <c r="BN39" s="634"/>
      <c r="BO39" s="634"/>
      <c r="BP39" s="634"/>
      <c r="BQ39" s="634"/>
      <c r="BR39" s="634"/>
      <c r="BS39" s="634"/>
      <c r="BT39" s="634"/>
      <c r="BU39" s="635"/>
      <c r="BV39" s="636">
        <v>10435</v>
      </c>
      <c r="BW39" s="637"/>
      <c r="BX39" s="637"/>
      <c r="BY39" s="637"/>
      <c r="BZ39" s="637"/>
      <c r="CA39" s="637"/>
      <c r="CB39" s="672"/>
      <c r="CD39" s="633" t="s">
        <v>598</v>
      </c>
      <c r="CE39" s="634"/>
      <c r="CF39" s="634"/>
      <c r="CG39" s="634"/>
      <c r="CH39" s="634"/>
      <c r="CI39" s="634"/>
      <c r="CJ39" s="634"/>
      <c r="CK39" s="634"/>
      <c r="CL39" s="634"/>
      <c r="CM39" s="634"/>
      <c r="CN39" s="634"/>
      <c r="CO39" s="634"/>
      <c r="CP39" s="634"/>
      <c r="CQ39" s="635"/>
      <c r="CR39" s="636">
        <v>1894190</v>
      </c>
      <c r="CS39" s="646"/>
      <c r="CT39" s="646"/>
      <c r="CU39" s="646"/>
      <c r="CV39" s="646"/>
      <c r="CW39" s="646"/>
      <c r="CX39" s="646"/>
      <c r="CY39" s="647"/>
      <c r="CZ39" s="639">
        <v>5.2</v>
      </c>
      <c r="DA39" s="648"/>
      <c r="DB39" s="648"/>
      <c r="DC39" s="649"/>
      <c r="DD39" s="642">
        <v>1571587</v>
      </c>
      <c r="DE39" s="646"/>
      <c r="DF39" s="646"/>
      <c r="DG39" s="646"/>
      <c r="DH39" s="646"/>
      <c r="DI39" s="646"/>
      <c r="DJ39" s="646"/>
      <c r="DK39" s="647"/>
      <c r="DL39" s="642" t="s">
        <v>571</v>
      </c>
      <c r="DM39" s="646"/>
      <c r="DN39" s="646"/>
      <c r="DO39" s="646"/>
      <c r="DP39" s="646"/>
      <c r="DQ39" s="646"/>
      <c r="DR39" s="646"/>
      <c r="DS39" s="646"/>
      <c r="DT39" s="646"/>
      <c r="DU39" s="646"/>
      <c r="DV39" s="647"/>
      <c r="DW39" s="639" t="s">
        <v>571</v>
      </c>
      <c r="DX39" s="648"/>
      <c r="DY39" s="648"/>
      <c r="DZ39" s="648"/>
      <c r="EA39" s="648"/>
      <c r="EB39" s="648"/>
      <c r="EC39" s="667"/>
    </row>
    <row r="40" spans="2:133" ht="11.25" customHeight="1" x14ac:dyDescent="0.15">
      <c r="B40" s="633" t="s">
        <v>289</v>
      </c>
      <c r="C40" s="634"/>
      <c r="D40" s="634"/>
      <c r="E40" s="634"/>
      <c r="F40" s="634"/>
      <c r="G40" s="634"/>
      <c r="H40" s="634"/>
      <c r="I40" s="634"/>
      <c r="J40" s="634"/>
      <c r="K40" s="634"/>
      <c r="L40" s="634"/>
      <c r="M40" s="634"/>
      <c r="N40" s="634"/>
      <c r="O40" s="634"/>
      <c r="P40" s="634"/>
      <c r="Q40" s="635"/>
      <c r="R40" s="636">
        <v>4245800</v>
      </c>
      <c r="S40" s="637"/>
      <c r="T40" s="637"/>
      <c r="U40" s="637"/>
      <c r="V40" s="637"/>
      <c r="W40" s="637"/>
      <c r="X40" s="637"/>
      <c r="Y40" s="638"/>
      <c r="Z40" s="662">
        <v>11.1</v>
      </c>
      <c r="AA40" s="662"/>
      <c r="AB40" s="662"/>
      <c r="AC40" s="662"/>
      <c r="AD40" s="663" t="s">
        <v>571</v>
      </c>
      <c r="AE40" s="663"/>
      <c r="AF40" s="663"/>
      <c r="AG40" s="663"/>
      <c r="AH40" s="663"/>
      <c r="AI40" s="663"/>
      <c r="AJ40" s="663"/>
      <c r="AK40" s="663"/>
      <c r="AL40" s="639" t="s">
        <v>571</v>
      </c>
      <c r="AM40" s="640"/>
      <c r="AN40" s="640"/>
      <c r="AO40" s="664"/>
      <c r="AQ40" s="668" t="s">
        <v>599</v>
      </c>
      <c r="AR40" s="669"/>
      <c r="AS40" s="669"/>
      <c r="AT40" s="669"/>
      <c r="AU40" s="669"/>
      <c r="AV40" s="669"/>
      <c r="AW40" s="669"/>
      <c r="AX40" s="669"/>
      <c r="AY40" s="670"/>
      <c r="AZ40" s="636">
        <v>26284</v>
      </c>
      <c r="BA40" s="637"/>
      <c r="BB40" s="637"/>
      <c r="BC40" s="637"/>
      <c r="BD40" s="646"/>
      <c r="BE40" s="646"/>
      <c r="BF40" s="671"/>
      <c r="BG40" s="673" t="s">
        <v>600</v>
      </c>
      <c r="BH40" s="674"/>
      <c r="BI40" s="674"/>
      <c r="BJ40" s="674"/>
      <c r="BK40" s="674"/>
      <c r="BL40" s="346"/>
      <c r="BM40" s="634" t="s">
        <v>601</v>
      </c>
      <c r="BN40" s="634"/>
      <c r="BO40" s="634"/>
      <c r="BP40" s="634"/>
      <c r="BQ40" s="634"/>
      <c r="BR40" s="634"/>
      <c r="BS40" s="634"/>
      <c r="BT40" s="634"/>
      <c r="BU40" s="635"/>
      <c r="BV40" s="636">
        <v>96</v>
      </c>
      <c r="BW40" s="637"/>
      <c r="BX40" s="637"/>
      <c r="BY40" s="637"/>
      <c r="BZ40" s="637"/>
      <c r="CA40" s="637"/>
      <c r="CB40" s="672"/>
      <c r="CD40" s="633" t="s">
        <v>602</v>
      </c>
      <c r="CE40" s="634"/>
      <c r="CF40" s="634"/>
      <c r="CG40" s="634"/>
      <c r="CH40" s="634"/>
      <c r="CI40" s="634"/>
      <c r="CJ40" s="634"/>
      <c r="CK40" s="634"/>
      <c r="CL40" s="634"/>
      <c r="CM40" s="634"/>
      <c r="CN40" s="634"/>
      <c r="CO40" s="634"/>
      <c r="CP40" s="634"/>
      <c r="CQ40" s="635"/>
      <c r="CR40" s="636">
        <v>422400</v>
      </c>
      <c r="CS40" s="637"/>
      <c r="CT40" s="637"/>
      <c r="CU40" s="637"/>
      <c r="CV40" s="637"/>
      <c r="CW40" s="637"/>
      <c r="CX40" s="637"/>
      <c r="CY40" s="638"/>
      <c r="CZ40" s="639">
        <v>1.2</v>
      </c>
      <c r="DA40" s="648"/>
      <c r="DB40" s="648"/>
      <c r="DC40" s="649"/>
      <c r="DD40" s="642">
        <v>2400</v>
      </c>
      <c r="DE40" s="637"/>
      <c r="DF40" s="637"/>
      <c r="DG40" s="637"/>
      <c r="DH40" s="637"/>
      <c r="DI40" s="637"/>
      <c r="DJ40" s="637"/>
      <c r="DK40" s="638"/>
      <c r="DL40" s="642" t="s">
        <v>571</v>
      </c>
      <c r="DM40" s="637"/>
      <c r="DN40" s="637"/>
      <c r="DO40" s="637"/>
      <c r="DP40" s="637"/>
      <c r="DQ40" s="637"/>
      <c r="DR40" s="637"/>
      <c r="DS40" s="637"/>
      <c r="DT40" s="637"/>
      <c r="DU40" s="637"/>
      <c r="DV40" s="638"/>
      <c r="DW40" s="639" t="s">
        <v>571</v>
      </c>
      <c r="DX40" s="648"/>
      <c r="DY40" s="648"/>
      <c r="DZ40" s="648"/>
      <c r="EA40" s="648"/>
      <c r="EB40" s="648"/>
      <c r="EC40" s="667"/>
    </row>
    <row r="41" spans="2:133" ht="11.25" customHeight="1" x14ac:dyDescent="0.15">
      <c r="B41" s="633" t="s">
        <v>290</v>
      </c>
      <c r="C41" s="634"/>
      <c r="D41" s="634"/>
      <c r="E41" s="634"/>
      <c r="F41" s="634"/>
      <c r="G41" s="634"/>
      <c r="H41" s="634"/>
      <c r="I41" s="634"/>
      <c r="J41" s="634"/>
      <c r="K41" s="634"/>
      <c r="L41" s="634"/>
      <c r="M41" s="634"/>
      <c r="N41" s="634"/>
      <c r="O41" s="634"/>
      <c r="P41" s="634"/>
      <c r="Q41" s="635"/>
      <c r="R41" s="636" t="s">
        <v>571</v>
      </c>
      <c r="S41" s="637"/>
      <c r="T41" s="637"/>
      <c r="U41" s="637"/>
      <c r="V41" s="637"/>
      <c r="W41" s="637"/>
      <c r="X41" s="637"/>
      <c r="Y41" s="638"/>
      <c r="Z41" s="662" t="s">
        <v>571</v>
      </c>
      <c r="AA41" s="662"/>
      <c r="AB41" s="662"/>
      <c r="AC41" s="662"/>
      <c r="AD41" s="663" t="s">
        <v>571</v>
      </c>
      <c r="AE41" s="663"/>
      <c r="AF41" s="663"/>
      <c r="AG41" s="663"/>
      <c r="AH41" s="663"/>
      <c r="AI41" s="663"/>
      <c r="AJ41" s="663"/>
      <c r="AK41" s="663"/>
      <c r="AL41" s="639" t="s">
        <v>571</v>
      </c>
      <c r="AM41" s="640"/>
      <c r="AN41" s="640"/>
      <c r="AO41" s="664"/>
      <c r="AQ41" s="668" t="s">
        <v>603</v>
      </c>
      <c r="AR41" s="669"/>
      <c r="AS41" s="669"/>
      <c r="AT41" s="669"/>
      <c r="AU41" s="669"/>
      <c r="AV41" s="669"/>
      <c r="AW41" s="669"/>
      <c r="AX41" s="669"/>
      <c r="AY41" s="670"/>
      <c r="AZ41" s="636">
        <v>380363</v>
      </c>
      <c r="BA41" s="637"/>
      <c r="BB41" s="637"/>
      <c r="BC41" s="637"/>
      <c r="BD41" s="646"/>
      <c r="BE41" s="646"/>
      <c r="BF41" s="671"/>
      <c r="BG41" s="673"/>
      <c r="BH41" s="674"/>
      <c r="BI41" s="674"/>
      <c r="BJ41" s="674"/>
      <c r="BK41" s="674"/>
      <c r="BL41" s="346"/>
      <c r="BM41" s="634" t="s">
        <v>604</v>
      </c>
      <c r="BN41" s="634"/>
      <c r="BO41" s="634"/>
      <c r="BP41" s="634"/>
      <c r="BQ41" s="634"/>
      <c r="BR41" s="634"/>
      <c r="BS41" s="634"/>
      <c r="BT41" s="634"/>
      <c r="BU41" s="635"/>
      <c r="BV41" s="636" t="s">
        <v>571</v>
      </c>
      <c r="BW41" s="637"/>
      <c r="BX41" s="637"/>
      <c r="BY41" s="637"/>
      <c r="BZ41" s="637"/>
      <c r="CA41" s="637"/>
      <c r="CB41" s="672"/>
      <c r="CD41" s="633" t="s">
        <v>605</v>
      </c>
      <c r="CE41" s="634"/>
      <c r="CF41" s="634"/>
      <c r="CG41" s="634"/>
      <c r="CH41" s="634"/>
      <c r="CI41" s="634"/>
      <c r="CJ41" s="634"/>
      <c r="CK41" s="634"/>
      <c r="CL41" s="634"/>
      <c r="CM41" s="634"/>
      <c r="CN41" s="634"/>
      <c r="CO41" s="634"/>
      <c r="CP41" s="634"/>
      <c r="CQ41" s="635"/>
      <c r="CR41" s="636" t="s">
        <v>571</v>
      </c>
      <c r="CS41" s="646"/>
      <c r="CT41" s="646"/>
      <c r="CU41" s="646"/>
      <c r="CV41" s="646"/>
      <c r="CW41" s="646"/>
      <c r="CX41" s="646"/>
      <c r="CY41" s="647"/>
      <c r="CZ41" s="639" t="s">
        <v>571</v>
      </c>
      <c r="DA41" s="648"/>
      <c r="DB41" s="648"/>
      <c r="DC41" s="649"/>
      <c r="DD41" s="642" t="s">
        <v>571</v>
      </c>
      <c r="DE41" s="646"/>
      <c r="DF41" s="646"/>
      <c r="DG41" s="646"/>
      <c r="DH41" s="646"/>
      <c r="DI41" s="646"/>
      <c r="DJ41" s="646"/>
      <c r="DK41" s="647"/>
      <c r="DL41" s="643"/>
      <c r="DM41" s="644"/>
      <c r="DN41" s="644"/>
      <c r="DO41" s="644"/>
      <c r="DP41" s="644"/>
      <c r="DQ41" s="644"/>
      <c r="DR41" s="644"/>
      <c r="DS41" s="644"/>
      <c r="DT41" s="644"/>
      <c r="DU41" s="644"/>
      <c r="DV41" s="645"/>
      <c r="DW41" s="629"/>
      <c r="DX41" s="630"/>
      <c r="DY41" s="630"/>
      <c r="DZ41" s="630"/>
      <c r="EA41" s="630"/>
      <c r="EB41" s="630"/>
      <c r="EC41" s="631"/>
    </row>
    <row r="42" spans="2:133" ht="11.25" customHeight="1" x14ac:dyDescent="0.15">
      <c r="B42" s="633" t="s">
        <v>606</v>
      </c>
      <c r="C42" s="634"/>
      <c r="D42" s="634"/>
      <c r="E42" s="634"/>
      <c r="F42" s="634"/>
      <c r="G42" s="634"/>
      <c r="H42" s="634"/>
      <c r="I42" s="634"/>
      <c r="J42" s="634"/>
      <c r="K42" s="634"/>
      <c r="L42" s="634"/>
      <c r="M42" s="634"/>
      <c r="N42" s="634"/>
      <c r="O42" s="634"/>
      <c r="P42" s="634"/>
      <c r="Q42" s="635"/>
      <c r="R42" s="636" t="s">
        <v>571</v>
      </c>
      <c r="S42" s="637"/>
      <c r="T42" s="637"/>
      <c r="U42" s="637"/>
      <c r="V42" s="637"/>
      <c r="W42" s="637"/>
      <c r="X42" s="637"/>
      <c r="Y42" s="638"/>
      <c r="Z42" s="662" t="s">
        <v>571</v>
      </c>
      <c r="AA42" s="662"/>
      <c r="AB42" s="662"/>
      <c r="AC42" s="662"/>
      <c r="AD42" s="663" t="s">
        <v>571</v>
      </c>
      <c r="AE42" s="663"/>
      <c r="AF42" s="663"/>
      <c r="AG42" s="663"/>
      <c r="AH42" s="663"/>
      <c r="AI42" s="663"/>
      <c r="AJ42" s="663"/>
      <c r="AK42" s="663"/>
      <c r="AL42" s="639" t="s">
        <v>571</v>
      </c>
      <c r="AM42" s="640"/>
      <c r="AN42" s="640"/>
      <c r="AO42" s="664"/>
      <c r="AQ42" s="677" t="s">
        <v>607</v>
      </c>
      <c r="AR42" s="678"/>
      <c r="AS42" s="678"/>
      <c r="AT42" s="678"/>
      <c r="AU42" s="678"/>
      <c r="AV42" s="678"/>
      <c r="AW42" s="678"/>
      <c r="AX42" s="678"/>
      <c r="AY42" s="679"/>
      <c r="AZ42" s="616">
        <v>2068772</v>
      </c>
      <c r="BA42" s="650"/>
      <c r="BB42" s="650"/>
      <c r="BC42" s="650"/>
      <c r="BD42" s="617"/>
      <c r="BE42" s="617"/>
      <c r="BF42" s="665"/>
      <c r="BG42" s="675"/>
      <c r="BH42" s="676"/>
      <c r="BI42" s="676"/>
      <c r="BJ42" s="676"/>
      <c r="BK42" s="676"/>
      <c r="BL42" s="347"/>
      <c r="BM42" s="614" t="s">
        <v>608</v>
      </c>
      <c r="BN42" s="614"/>
      <c r="BO42" s="614"/>
      <c r="BP42" s="614"/>
      <c r="BQ42" s="614"/>
      <c r="BR42" s="614"/>
      <c r="BS42" s="614"/>
      <c r="BT42" s="614"/>
      <c r="BU42" s="615"/>
      <c r="BV42" s="616">
        <v>402</v>
      </c>
      <c r="BW42" s="650"/>
      <c r="BX42" s="650"/>
      <c r="BY42" s="650"/>
      <c r="BZ42" s="650"/>
      <c r="CA42" s="650"/>
      <c r="CB42" s="666"/>
      <c r="CD42" s="633" t="s">
        <v>291</v>
      </c>
      <c r="CE42" s="634"/>
      <c r="CF42" s="634"/>
      <c r="CG42" s="634"/>
      <c r="CH42" s="634"/>
      <c r="CI42" s="634"/>
      <c r="CJ42" s="634"/>
      <c r="CK42" s="634"/>
      <c r="CL42" s="634"/>
      <c r="CM42" s="634"/>
      <c r="CN42" s="634"/>
      <c r="CO42" s="634"/>
      <c r="CP42" s="634"/>
      <c r="CQ42" s="635"/>
      <c r="CR42" s="636">
        <v>5559456</v>
      </c>
      <c r="CS42" s="646"/>
      <c r="CT42" s="646"/>
      <c r="CU42" s="646"/>
      <c r="CV42" s="646"/>
      <c r="CW42" s="646"/>
      <c r="CX42" s="646"/>
      <c r="CY42" s="647"/>
      <c r="CZ42" s="639">
        <v>15.1</v>
      </c>
      <c r="DA42" s="648"/>
      <c r="DB42" s="648"/>
      <c r="DC42" s="649"/>
      <c r="DD42" s="642">
        <v>862420</v>
      </c>
      <c r="DE42" s="646"/>
      <c r="DF42" s="646"/>
      <c r="DG42" s="646"/>
      <c r="DH42" s="646"/>
      <c r="DI42" s="646"/>
      <c r="DJ42" s="646"/>
      <c r="DK42" s="647"/>
      <c r="DL42" s="643"/>
      <c r="DM42" s="644"/>
      <c r="DN42" s="644"/>
      <c r="DO42" s="644"/>
      <c r="DP42" s="644"/>
      <c r="DQ42" s="644"/>
      <c r="DR42" s="644"/>
      <c r="DS42" s="644"/>
      <c r="DT42" s="644"/>
      <c r="DU42" s="644"/>
      <c r="DV42" s="645"/>
      <c r="DW42" s="629"/>
      <c r="DX42" s="630"/>
      <c r="DY42" s="630"/>
      <c r="DZ42" s="630"/>
      <c r="EA42" s="630"/>
      <c r="EB42" s="630"/>
      <c r="EC42" s="631"/>
    </row>
    <row r="43" spans="2:133" ht="11.25" customHeight="1" x14ac:dyDescent="0.15">
      <c r="B43" s="633" t="s">
        <v>609</v>
      </c>
      <c r="C43" s="634"/>
      <c r="D43" s="634"/>
      <c r="E43" s="634"/>
      <c r="F43" s="634"/>
      <c r="G43" s="634"/>
      <c r="H43" s="634"/>
      <c r="I43" s="634"/>
      <c r="J43" s="634"/>
      <c r="K43" s="634"/>
      <c r="L43" s="634"/>
      <c r="M43" s="634"/>
      <c r="N43" s="634"/>
      <c r="O43" s="634"/>
      <c r="P43" s="634"/>
      <c r="Q43" s="635"/>
      <c r="R43" s="636">
        <v>859200</v>
      </c>
      <c r="S43" s="637"/>
      <c r="T43" s="637"/>
      <c r="U43" s="637"/>
      <c r="V43" s="637"/>
      <c r="W43" s="637"/>
      <c r="X43" s="637"/>
      <c r="Y43" s="638"/>
      <c r="Z43" s="662">
        <v>2.2000000000000002</v>
      </c>
      <c r="AA43" s="662"/>
      <c r="AB43" s="662"/>
      <c r="AC43" s="662"/>
      <c r="AD43" s="663" t="s">
        <v>571</v>
      </c>
      <c r="AE43" s="663"/>
      <c r="AF43" s="663"/>
      <c r="AG43" s="663"/>
      <c r="AH43" s="663"/>
      <c r="AI43" s="663"/>
      <c r="AJ43" s="663"/>
      <c r="AK43" s="663"/>
      <c r="AL43" s="639" t="s">
        <v>571</v>
      </c>
      <c r="AM43" s="640"/>
      <c r="AN43" s="640"/>
      <c r="AO43" s="664"/>
      <c r="CD43" s="633" t="s">
        <v>610</v>
      </c>
      <c r="CE43" s="634"/>
      <c r="CF43" s="634"/>
      <c r="CG43" s="634"/>
      <c r="CH43" s="634"/>
      <c r="CI43" s="634"/>
      <c r="CJ43" s="634"/>
      <c r="CK43" s="634"/>
      <c r="CL43" s="634"/>
      <c r="CM43" s="634"/>
      <c r="CN43" s="634"/>
      <c r="CO43" s="634"/>
      <c r="CP43" s="634"/>
      <c r="CQ43" s="635"/>
      <c r="CR43" s="636">
        <v>119675</v>
      </c>
      <c r="CS43" s="646"/>
      <c r="CT43" s="646"/>
      <c r="CU43" s="646"/>
      <c r="CV43" s="646"/>
      <c r="CW43" s="646"/>
      <c r="CX43" s="646"/>
      <c r="CY43" s="647"/>
      <c r="CZ43" s="639">
        <v>0.3</v>
      </c>
      <c r="DA43" s="648"/>
      <c r="DB43" s="648"/>
      <c r="DC43" s="649"/>
      <c r="DD43" s="642">
        <v>106116</v>
      </c>
      <c r="DE43" s="646"/>
      <c r="DF43" s="646"/>
      <c r="DG43" s="646"/>
      <c r="DH43" s="646"/>
      <c r="DI43" s="646"/>
      <c r="DJ43" s="646"/>
      <c r="DK43" s="647"/>
      <c r="DL43" s="643"/>
      <c r="DM43" s="644"/>
      <c r="DN43" s="644"/>
      <c r="DO43" s="644"/>
      <c r="DP43" s="644"/>
      <c r="DQ43" s="644"/>
      <c r="DR43" s="644"/>
      <c r="DS43" s="644"/>
      <c r="DT43" s="644"/>
      <c r="DU43" s="644"/>
      <c r="DV43" s="645"/>
      <c r="DW43" s="629"/>
      <c r="DX43" s="630"/>
      <c r="DY43" s="630"/>
      <c r="DZ43" s="630"/>
      <c r="EA43" s="630"/>
      <c r="EB43" s="630"/>
      <c r="EC43" s="631"/>
    </row>
    <row r="44" spans="2:133" ht="11.25" customHeight="1" x14ac:dyDescent="0.15">
      <c r="B44" s="613" t="s">
        <v>611</v>
      </c>
      <c r="C44" s="614"/>
      <c r="D44" s="614"/>
      <c r="E44" s="614"/>
      <c r="F44" s="614"/>
      <c r="G44" s="614"/>
      <c r="H44" s="614"/>
      <c r="I44" s="614"/>
      <c r="J44" s="614"/>
      <c r="K44" s="614"/>
      <c r="L44" s="614"/>
      <c r="M44" s="614"/>
      <c r="N44" s="614"/>
      <c r="O44" s="614"/>
      <c r="P44" s="614"/>
      <c r="Q44" s="615"/>
      <c r="R44" s="616">
        <v>38276501</v>
      </c>
      <c r="S44" s="650"/>
      <c r="T44" s="650"/>
      <c r="U44" s="650"/>
      <c r="V44" s="650"/>
      <c r="W44" s="650"/>
      <c r="X44" s="650"/>
      <c r="Y44" s="651"/>
      <c r="Z44" s="652">
        <v>100</v>
      </c>
      <c r="AA44" s="652"/>
      <c r="AB44" s="652"/>
      <c r="AC44" s="652"/>
      <c r="AD44" s="653">
        <v>18712732</v>
      </c>
      <c r="AE44" s="653"/>
      <c r="AF44" s="653"/>
      <c r="AG44" s="653"/>
      <c r="AH44" s="653"/>
      <c r="AI44" s="653"/>
      <c r="AJ44" s="653"/>
      <c r="AK44" s="653"/>
      <c r="AL44" s="619">
        <v>100</v>
      </c>
      <c r="AM44" s="654"/>
      <c r="AN44" s="654"/>
      <c r="AO44" s="655"/>
      <c r="CD44" s="656" t="s">
        <v>264</v>
      </c>
      <c r="CE44" s="657"/>
      <c r="CF44" s="633" t="s">
        <v>612</v>
      </c>
      <c r="CG44" s="634"/>
      <c r="CH44" s="634"/>
      <c r="CI44" s="634"/>
      <c r="CJ44" s="634"/>
      <c r="CK44" s="634"/>
      <c r="CL44" s="634"/>
      <c r="CM44" s="634"/>
      <c r="CN44" s="634"/>
      <c r="CO44" s="634"/>
      <c r="CP44" s="634"/>
      <c r="CQ44" s="635"/>
      <c r="CR44" s="636">
        <v>5511783</v>
      </c>
      <c r="CS44" s="637"/>
      <c r="CT44" s="637"/>
      <c r="CU44" s="637"/>
      <c r="CV44" s="637"/>
      <c r="CW44" s="637"/>
      <c r="CX44" s="637"/>
      <c r="CY44" s="638"/>
      <c r="CZ44" s="639">
        <v>15</v>
      </c>
      <c r="DA44" s="640"/>
      <c r="DB44" s="640"/>
      <c r="DC44" s="641"/>
      <c r="DD44" s="642">
        <v>836369</v>
      </c>
      <c r="DE44" s="637"/>
      <c r="DF44" s="637"/>
      <c r="DG44" s="637"/>
      <c r="DH44" s="637"/>
      <c r="DI44" s="637"/>
      <c r="DJ44" s="637"/>
      <c r="DK44" s="638"/>
      <c r="DL44" s="643"/>
      <c r="DM44" s="644"/>
      <c r="DN44" s="644"/>
      <c r="DO44" s="644"/>
      <c r="DP44" s="644"/>
      <c r="DQ44" s="644"/>
      <c r="DR44" s="644"/>
      <c r="DS44" s="644"/>
      <c r="DT44" s="644"/>
      <c r="DU44" s="644"/>
      <c r="DV44" s="645"/>
      <c r="DW44" s="629"/>
      <c r="DX44" s="630"/>
      <c r="DY44" s="630"/>
      <c r="DZ44" s="630"/>
      <c r="EA44" s="630"/>
      <c r="EB44" s="630"/>
      <c r="EC44" s="631"/>
    </row>
    <row r="45" spans="2:133" ht="11.25" customHeight="1" x14ac:dyDescent="0.15">
      <c r="CD45" s="658"/>
      <c r="CE45" s="659"/>
      <c r="CF45" s="633" t="s">
        <v>613</v>
      </c>
      <c r="CG45" s="634"/>
      <c r="CH45" s="634"/>
      <c r="CI45" s="634"/>
      <c r="CJ45" s="634"/>
      <c r="CK45" s="634"/>
      <c r="CL45" s="634"/>
      <c r="CM45" s="634"/>
      <c r="CN45" s="634"/>
      <c r="CO45" s="634"/>
      <c r="CP45" s="634"/>
      <c r="CQ45" s="635"/>
      <c r="CR45" s="636">
        <v>3330117</v>
      </c>
      <c r="CS45" s="646"/>
      <c r="CT45" s="646"/>
      <c r="CU45" s="646"/>
      <c r="CV45" s="646"/>
      <c r="CW45" s="646"/>
      <c r="CX45" s="646"/>
      <c r="CY45" s="647"/>
      <c r="CZ45" s="639">
        <v>9.1</v>
      </c>
      <c r="DA45" s="648"/>
      <c r="DB45" s="648"/>
      <c r="DC45" s="649"/>
      <c r="DD45" s="642">
        <v>271084</v>
      </c>
      <c r="DE45" s="646"/>
      <c r="DF45" s="646"/>
      <c r="DG45" s="646"/>
      <c r="DH45" s="646"/>
      <c r="DI45" s="646"/>
      <c r="DJ45" s="646"/>
      <c r="DK45" s="647"/>
      <c r="DL45" s="643"/>
      <c r="DM45" s="644"/>
      <c r="DN45" s="644"/>
      <c r="DO45" s="644"/>
      <c r="DP45" s="644"/>
      <c r="DQ45" s="644"/>
      <c r="DR45" s="644"/>
      <c r="DS45" s="644"/>
      <c r="DT45" s="644"/>
      <c r="DU45" s="644"/>
      <c r="DV45" s="645"/>
      <c r="DW45" s="629"/>
      <c r="DX45" s="630"/>
      <c r="DY45" s="630"/>
      <c r="DZ45" s="630"/>
      <c r="EA45" s="630"/>
      <c r="EB45" s="630"/>
      <c r="EC45" s="631"/>
    </row>
    <row r="46" spans="2:133" ht="11.25" customHeight="1" x14ac:dyDescent="0.15">
      <c r="B46" s="205" t="s">
        <v>292</v>
      </c>
      <c r="CD46" s="658"/>
      <c r="CE46" s="659"/>
      <c r="CF46" s="633" t="s">
        <v>614</v>
      </c>
      <c r="CG46" s="634"/>
      <c r="CH46" s="634"/>
      <c r="CI46" s="634"/>
      <c r="CJ46" s="634"/>
      <c r="CK46" s="634"/>
      <c r="CL46" s="634"/>
      <c r="CM46" s="634"/>
      <c r="CN46" s="634"/>
      <c r="CO46" s="634"/>
      <c r="CP46" s="634"/>
      <c r="CQ46" s="635"/>
      <c r="CR46" s="636">
        <v>1784205</v>
      </c>
      <c r="CS46" s="637"/>
      <c r="CT46" s="637"/>
      <c r="CU46" s="637"/>
      <c r="CV46" s="637"/>
      <c r="CW46" s="637"/>
      <c r="CX46" s="637"/>
      <c r="CY46" s="638"/>
      <c r="CZ46" s="639">
        <v>4.9000000000000004</v>
      </c>
      <c r="DA46" s="640"/>
      <c r="DB46" s="640"/>
      <c r="DC46" s="641"/>
      <c r="DD46" s="642">
        <v>531061</v>
      </c>
      <c r="DE46" s="637"/>
      <c r="DF46" s="637"/>
      <c r="DG46" s="637"/>
      <c r="DH46" s="637"/>
      <c r="DI46" s="637"/>
      <c r="DJ46" s="637"/>
      <c r="DK46" s="638"/>
      <c r="DL46" s="643"/>
      <c r="DM46" s="644"/>
      <c r="DN46" s="644"/>
      <c r="DO46" s="644"/>
      <c r="DP46" s="644"/>
      <c r="DQ46" s="644"/>
      <c r="DR46" s="644"/>
      <c r="DS46" s="644"/>
      <c r="DT46" s="644"/>
      <c r="DU46" s="644"/>
      <c r="DV46" s="645"/>
      <c r="DW46" s="629"/>
      <c r="DX46" s="630"/>
      <c r="DY46" s="630"/>
      <c r="DZ46" s="630"/>
      <c r="EA46" s="630"/>
      <c r="EB46" s="630"/>
      <c r="EC46" s="631"/>
    </row>
    <row r="47" spans="2:133" ht="11.25" customHeight="1" x14ac:dyDescent="0.15">
      <c r="B47" s="632" t="s">
        <v>293</v>
      </c>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c r="BD47" s="632"/>
      <c r="BE47" s="632"/>
      <c r="BF47" s="632"/>
      <c r="BG47" s="632"/>
      <c r="BH47" s="632"/>
      <c r="BI47" s="632"/>
      <c r="BJ47" s="632"/>
      <c r="BK47" s="632"/>
      <c r="BL47" s="632"/>
      <c r="BM47" s="632"/>
      <c r="BN47" s="632"/>
      <c r="BO47" s="632"/>
      <c r="BP47" s="632"/>
      <c r="BQ47" s="632"/>
      <c r="BR47" s="632"/>
      <c r="BS47" s="632"/>
      <c r="BT47" s="632"/>
      <c r="BU47" s="632"/>
      <c r="BV47" s="632"/>
      <c r="BW47" s="632"/>
      <c r="BX47" s="632"/>
      <c r="BY47" s="632"/>
      <c r="BZ47" s="632"/>
      <c r="CA47" s="632"/>
      <c r="CB47" s="632"/>
      <c r="CD47" s="658"/>
      <c r="CE47" s="659"/>
      <c r="CF47" s="633" t="s">
        <v>615</v>
      </c>
      <c r="CG47" s="634"/>
      <c r="CH47" s="634"/>
      <c r="CI47" s="634"/>
      <c r="CJ47" s="634"/>
      <c r="CK47" s="634"/>
      <c r="CL47" s="634"/>
      <c r="CM47" s="634"/>
      <c r="CN47" s="634"/>
      <c r="CO47" s="634"/>
      <c r="CP47" s="634"/>
      <c r="CQ47" s="635"/>
      <c r="CR47" s="636">
        <v>47673</v>
      </c>
      <c r="CS47" s="646"/>
      <c r="CT47" s="646"/>
      <c r="CU47" s="646"/>
      <c r="CV47" s="646"/>
      <c r="CW47" s="646"/>
      <c r="CX47" s="646"/>
      <c r="CY47" s="647"/>
      <c r="CZ47" s="639">
        <v>0.1</v>
      </c>
      <c r="DA47" s="648"/>
      <c r="DB47" s="648"/>
      <c r="DC47" s="649"/>
      <c r="DD47" s="642">
        <v>26051</v>
      </c>
      <c r="DE47" s="646"/>
      <c r="DF47" s="646"/>
      <c r="DG47" s="646"/>
      <c r="DH47" s="646"/>
      <c r="DI47" s="646"/>
      <c r="DJ47" s="646"/>
      <c r="DK47" s="647"/>
      <c r="DL47" s="643"/>
      <c r="DM47" s="644"/>
      <c r="DN47" s="644"/>
      <c r="DO47" s="644"/>
      <c r="DP47" s="644"/>
      <c r="DQ47" s="644"/>
      <c r="DR47" s="644"/>
      <c r="DS47" s="644"/>
      <c r="DT47" s="644"/>
      <c r="DU47" s="644"/>
      <c r="DV47" s="645"/>
      <c r="DW47" s="629"/>
      <c r="DX47" s="630"/>
      <c r="DY47" s="630"/>
      <c r="DZ47" s="630"/>
      <c r="EA47" s="630"/>
      <c r="EB47" s="630"/>
      <c r="EC47" s="631"/>
    </row>
    <row r="48" spans="2:133" x14ac:dyDescent="0.15">
      <c r="B48" s="632" t="s">
        <v>294</v>
      </c>
      <c r="C48" s="632"/>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2"/>
      <c r="AC48" s="632"/>
      <c r="AD48" s="632"/>
      <c r="AE48" s="632"/>
      <c r="AF48" s="632"/>
      <c r="AG48" s="632"/>
      <c r="AH48" s="632"/>
      <c r="AI48" s="632"/>
      <c r="AJ48" s="632"/>
      <c r="AK48" s="632"/>
      <c r="AL48" s="632"/>
      <c r="AM48" s="632"/>
      <c r="AN48" s="632"/>
      <c r="AO48" s="632"/>
      <c r="AP48" s="632"/>
      <c r="AQ48" s="632"/>
      <c r="AR48" s="632"/>
      <c r="AS48" s="632"/>
      <c r="AT48" s="632"/>
      <c r="AU48" s="632"/>
      <c r="AV48" s="632"/>
      <c r="AW48" s="632"/>
      <c r="AX48" s="632"/>
      <c r="AY48" s="632"/>
      <c r="AZ48" s="632"/>
      <c r="BA48" s="632"/>
      <c r="BB48" s="632"/>
      <c r="BC48" s="632"/>
      <c r="BD48" s="632"/>
      <c r="BE48" s="632"/>
      <c r="BF48" s="632"/>
      <c r="BG48" s="632"/>
      <c r="BH48" s="632"/>
      <c r="BI48" s="632"/>
      <c r="BJ48" s="632"/>
      <c r="BK48" s="632"/>
      <c r="BL48" s="632"/>
      <c r="BM48" s="632"/>
      <c r="BN48" s="632"/>
      <c r="BO48" s="632"/>
      <c r="BP48" s="632"/>
      <c r="BQ48" s="632"/>
      <c r="BR48" s="632"/>
      <c r="BS48" s="632"/>
      <c r="BT48" s="632"/>
      <c r="BU48" s="632"/>
      <c r="BV48" s="632"/>
      <c r="BW48" s="632"/>
      <c r="BX48" s="632"/>
      <c r="BY48" s="632"/>
      <c r="BZ48" s="632"/>
      <c r="CA48" s="632"/>
      <c r="CB48" s="632"/>
      <c r="CD48" s="660"/>
      <c r="CE48" s="661"/>
      <c r="CF48" s="633" t="s">
        <v>616</v>
      </c>
      <c r="CG48" s="634"/>
      <c r="CH48" s="634"/>
      <c r="CI48" s="634"/>
      <c r="CJ48" s="634"/>
      <c r="CK48" s="634"/>
      <c r="CL48" s="634"/>
      <c r="CM48" s="634"/>
      <c r="CN48" s="634"/>
      <c r="CO48" s="634"/>
      <c r="CP48" s="634"/>
      <c r="CQ48" s="635"/>
      <c r="CR48" s="636" t="s">
        <v>571</v>
      </c>
      <c r="CS48" s="637"/>
      <c r="CT48" s="637"/>
      <c r="CU48" s="637"/>
      <c r="CV48" s="637"/>
      <c r="CW48" s="637"/>
      <c r="CX48" s="637"/>
      <c r="CY48" s="638"/>
      <c r="CZ48" s="639" t="s">
        <v>571</v>
      </c>
      <c r="DA48" s="640"/>
      <c r="DB48" s="640"/>
      <c r="DC48" s="641"/>
      <c r="DD48" s="642" t="s">
        <v>571</v>
      </c>
      <c r="DE48" s="637"/>
      <c r="DF48" s="637"/>
      <c r="DG48" s="637"/>
      <c r="DH48" s="637"/>
      <c r="DI48" s="637"/>
      <c r="DJ48" s="637"/>
      <c r="DK48" s="638"/>
      <c r="DL48" s="643"/>
      <c r="DM48" s="644"/>
      <c r="DN48" s="644"/>
      <c r="DO48" s="644"/>
      <c r="DP48" s="644"/>
      <c r="DQ48" s="644"/>
      <c r="DR48" s="644"/>
      <c r="DS48" s="644"/>
      <c r="DT48" s="644"/>
      <c r="DU48" s="644"/>
      <c r="DV48" s="645"/>
      <c r="DW48" s="629"/>
      <c r="DX48" s="630"/>
      <c r="DY48" s="630"/>
      <c r="DZ48" s="630"/>
      <c r="EA48" s="630"/>
      <c r="EB48" s="630"/>
      <c r="EC48" s="631"/>
    </row>
    <row r="49" spans="2:133" ht="11.25" customHeight="1" x14ac:dyDescent="0.15">
      <c r="B49" s="345"/>
      <c r="CD49" s="613" t="s">
        <v>617</v>
      </c>
      <c r="CE49" s="614"/>
      <c r="CF49" s="614"/>
      <c r="CG49" s="614"/>
      <c r="CH49" s="614"/>
      <c r="CI49" s="614"/>
      <c r="CJ49" s="614"/>
      <c r="CK49" s="614"/>
      <c r="CL49" s="614"/>
      <c r="CM49" s="614"/>
      <c r="CN49" s="614"/>
      <c r="CO49" s="614"/>
      <c r="CP49" s="614"/>
      <c r="CQ49" s="615"/>
      <c r="CR49" s="616">
        <v>36696255</v>
      </c>
      <c r="CS49" s="617"/>
      <c r="CT49" s="617"/>
      <c r="CU49" s="617"/>
      <c r="CV49" s="617"/>
      <c r="CW49" s="617"/>
      <c r="CX49" s="617"/>
      <c r="CY49" s="618"/>
      <c r="CZ49" s="619">
        <v>100</v>
      </c>
      <c r="DA49" s="620"/>
      <c r="DB49" s="620"/>
      <c r="DC49" s="621"/>
      <c r="DD49" s="622">
        <v>23066513</v>
      </c>
      <c r="DE49" s="617"/>
      <c r="DF49" s="617"/>
      <c r="DG49" s="617"/>
      <c r="DH49" s="617"/>
      <c r="DI49" s="617"/>
      <c r="DJ49" s="617"/>
      <c r="DK49" s="618"/>
      <c r="DL49" s="623"/>
      <c r="DM49" s="624"/>
      <c r="DN49" s="624"/>
      <c r="DO49" s="624"/>
      <c r="DP49" s="624"/>
      <c r="DQ49" s="624"/>
      <c r="DR49" s="624"/>
      <c r="DS49" s="624"/>
      <c r="DT49" s="624"/>
      <c r="DU49" s="624"/>
      <c r="DV49" s="625"/>
      <c r="DW49" s="626"/>
      <c r="DX49" s="627"/>
      <c r="DY49" s="627"/>
      <c r="DZ49" s="627"/>
      <c r="EA49" s="627"/>
      <c r="EB49" s="627"/>
      <c r="EC49" s="628"/>
    </row>
    <row r="50" spans="2:133" hidden="1" x14ac:dyDescent="0.15">
      <c r="B50" s="345"/>
    </row>
  </sheetData>
  <sheetProtection algorithmName="SHA-512" hashValue="tyBa3Uox/VYUeJDW/w9DDQs23tk/s/OKtBrsRt64cdemru79qdlux6pFULO4Zi+/Ipp+7f59I16mMd0tdNmmYg==" saltValue="iPysYQGU7YV+0fqzmYWmu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7" customWidth="1"/>
    <col min="131" max="131" width="1.625" style="217" customWidth="1"/>
    <col min="132" max="16384" width="9" style="217" hidden="1"/>
  </cols>
  <sheetData>
    <row r="1" spans="1:131" ht="11.25" customHeight="1" thickBot="1" x14ac:dyDescent="0.2">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
      <c r="A2" s="1100" t="s">
        <v>295</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101" t="s">
        <v>296</v>
      </c>
      <c r="DK2" s="1102"/>
      <c r="DL2" s="1102"/>
      <c r="DM2" s="1102"/>
      <c r="DN2" s="1102"/>
      <c r="DO2" s="1103"/>
      <c r="DP2" s="214"/>
      <c r="DQ2" s="1101" t="s">
        <v>297</v>
      </c>
      <c r="DR2" s="1102"/>
      <c r="DS2" s="1102"/>
      <c r="DT2" s="1102"/>
      <c r="DU2" s="1102"/>
      <c r="DV2" s="1102"/>
      <c r="DW2" s="1102"/>
      <c r="DX2" s="1102"/>
      <c r="DY2" s="1102"/>
      <c r="DZ2" s="1103"/>
      <c r="EA2" s="216"/>
    </row>
    <row r="3" spans="1:131" ht="11.25" customHeight="1" x14ac:dyDescent="0.15">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
      <c r="A4" s="1069" t="s">
        <v>298</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18"/>
      <c r="BA4" s="218"/>
      <c r="BB4" s="218"/>
      <c r="BC4" s="218"/>
      <c r="BD4" s="218"/>
      <c r="BE4" s="219"/>
      <c r="BF4" s="219"/>
      <c r="BG4" s="219"/>
      <c r="BH4" s="219"/>
      <c r="BI4" s="219"/>
      <c r="BJ4" s="219"/>
      <c r="BK4" s="219"/>
      <c r="BL4" s="219"/>
      <c r="BM4" s="219"/>
      <c r="BN4" s="219"/>
      <c r="BO4" s="219"/>
      <c r="BP4" s="219"/>
      <c r="BQ4" s="740" t="s">
        <v>299</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0"/>
    </row>
    <row r="5" spans="1:131" s="221" customFormat="1" ht="26.25" customHeight="1" x14ac:dyDescent="0.15">
      <c r="A5" s="1005" t="s">
        <v>300</v>
      </c>
      <c r="B5" s="1006"/>
      <c r="C5" s="1006"/>
      <c r="D5" s="1006"/>
      <c r="E5" s="1006"/>
      <c r="F5" s="1006"/>
      <c r="G5" s="1006"/>
      <c r="H5" s="1006"/>
      <c r="I5" s="1006"/>
      <c r="J5" s="1006"/>
      <c r="K5" s="1006"/>
      <c r="L5" s="1006"/>
      <c r="M5" s="1006"/>
      <c r="N5" s="1006"/>
      <c r="O5" s="1006"/>
      <c r="P5" s="1007"/>
      <c r="Q5" s="1011" t="s">
        <v>301</v>
      </c>
      <c r="R5" s="1012"/>
      <c r="S5" s="1012"/>
      <c r="T5" s="1012"/>
      <c r="U5" s="1013"/>
      <c r="V5" s="1011" t="s">
        <v>302</v>
      </c>
      <c r="W5" s="1012"/>
      <c r="X5" s="1012"/>
      <c r="Y5" s="1012"/>
      <c r="Z5" s="1013"/>
      <c r="AA5" s="1011" t="s">
        <v>303</v>
      </c>
      <c r="AB5" s="1012"/>
      <c r="AC5" s="1012"/>
      <c r="AD5" s="1012"/>
      <c r="AE5" s="1012"/>
      <c r="AF5" s="1104" t="s">
        <v>304</v>
      </c>
      <c r="AG5" s="1012"/>
      <c r="AH5" s="1012"/>
      <c r="AI5" s="1012"/>
      <c r="AJ5" s="1025"/>
      <c r="AK5" s="1012" t="s">
        <v>305</v>
      </c>
      <c r="AL5" s="1012"/>
      <c r="AM5" s="1012"/>
      <c r="AN5" s="1012"/>
      <c r="AO5" s="1013"/>
      <c r="AP5" s="1011" t="s">
        <v>306</v>
      </c>
      <c r="AQ5" s="1012"/>
      <c r="AR5" s="1012"/>
      <c r="AS5" s="1012"/>
      <c r="AT5" s="1013"/>
      <c r="AU5" s="1011" t="s">
        <v>307</v>
      </c>
      <c r="AV5" s="1012"/>
      <c r="AW5" s="1012"/>
      <c r="AX5" s="1012"/>
      <c r="AY5" s="1025"/>
      <c r="AZ5" s="218"/>
      <c r="BA5" s="218"/>
      <c r="BB5" s="218"/>
      <c r="BC5" s="218"/>
      <c r="BD5" s="218"/>
      <c r="BE5" s="219"/>
      <c r="BF5" s="219"/>
      <c r="BG5" s="219"/>
      <c r="BH5" s="219"/>
      <c r="BI5" s="219"/>
      <c r="BJ5" s="219"/>
      <c r="BK5" s="219"/>
      <c r="BL5" s="219"/>
      <c r="BM5" s="219"/>
      <c r="BN5" s="219"/>
      <c r="BO5" s="219"/>
      <c r="BP5" s="219"/>
      <c r="BQ5" s="1005" t="s">
        <v>308</v>
      </c>
      <c r="BR5" s="1006"/>
      <c r="BS5" s="1006"/>
      <c r="BT5" s="1006"/>
      <c r="BU5" s="1006"/>
      <c r="BV5" s="1006"/>
      <c r="BW5" s="1006"/>
      <c r="BX5" s="1006"/>
      <c r="BY5" s="1006"/>
      <c r="BZ5" s="1006"/>
      <c r="CA5" s="1006"/>
      <c r="CB5" s="1006"/>
      <c r="CC5" s="1006"/>
      <c r="CD5" s="1006"/>
      <c r="CE5" s="1006"/>
      <c r="CF5" s="1006"/>
      <c r="CG5" s="1007"/>
      <c r="CH5" s="1011" t="s">
        <v>309</v>
      </c>
      <c r="CI5" s="1012"/>
      <c r="CJ5" s="1012"/>
      <c r="CK5" s="1012"/>
      <c r="CL5" s="1013"/>
      <c r="CM5" s="1011" t="s">
        <v>310</v>
      </c>
      <c r="CN5" s="1012"/>
      <c r="CO5" s="1012"/>
      <c r="CP5" s="1012"/>
      <c r="CQ5" s="1013"/>
      <c r="CR5" s="1011" t="s">
        <v>311</v>
      </c>
      <c r="CS5" s="1012"/>
      <c r="CT5" s="1012"/>
      <c r="CU5" s="1012"/>
      <c r="CV5" s="1013"/>
      <c r="CW5" s="1011" t="s">
        <v>312</v>
      </c>
      <c r="CX5" s="1012"/>
      <c r="CY5" s="1012"/>
      <c r="CZ5" s="1012"/>
      <c r="DA5" s="1013"/>
      <c r="DB5" s="1011" t="s">
        <v>313</v>
      </c>
      <c r="DC5" s="1012"/>
      <c r="DD5" s="1012"/>
      <c r="DE5" s="1012"/>
      <c r="DF5" s="1013"/>
      <c r="DG5" s="1094" t="s">
        <v>314</v>
      </c>
      <c r="DH5" s="1095"/>
      <c r="DI5" s="1095"/>
      <c r="DJ5" s="1095"/>
      <c r="DK5" s="1096"/>
      <c r="DL5" s="1094" t="s">
        <v>315</v>
      </c>
      <c r="DM5" s="1095"/>
      <c r="DN5" s="1095"/>
      <c r="DO5" s="1095"/>
      <c r="DP5" s="1096"/>
      <c r="DQ5" s="1011" t="s">
        <v>316</v>
      </c>
      <c r="DR5" s="1012"/>
      <c r="DS5" s="1012"/>
      <c r="DT5" s="1012"/>
      <c r="DU5" s="1013"/>
      <c r="DV5" s="1011" t="s">
        <v>307</v>
      </c>
      <c r="DW5" s="1012"/>
      <c r="DX5" s="1012"/>
      <c r="DY5" s="1012"/>
      <c r="DZ5" s="1025"/>
      <c r="EA5" s="220"/>
    </row>
    <row r="6" spans="1:131" s="221" customFormat="1" ht="26.25" customHeight="1" thickBot="1" x14ac:dyDescent="0.2">
      <c r="A6" s="1008"/>
      <c r="B6" s="1009"/>
      <c r="C6" s="1009"/>
      <c r="D6" s="1009"/>
      <c r="E6" s="1009"/>
      <c r="F6" s="1009"/>
      <c r="G6" s="1009"/>
      <c r="H6" s="1009"/>
      <c r="I6" s="1009"/>
      <c r="J6" s="1009"/>
      <c r="K6" s="1009"/>
      <c r="L6" s="1009"/>
      <c r="M6" s="1009"/>
      <c r="N6" s="1009"/>
      <c r="O6" s="1009"/>
      <c r="P6" s="1010"/>
      <c r="Q6" s="1014"/>
      <c r="R6" s="1015"/>
      <c r="S6" s="1015"/>
      <c r="T6" s="1015"/>
      <c r="U6" s="1016"/>
      <c r="V6" s="1014"/>
      <c r="W6" s="1015"/>
      <c r="X6" s="1015"/>
      <c r="Y6" s="1015"/>
      <c r="Z6" s="1016"/>
      <c r="AA6" s="1014"/>
      <c r="AB6" s="1015"/>
      <c r="AC6" s="1015"/>
      <c r="AD6" s="1015"/>
      <c r="AE6" s="1015"/>
      <c r="AF6" s="1105"/>
      <c r="AG6" s="1015"/>
      <c r="AH6" s="1015"/>
      <c r="AI6" s="1015"/>
      <c r="AJ6" s="1026"/>
      <c r="AK6" s="1015"/>
      <c r="AL6" s="1015"/>
      <c r="AM6" s="1015"/>
      <c r="AN6" s="1015"/>
      <c r="AO6" s="1016"/>
      <c r="AP6" s="1014"/>
      <c r="AQ6" s="1015"/>
      <c r="AR6" s="1015"/>
      <c r="AS6" s="1015"/>
      <c r="AT6" s="1016"/>
      <c r="AU6" s="1014"/>
      <c r="AV6" s="1015"/>
      <c r="AW6" s="1015"/>
      <c r="AX6" s="1015"/>
      <c r="AY6" s="1026"/>
      <c r="AZ6" s="218"/>
      <c r="BA6" s="218"/>
      <c r="BB6" s="218"/>
      <c r="BC6" s="218"/>
      <c r="BD6" s="218"/>
      <c r="BE6" s="219"/>
      <c r="BF6" s="219"/>
      <c r="BG6" s="219"/>
      <c r="BH6" s="219"/>
      <c r="BI6" s="219"/>
      <c r="BJ6" s="219"/>
      <c r="BK6" s="219"/>
      <c r="BL6" s="219"/>
      <c r="BM6" s="219"/>
      <c r="BN6" s="219"/>
      <c r="BO6" s="219"/>
      <c r="BP6" s="219"/>
      <c r="BQ6" s="1008"/>
      <c r="BR6" s="1009"/>
      <c r="BS6" s="1009"/>
      <c r="BT6" s="1009"/>
      <c r="BU6" s="1009"/>
      <c r="BV6" s="1009"/>
      <c r="BW6" s="1009"/>
      <c r="BX6" s="1009"/>
      <c r="BY6" s="1009"/>
      <c r="BZ6" s="1009"/>
      <c r="CA6" s="1009"/>
      <c r="CB6" s="1009"/>
      <c r="CC6" s="1009"/>
      <c r="CD6" s="1009"/>
      <c r="CE6" s="1009"/>
      <c r="CF6" s="1009"/>
      <c r="CG6" s="1010"/>
      <c r="CH6" s="1014"/>
      <c r="CI6" s="1015"/>
      <c r="CJ6" s="1015"/>
      <c r="CK6" s="1015"/>
      <c r="CL6" s="1016"/>
      <c r="CM6" s="1014"/>
      <c r="CN6" s="1015"/>
      <c r="CO6" s="1015"/>
      <c r="CP6" s="1015"/>
      <c r="CQ6" s="1016"/>
      <c r="CR6" s="1014"/>
      <c r="CS6" s="1015"/>
      <c r="CT6" s="1015"/>
      <c r="CU6" s="1015"/>
      <c r="CV6" s="1016"/>
      <c r="CW6" s="1014"/>
      <c r="CX6" s="1015"/>
      <c r="CY6" s="1015"/>
      <c r="CZ6" s="1015"/>
      <c r="DA6" s="1016"/>
      <c r="DB6" s="1014"/>
      <c r="DC6" s="1015"/>
      <c r="DD6" s="1015"/>
      <c r="DE6" s="1015"/>
      <c r="DF6" s="1016"/>
      <c r="DG6" s="1097"/>
      <c r="DH6" s="1098"/>
      <c r="DI6" s="1098"/>
      <c r="DJ6" s="1098"/>
      <c r="DK6" s="1099"/>
      <c r="DL6" s="1097"/>
      <c r="DM6" s="1098"/>
      <c r="DN6" s="1098"/>
      <c r="DO6" s="1098"/>
      <c r="DP6" s="1099"/>
      <c r="DQ6" s="1014"/>
      <c r="DR6" s="1015"/>
      <c r="DS6" s="1015"/>
      <c r="DT6" s="1015"/>
      <c r="DU6" s="1016"/>
      <c r="DV6" s="1014"/>
      <c r="DW6" s="1015"/>
      <c r="DX6" s="1015"/>
      <c r="DY6" s="1015"/>
      <c r="DZ6" s="1026"/>
      <c r="EA6" s="220"/>
    </row>
    <row r="7" spans="1:131" s="221" customFormat="1" ht="26.25" customHeight="1" thickTop="1" x14ac:dyDescent="0.15">
      <c r="A7" s="222">
        <v>1</v>
      </c>
      <c r="B7" s="1057" t="s">
        <v>317</v>
      </c>
      <c r="C7" s="1058"/>
      <c r="D7" s="1058"/>
      <c r="E7" s="1058"/>
      <c r="F7" s="1058"/>
      <c r="G7" s="1058"/>
      <c r="H7" s="1058"/>
      <c r="I7" s="1058"/>
      <c r="J7" s="1058"/>
      <c r="K7" s="1058"/>
      <c r="L7" s="1058"/>
      <c r="M7" s="1058"/>
      <c r="N7" s="1058"/>
      <c r="O7" s="1058"/>
      <c r="P7" s="1059"/>
      <c r="Q7" s="1112">
        <v>37602</v>
      </c>
      <c r="R7" s="1113"/>
      <c r="S7" s="1113"/>
      <c r="T7" s="1113"/>
      <c r="U7" s="1113"/>
      <c r="V7" s="1113">
        <v>36022</v>
      </c>
      <c r="W7" s="1113"/>
      <c r="X7" s="1113"/>
      <c r="Y7" s="1113"/>
      <c r="Z7" s="1113"/>
      <c r="AA7" s="1113">
        <v>1580</v>
      </c>
      <c r="AB7" s="1113"/>
      <c r="AC7" s="1113"/>
      <c r="AD7" s="1113"/>
      <c r="AE7" s="1114"/>
      <c r="AF7" s="1115">
        <v>1224</v>
      </c>
      <c r="AG7" s="1116"/>
      <c r="AH7" s="1116"/>
      <c r="AI7" s="1116"/>
      <c r="AJ7" s="1117"/>
      <c r="AK7" s="1118"/>
      <c r="AL7" s="1119"/>
      <c r="AM7" s="1119"/>
      <c r="AN7" s="1119"/>
      <c r="AO7" s="1119"/>
      <c r="AP7" s="1119">
        <v>36367</v>
      </c>
      <c r="AQ7" s="1119"/>
      <c r="AR7" s="1119"/>
      <c r="AS7" s="1119"/>
      <c r="AT7" s="1119"/>
      <c r="AU7" s="1120"/>
      <c r="AV7" s="1120"/>
      <c r="AW7" s="1120"/>
      <c r="AX7" s="1120"/>
      <c r="AY7" s="1121"/>
      <c r="AZ7" s="218"/>
      <c r="BA7" s="218"/>
      <c r="BB7" s="218"/>
      <c r="BC7" s="218"/>
      <c r="BD7" s="218"/>
      <c r="BE7" s="219"/>
      <c r="BF7" s="219"/>
      <c r="BG7" s="219"/>
      <c r="BH7" s="219"/>
      <c r="BI7" s="219"/>
      <c r="BJ7" s="219"/>
      <c r="BK7" s="219"/>
      <c r="BL7" s="219"/>
      <c r="BM7" s="219"/>
      <c r="BN7" s="219"/>
      <c r="BO7" s="219"/>
      <c r="BP7" s="219"/>
      <c r="BQ7" s="222">
        <v>1</v>
      </c>
      <c r="BR7" s="223"/>
      <c r="BS7" s="1109" t="s">
        <v>532</v>
      </c>
      <c r="BT7" s="1110"/>
      <c r="BU7" s="1110"/>
      <c r="BV7" s="1110"/>
      <c r="BW7" s="1110"/>
      <c r="BX7" s="1110"/>
      <c r="BY7" s="1110"/>
      <c r="BZ7" s="1110"/>
      <c r="CA7" s="1110"/>
      <c r="CB7" s="1110"/>
      <c r="CC7" s="1110"/>
      <c r="CD7" s="1110"/>
      <c r="CE7" s="1110"/>
      <c r="CF7" s="1110"/>
      <c r="CG7" s="1122"/>
      <c r="CH7" s="1106" t="s">
        <v>541</v>
      </c>
      <c r="CI7" s="1107"/>
      <c r="CJ7" s="1107"/>
      <c r="CK7" s="1107"/>
      <c r="CL7" s="1108"/>
      <c r="CM7" s="1106">
        <v>18</v>
      </c>
      <c r="CN7" s="1107"/>
      <c r="CO7" s="1107"/>
      <c r="CP7" s="1107"/>
      <c r="CQ7" s="1108"/>
      <c r="CR7" s="1106">
        <v>10</v>
      </c>
      <c r="CS7" s="1107"/>
      <c r="CT7" s="1107"/>
      <c r="CU7" s="1107"/>
      <c r="CV7" s="1108"/>
      <c r="CW7" s="1106" t="s">
        <v>541</v>
      </c>
      <c r="CX7" s="1107"/>
      <c r="CY7" s="1107"/>
      <c r="CZ7" s="1107"/>
      <c r="DA7" s="1108"/>
      <c r="DB7" s="1106" t="s">
        <v>541</v>
      </c>
      <c r="DC7" s="1107"/>
      <c r="DD7" s="1107"/>
      <c r="DE7" s="1107"/>
      <c r="DF7" s="1108"/>
      <c r="DG7" s="1106">
        <v>357</v>
      </c>
      <c r="DH7" s="1107"/>
      <c r="DI7" s="1107"/>
      <c r="DJ7" s="1107"/>
      <c r="DK7" s="1108"/>
      <c r="DL7" s="1106" t="s">
        <v>541</v>
      </c>
      <c r="DM7" s="1107"/>
      <c r="DN7" s="1107"/>
      <c r="DO7" s="1107"/>
      <c r="DP7" s="1108"/>
      <c r="DQ7" s="1106" t="s">
        <v>541</v>
      </c>
      <c r="DR7" s="1107"/>
      <c r="DS7" s="1107"/>
      <c r="DT7" s="1107"/>
      <c r="DU7" s="1108"/>
      <c r="DV7" s="1109"/>
      <c r="DW7" s="1110"/>
      <c r="DX7" s="1110"/>
      <c r="DY7" s="1110"/>
      <c r="DZ7" s="1111"/>
      <c r="EA7" s="220"/>
    </row>
    <row r="8" spans="1:131" s="221" customFormat="1" ht="26.25" customHeight="1" x14ac:dyDescent="0.15">
      <c r="A8" s="224">
        <v>2</v>
      </c>
      <c r="B8" s="1040" t="s">
        <v>318</v>
      </c>
      <c r="C8" s="1041"/>
      <c r="D8" s="1041"/>
      <c r="E8" s="1041"/>
      <c r="F8" s="1041"/>
      <c r="G8" s="1041"/>
      <c r="H8" s="1041"/>
      <c r="I8" s="1041"/>
      <c r="J8" s="1041"/>
      <c r="K8" s="1041"/>
      <c r="L8" s="1041"/>
      <c r="M8" s="1041"/>
      <c r="N8" s="1041"/>
      <c r="O8" s="1041"/>
      <c r="P8" s="1042"/>
      <c r="Q8" s="1048">
        <v>785</v>
      </c>
      <c r="R8" s="1049"/>
      <c r="S8" s="1049"/>
      <c r="T8" s="1049"/>
      <c r="U8" s="1049"/>
      <c r="V8" s="1049">
        <v>785</v>
      </c>
      <c r="W8" s="1049"/>
      <c r="X8" s="1049"/>
      <c r="Y8" s="1049"/>
      <c r="Z8" s="1049"/>
      <c r="AA8" s="1049" t="s">
        <v>523</v>
      </c>
      <c r="AB8" s="1049"/>
      <c r="AC8" s="1049"/>
      <c r="AD8" s="1049"/>
      <c r="AE8" s="1050"/>
      <c r="AF8" s="1045" t="s">
        <v>319</v>
      </c>
      <c r="AG8" s="1046"/>
      <c r="AH8" s="1046"/>
      <c r="AI8" s="1046"/>
      <c r="AJ8" s="1047"/>
      <c r="AK8" s="1090">
        <v>105</v>
      </c>
      <c r="AL8" s="1091"/>
      <c r="AM8" s="1091"/>
      <c r="AN8" s="1091"/>
      <c r="AO8" s="1091"/>
      <c r="AP8" s="1091">
        <v>1493</v>
      </c>
      <c r="AQ8" s="1091"/>
      <c r="AR8" s="1091"/>
      <c r="AS8" s="1091"/>
      <c r="AT8" s="1091"/>
      <c r="AU8" s="1092"/>
      <c r="AV8" s="1092"/>
      <c r="AW8" s="1092"/>
      <c r="AX8" s="1092"/>
      <c r="AY8" s="1093"/>
      <c r="AZ8" s="218"/>
      <c r="BA8" s="218"/>
      <c r="BB8" s="218"/>
      <c r="BC8" s="218"/>
      <c r="BD8" s="218"/>
      <c r="BE8" s="219"/>
      <c r="BF8" s="219"/>
      <c r="BG8" s="219"/>
      <c r="BH8" s="219"/>
      <c r="BI8" s="219"/>
      <c r="BJ8" s="219"/>
      <c r="BK8" s="219"/>
      <c r="BL8" s="219"/>
      <c r="BM8" s="219"/>
      <c r="BN8" s="219"/>
      <c r="BO8" s="219"/>
      <c r="BP8" s="219"/>
      <c r="BQ8" s="224">
        <v>2</v>
      </c>
      <c r="BR8" s="225"/>
      <c r="BS8" s="1002" t="s">
        <v>533</v>
      </c>
      <c r="BT8" s="1003"/>
      <c r="BU8" s="1003"/>
      <c r="BV8" s="1003"/>
      <c r="BW8" s="1003"/>
      <c r="BX8" s="1003"/>
      <c r="BY8" s="1003"/>
      <c r="BZ8" s="1003"/>
      <c r="CA8" s="1003"/>
      <c r="CB8" s="1003"/>
      <c r="CC8" s="1003"/>
      <c r="CD8" s="1003"/>
      <c r="CE8" s="1003"/>
      <c r="CF8" s="1003"/>
      <c r="CG8" s="1024"/>
      <c r="CH8" s="999">
        <v>1</v>
      </c>
      <c r="CI8" s="1000"/>
      <c r="CJ8" s="1000"/>
      <c r="CK8" s="1000"/>
      <c r="CL8" s="1001"/>
      <c r="CM8" s="999">
        <v>45</v>
      </c>
      <c r="CN8" s="1000"/>
      <c r="CO8" s="1000"/>
      <c r="CP8" s="1000"/>
      <c r="CQ8" s="1001"/>
      <c r="CR8" s="999">
        <v>10</v>
      </c>
      <c r="CS8" s="1000"/>
      <c r="CT8" s="1000"/>
      <c r="CU8" s="1000"/>
      <c r="CV8" s="1001"/>
      <c r="CW8" s="999">
        <v>4</v>
      </c>
      <c r="CX8" s="1000"/>
      <c r="CY8" s="1000"/>
      <c r="CZ8" s="1000"/>
      <c r="DA8" s="1001"/>
      <c r="DB8" s="999" t="s">
        <v>541</v>
      </c>
      <c r="DC8" s="1000"/>
      <c r="DD8" s="1000"/>
      <c r="DE8" s="1000"/>
      <c r="DF8" s="1001"/>
      <c r="DG8" s="999" t="s">
        <v>541</v>
      </c>
      <c r="DH8" s="1000"/>
      <c r="DI8" s="1000"/>
      <c r="DJ8" s="1000"/>
      <c r="DK8" s="1001"/>
      <c r="DL8" s="999" t="s">
        <v>541</v>
      </c>
      <c r="DM8" s="1000"/>
      <c r="DN8" s="1000"/>
      <c r="DO8" s="1000"/>
      <c r="DP8" s="1001"/>
      <c r="DQ8" s="999" t="s">
        <v>541</v>
      </c>
      <c r="DR8" s="1000"/>
      <c r="DS8" s="1000"/>
      <c r="DT8" s="1000"/>
      <c r="DU8" s="1001"/>
      <c r="DV8" s="1002"/>
      <c r="DW8" s="1003"/>
      <c r="DX8" s="1003"/>
      <c r="DY8" s="1003"/>
      <c r="DZ8" s="1004"/>
      <c r="EA8" s="220"/>
    </row>
    <row r="9" spans="1:131" s="221" customFormat="1" ht="26.25" customHeight="1" x14ac:dyDescent="0.15">
      <c r="A9" s="224">
        <v>3</v>
      </c>
      <c r="B9" s="1040"/>
      <c r="C9" s="1041"/>
      <c r="D9" s="1041"/>
      <c r="E9" s="1041"/>
      <c r="F9" s="1041"/>
      <c r="G9" s="1041"/>
      <c r="H9" s="1041"/>
      <c r="I9" s="1041"/>
      <c r="J9" s="1041"/>
      <c r="K9" s="1041"/>
      <c r="L9" s="1041"/>
      <c r="M9" s="1041"/>
      <c r="N9" s="1041"/>
      <c r="O9" s="1041"/>
      <c r="P9" s="1042"/>
      <c r="Q9" s="1048"/>
      <c r="R9" s="1049"/>
      <c r="S9" s="1049"/>
      <c r="T9" s="1049"/>
      <c r="U9" s="1049"/>
      <c r="V9" s="1049"/>
      <c r="W9" s="1049"/>
      <c r="X9" s="1049"/>
      <c r="Y9" s="1049"/>
      <c r="Z9" s="1049"/>
      <c r="AA9" s="1049"/>
      <c r="AB9" s="1049"/>
      <c r="AC9" s="1049"/>
      <c r="AD9" s="1049"/>
      <c r="AE9" s="1050"/>
      <c r="AF9" s="1045"/>
      <c r="AG9" s="1046"/>
      <c r="AH9" s="1046"/>
      <c r="AI9" s="1046"/>
      <c r="AJ9" s="1047"/>
      <c r="AK9" s="1090"/>
      <c r="AL9" s="1091"/>
      <c r="AM9" s="1091"/>
      <c r="AN9" s="1091"/>
      <c r="AO9" s="1091"/>
      <c r="AP9" s="1091"/>
      <c r="AQ9" s="1091"/>
      <c r="AR9" s="1091"/>
      <c r="AS9" s="1091"/>
      <c r="AT9" s="1091"/>
      <c r="AU9" s="1092"/>
      <c r="AV9" s="1092"/>
      <c r="AW9" s="1092"/>
      <c r="AX9" s="1092"/>
      <c r="AY9" s="1093"/>
      <c r="AZ9" s="218"/>
      <c r="BA9" s="218"/>
      <c r="BB9" s="218"/>
      <c r="BC9" s="218"/>
      <c r="BD9" s="218"/>
      <c r="BE9" s="219"/>
      <c r="BF9" s="219"/>
      <c r="BG9" s="219"/>
      <c r="BH9" s="219"/>
      <c r="BI9" s="219"/>
      <c r="BJ9" s="219"/>
      <c r="BK9" s="219"/>
      <c r="BL9" s="219"/>
      <c r="BM9" s="219"/>
      <c r="BN9" s="219"/>
      <c r="BO9" s="219"/>
      <c r="BP9" s="219"/>
      <c r="BQ9" s="224">
        <v>3</v>
      </c>
      <c r="BR9" s="225"/>
      <c r="BS9" s="1002" t="s">
        <v>534</v>
      </c>
      <c r="BT9" s="1003"/>
      <c r="BU9" s="1003"/>
      <c r="BV9" s="1003"/>
      <c r="BW9" s="1003"/>
      <c r="BX9" s="1003"/>
      <c r="BY9" s="1003"/>
      <c r="BZ9" s="1003"/>
      <c r="CA9" s="1003"/>
      <c r="CB9" s="1003"/>
      <c r="CC9" s="1003"/>
      <c r="CD9" s="1003"/>
      <c r="CE9" s="1003"/>
      <c r="CF9" s="1003"/>
      <c r="CG9" s="1024"/>
      <c r="CH9" s="999">
        <v>-6</v>
      </c>
      <c r="CI9" s="1000"/>
      <c r="CJ9" s="1000"/>
      <c r="CK9" s="1000"/>
      <c r="CL9" s="1001"/>
      <c r="CM9" s="999">
        <v>41</v>
      </c>
      <c r="CN9" s="1000"/>
      <c r="CO9" s="1000"/>
      <c r="CP9" s="1000"/>
      <c r="CQ9" s="1001"/>
      <c r="CR9" s="999">
        <v>56</v>
      </c>
      <c r="CS9" s="1000"/>
      <c r="CT9" s="1000"/>
      <c r="CU9" s="1000"/>
      <c r="CV9" s="1001"/>
      <c r="CW9" s="999" t="s">
        <v>541</v>
      </c>
      <c r="CX9" s="1000"/>
      <c r="CY9" s="1000"/>
      <c r="CZ9" s="1000"/>
      <c r="DA9" s="1001"/>
      <c r="DB9" s="999" t="s">
        <v>541</v>
      </c>
      <c r="DC9" s="1000"/>
      <c r="DD9" s="1000"/>
      <c r="DE9" s="1000"/>
      <c r="DF9" s="1001"/>
      <c r="DG9" s="999" t="s">
        <v>541</v>
      </c>
      <c r="DH9" s="1000"/>
      <c r="DI9" s="1000"/>
      <c r="DJ9" s="1000"/>
      <c r="DK9" s="1001"/>
      <c r="DL9" s="999" t="s">
        <v>541</v>
      </c>
      <c r="DM9" s="1000"/>
      <c r="DN9" s="1000"/>
      <c r="DO9" s="1000"/>
      <c r="DP9" s="1001"/>
      <c r="DQ9" s="999" t="s">
        <v>541</v>
      </c>
      <c r="DR9" s="1000"/>
      <c r="DS9" s="1000"/>
      <c r="DT9" s="1000"/>
      <c r="DU9" s="1001"/>
      <c r="DV9" s="1002"/>
      <c r="DW9" s="1003"/>
      <c r="DX9" s="1003"/>
      <c r="DY9" s="1003"/>
      <c r="DZ9" s="1004"/>
      <c r="EA9" s="220"/>
    </row>
    <row r="10" spans="1:131" s="221" customFormat="1" ht="26.25" customHeight="1" x14ac:dyDescent="0.15">
      <c r="A10" s="224">
        <v>4</v>
      </c>
      <c r="B10" s="1040"/>
      <c r="C10" s="1041"/>
      <c r="D10" s="1041"/>
      <c r="E10" s="1041"/>
      <c r="F10" s="1041"/>
      <c r="G10" s="1041"/>
      <c r="H10" s="1041"/>
      <c r="I10" s="1041"/>
      <c r="J10" s="1041"/>
      <c r="K10" s="1041"/>
      <c r="L10" s="1041"/>
      <c r="M10" s="1041"/>
      <c r="N10" s="1041"/>
      <c r="O10" s="1041"/>
      <c r="P10" s="1042"/>
      <c r="Q10" s="1048"/>
      <c r="R10" s="1049"/>
      <c r="S10" s="1049"/>
      <c r="T10" s="1049"/>
      <c r="U10" s="1049"/>
      <c r="V10" s="1049"/>
      <c r="W10" s="1049"/>
      <c r="X10" s="1049"/>
      <c r="Y10" s="1049"/>
      <c r="Z10" s="1049"/>
      <c r="AA10" s="1049"/>
      <c r="AB10" s="1049"/>
      <c r="AC10" s="1049"/>
      <c r="AD10" s="1049"/>
      <c r="AE10" s="1050"/>
      <c r="AF10" s="1045"/>
      <c r="AG10" s="1046"/>
      <c r="AH10" s="1046"/>
      <c r="AI10" s="1046"/>
      <c r="AJ10" s="1047"/>
      <c r="AK10" s="1090"/>
      <c r="AL10" s="1091"/>
      <c r="AM10" s="1091"/>
      <c r="AN10" s="1091"/>
      <c r="AO10" s="1091"/>
      <c r="AP10" s="1091"/>
      <c r="AQ10" s="1091"/>
      <c r="AR10" s="1091"/>
      <c r="AS10" s="1091"/>
      <c r="AT10" s="1091"/>
      <c r="AU10" s="1092"/>
      <c r="AV10" s="1092"/>
      <c r="AW10" s="1092"/>
      <c r="AX10" s="1092"/>
      <c r="AY10" s="1093"/>
      <c r="AZ10" s="218"/>
      <c r="BA10" s="218"/>
      <c r="BB10" s="218"/>
      <c r="BC10" s="218"/>
      <c r="BD10" s="218"/>
      <c r="BE10" s="219"/>
      <c r="BF10" s="219"/>
      <c r="BG10" s="219"/>
      <c r="BH10" s="219"/>
      <c r="BI10" s="219"/>
      <c r="BJ10" s="219"/>
      <c r="BK10" s="219"/>
      <c r="BL10" s="219"/>
      <c r="BM10" s="219"/>
      <c r="BN10" s="219"/>
      <c r="BO10" s="219"/>
      <c r="BP10" s="219"/>
      <c r="BQ10" s="224">
        <v>4</v>
      </c>
      <c r="BR10" s="225"/>
      <c r="BS10" s="1002" t="s">
        <v>535</v>
      </c>
      <c r="BT10" s="1003"/>
      <c r="BU10" s="1003"/>
      <c r="BV10" s="1003"/>
      <c r="BW10" s="1003"/>
      <c r="BX10" s="1003"/>
      <c r="BY10" s="1003"/>
      <c r="BZ10" s="1003"/>
      <c r="CA10" s="1003"/>
      <c r="CB10" s="1003"/>
      <c r="CC10" s="1003"/>
      <c r="CD10" s="1003"/>
      <c r="CE10" s="1003"/>
      <c r="CF10" s="1003"/>
      <c r="CG10" s="1024"/>
      <c r="CH10" s="999">
        <v>80</v>
      </c>
      <c r="CI10" s="1000"/>
      <c r="CJ10" s="1000"/>
      <c r="CK10" s="1000"/>
      <c r="CL10" s="1001"/>
      <c r="CM10" s="999">
        <v>1311</v>
      </c>
      <c r="CN10" s="1000"/>
      <c r="CO10" s="1000"/>
      <c r="CP10" s="1000"/>
      <c r="CQ10" s="1001"/>
      <c r="CR10" s="999">
        <v>3</v>
      </c>
      <c r="CS10" s="1000"/>
      <c r="CT10" s="1000"/>
      <c r="CU10" s="1000"/>
      <c r="CV10" s="1001"/>
      <c r="CW10" s="999" t="s">
        <v>541</v>
      </c>
      <c r="CX10" s="1000"/>
      <c r="CY10" s="1000"/>
      <c r="CZ10" s="1000"/>
      <c r="DA10" s="1001"/>
      <c r="DB10" s="999" t="s">
        <v>541</v>
      </c>
      <c r="DC10" s="1000"/>
      <c r="DD10" s="1000"/>
      <c r="DE10" s="1000"/>
      <c r="DF10" s="1001"/>
      <c r="DG10" s="999" t="s">
        <v>541</v>
      </c>
      <c r="DH10" s="1000"/>
      <c r="DI10" s="1000"/>
      <c r="DJ10" s="1000"/>
      <c r="DK10" s="1001"/>
      <c r="DL10" s="999" t="s">
        <v>541</v>
      </c>
      <c r="DM10" s="1000"/>
      <c r="DN10" s="1000"/>
      <c r="DO10" s="1000"/>
      <c r="DP10" s="1001"/>
      <c r="DQ10" s="999" t="s">
        <v>541</v>
      </c>
      <c r="DR10" s="1000"/>
      <c r="DS10" s="1000"/>
      <c r="DT10" s="1000"/>
      <c r="DU10" s="1001"/>
      <c r="DV10" s="1002"/>
      <c r="DW10" s="1003"/>
      <c r="DX10" s="1003"/>
      <c r="DY10" s="1003"/>
      <c r="DZ10" s="1004"/>
      <c r="EA10" s="220"/>
    </row>
    <row r="11" spans="1:131" s="221" customFormat="1" ht="26.25" customHeight="1" x14ac:dyDescent="0.15">
      <c r="A11" s="224">
        <v>5</v>
      </c>
      <c r="B11" s="1040"/>
      <c r="C11" s="1041"/>
      <c r="D11" s="1041"/>
      <c r="E11" s="1041"/>
      <c r="F11" s="1041"/>
      <c r="G11" s="1041"/>
      <c r="H11" s="1041"/>
      <c r="I11" s="1041"/>
      <c r="J11" s="1041"/>
      <c r="K11" s="1041"/>
      <c r="L11" s="1041"/>
      <c r="M11" s="1041"/>
      <c r="N11" s="1041"/>
      <c r="O11" s="1041"/>
      <c r="P11" s="1042"/>
      <c r="Q11" s="1048"/>
      <c r="R11" s="1049"/>
      <c r="S11" s="1049"/>
      <c r="T11" s="1049"/>
      <c r="U11" s="1049"/>
      <c r="V11" s="1049"/>
      <c r="W11" s="1049"/>
      <c r="X11" s="1049"/>
      <c r="Y11" s="1049"/>
      <c r="Z11" s="1049"/>
      <c r="AA11" s="1049"/>
      <c r="AB11" s="1049"/>
      <c r="AC11" s="1049"/>
      <c r="AD11" s="1049"/>
      <c r="AE11" s="1050"/>
      <c r="AF11" s="1045"/>
      <c r="AG11" s="1046"/>
      <c r="AH11" s="1046"/>
      <c r="AI11" s="1046"/>
      <c r="AJ11" s="1047"/>
      <c r="AK11" s="1090"/>
      <c r="AL11" s="1091"/>
      <c r="AM11" s="1091"/>
      <c r="AN11" s="1091"/>
      <c r="AO11" s="1091"/>
      <c r="AP11" s="1091"/>
      <c r="AQ11" s="1091"/>
      <c r="AR11" s="1091"/>
      <c r="AS11" s="1091"/>
      <c r="AT11" s="1091"/>
      <c r="AU11" s="1092"/>
      <c r="AV11" s="1092"/>
      <c r="AW11" s="1092"/>
      <c r="AX11" s="1092"/>
      <c r="AY11" s="1093"/>
      <c r="AZ11" s="218"/>
      <c r="BA11" s="218"/>
      <c r="BB11" s="218"/>
      <c r="BC11" s="218"/>
      <c r="BD11" s="218"/>
      <c r="BE11" s="219"/>
      <c r="BF11" s="219"/>
      <c r="BG11" s="219"/>
      <c r="BH11" s="219"/>
      <c r="BI11" s="219"/>
      <c r="BJ11" s="219"/>
      <c r="BK11" s="219"/>
      <c r="BL11" s="219"/>
      <c r="BM11" s="219"/>
      <c r="BN11" s="219"/>
      <c r="BO11" s="219"/>
      <c r="BP11" s="219"/>
      <c r="BQ11" s="224">
        <v>5</v>
      </c>
      <c r="BR11" s="225"/>
      <c r="BS11" s="1002" t="s">
        <v>536</v>
      </c>
      <c r="BT11" s="1003"/>
      <c r="BU11" s="1003"/>
      <c r="BV11" s="1003"/>
      <c r="BW11" s="1003"/>
      <c r="BX11" s="1003"/>
      <c r="BY11" s="1003"/>
      <c r="BZ11" s="1003"/>
      <c r="CA11" s="1003"/>
      <c r="CB11" s="1003"/>
      <c r="CC11" s="1003"/>
      <c r="CD11" s="1003"/>
      <c r="CE11" s="1003"/>
      <c r="CF11" s="1003"/>
      <c r="CG11" s="1024"/>
      <c r="CH11" s="999">
        <v>-1</v>
      </c>
      <c r="CI11" s="1000"/>
      <c r="CJ11" s="1000"/>
      <c r="CK11" s="1000"/>
      <c r="CL11" s="1001"/>
      <c r="CM11" s="999">
        <v>40</v>
      </c>
      <c r="CN11" s="1000"/>
      <c r="CO11" s="1000"/>
      <c r="CP11" s="1000"/>
      <c r="CQ11" s="1001"/>
      <c r="CR11" s="999">
        <v>45</v>
      </c>
      <c r="CS11" s="1000"/>
      <c r="CT11" s="1000"/>
      <c r="CU11" s="1000"/>
      <c r="CV11" s="1001"/>
      <c r="CW11" s="999">
        <v>23</v>
      </c>
      <c r="CX11" s="1000"/>
      <c r="CY11" s="1000"/>
      <c r="CZ11" s="1000"/>
      <c r="DA11" s="1001"/>
      <c r="DB11" s="999" t="s">
        <v>541</v>
      </c>
      <c r="DC11" s="1000"/>
      <c r="DD11" s="1000"/>
      <c r="DE11" s="1000"/>
      <c r="DF11" s="1001"/>
      <c r="DG11" s="999" t="s">
        <v>541</v>
      </c>
      <c r="DH11" s="1000"/>
      <c r="DI11" s="1000"/>
      <c r="DJ11" s="1000"/>
      <c r="DK11" s="1001"/>
      <c r="DL11" s="999" t="s">
        <v>541</v>
      </c>
      <c r="DM11" s="1000"/>
      <c r="DN11" s="1000"/>
      <c r="DO11" s="1000"/>
      <c r="DP11" s="1001"/>
      <c r="DQ11" s="999" t="s">
        <v>541</v>
      </c>
      <c r="DR11" s="1000"/>
      <c r="DS11" s="1000"/>
      <c r="DT11" s="1000"/>
      <c r="DU11" s="1001"/>
      <c r="DV11" s="1002"/>
      <c r="DW11" s="1003"/>
      <c r="DX11" s="1003"/>
      <c r="DY11" s="1003"/>
      <c r="DZ11" s="1004"/>
      <c r="EA11" s="220"/>
    </row>
    <row r="12" spans="1:131" s="221" customFormat="1" ht="26.25" customHeight="1" x14ac:dyDescent="0.15">
      <c r="A12" s="224">
        <v>6</v>
      </c>
      <c r="B12" s="1040"/>
      <c r="C12" s="1041"/>
      <c r="D12" s="1041"/>
      <c r="E12" s="1041"/>
      <c r="F12" s="1041"/>
      <c r="G12" s="1041"/>
      <c r="H12" s="1041"/>
      <c r="I12" s="1041"/>
      <c r="J12" s="1041"/>
      <c r="K12" s="1041"/>
      <c r="L12" s="1041"/>
      <c r="M12" s="1041"/>
      <c r="N12" s="1041"/>
      <c r="O12" s="1041"/>
      <c r="P12" s="1042"/>
      <c r="Q12" s="1048"/>
      <c r="R12" s="1049"/>
      <c r="S12" s="1049"/>
      <c r="T12" s="1049"/>
      <c r="U12" s="1049"/>
      <c r="V12" s="1049"/>
      <c r="W12" s="1049"/>
      <c r="X12" s="1049"/>
      <c r="Y12" s="1049"/>
      <c r="Z12" s="1049"/>
      <c r="AA12" s="1049"/>
      <c r="AB12" s="1049"/>
      <c r="AC12" s="1049"/>
      <c r="AD12" s="1049"/>
      <c r="AE12" s="1050"/>
      <c r="AF12" s="1045"/>
      <c r="AG12" s="1046"/>
      <c r="AH12" s="1046"/>
      <c r="AI12" s="1046"/>
      <c r="AJ12" s="1047"/>
      <c r="AK12" s="1090"/>
      <c r="AL12" s="1091"/>
      <c r="AM12" s="1091"/>
      <c r="AN12" s="1091"/>
      <c r="AO12" s="1091"/>
      <c r="AP12" s="1091"/>
      <c r="AQ12" s="1091"/>
      <c r="AR12" s="1091"/>
      <c r="AS12" s="1091"/>
      <c r="AT12" s="1091"/>
      <c r="AU12" s="1092"/>
      <c r="AV12" s="1092"/>
      <c r="AW12" s="1092"/>
      <c r="AX12" s="1092"/>
      <c r="AY12" s="1093"/>
      <c r="AZ12" s="218"/>
      <c r="BA12" s="218"/>
      <c r="BB12" s="218"/>
      <c r="BC12" s="218"/>
      <c r="BD12" s="218"/>
      <c r="BE12" s="219"/>
      <c r="BF12" s="219"/>
      <c r="BG12" s="219"/>
      <c r="BH12" s="219"/>
      <c r="BI12" s="219"/>
      <c r="BJ12" s="219"/>
      <c r="BK12" s="219"/>
      <c r="BL12" s="219"/>
      <c r="BM12" s="219"/>
      <c r="BN12" s="219"/>
      <c r="BO12" s="219"/>
      <c r="BP12" s="219"/>
      <c r="BQ12" s="224">
        <v>6</v>
      </c>
      <c r="BR12" s="225"/>
      <c r="BS12" s="1002" t="s">
        <v>537</v>
      </c>
      <c r="BT12" s="1003"/>
      <c r="BU12" s="1003"/>
      <c r="BV12" s="1003"/>
      <c r="BW12" s="1003"/>
      <c r="BX12" s="1003"/>
      <c r="BY12" s="1003"/>
      <c r="BZ12" s="1003"/>
      <c r="CA12" s="1003"/>
      <c r="CB12" s="1003"/>
      <c r="CC12" s="1003"/>
      <c r="CD12" s="1003"/>
      <c r="CE12" s="1003"/>
      <c r="CF12" s="1003"/>
      <c r="CG12" s="1024"/>
      <c r="CH12" s="999" t="s">
        <v>541</v>
      </c>
      <c r="CI12" s="1000"/>
      <c r="CJ12" s="1000"/>
      <c r="CK12" s="1000"/>
      <c r="CL12" s="1001"/>
      <c r="CM12" s="999">
        <v>130</v>
      </c>
      <c r="CN12" s="1000"/>
      <c r="CO12" s="1000"/>
      <c r="CP12" s="1000"/>
      <c r="CQ12" s="1001"/>
      <c r="CR12" s="999">
        <v>130</v>
      </c>
      <c r="CS12" s="1000"/>
      <c r="CT12" s="1000"/>
      <c r="CU12" s="1000"/>
      <c r="CV12" s="1001"/>
      <c r="CW12" s="999" t="s">
        <v>542</v>
      </c>
      <c r="CX12" s="1000"/>
      <c r="CY12" s="1000"/>
      <c r="CZ12" s="1000"/>
      <c r="DA12" s="1001"/>
      <c r="DB12" s="999" t="s">
        <v>541</v>
      </c>
      <c r="DC12" s="1000"/>
      <c r="DD12" s="1000"/>
      <c r="DE12" s="1000"/>
      <c r="DF12" s="1001"/>
      <c r="DG12" s="999" t="s">
        <v>541</v>
      </c>
      <c r="DH12" s="1000"/>
      <c r="DI12" s="1000"/>
      <c r="DJ12" s="1000"/>
      <c r="DK12" s="1001"/>
      <c r="DL12" s="999" t="s">
        <v>541</v>
      </c>
      <c r="DM12" s="1000"/>
      <c r="DN12" s="1000"/>
      <c r="DO12" s="1000"/>
      <c r="DP12" s="1001"/>
      <c r="DQ12" s="999" t="s">
        <v>541</v>
      </c>
      <c r="DR12" s="1000"/>
      <c r="DS12" s="1000"/>
      <c r="DT12" s="1000"/>
      <c r="DU12" s="1001"/>
      <c r="DV12" s="1002"/>
      <c r="DW12" s="1003"/>
      <c r="DX12" s="1003"/>
      <c r="DY12" s="1003"/>
      <c r="DZ12" s="1004"/>
      <c r="EA12" s="220"/>
    </row>
    <row r="13" spans="1:131" s="221" customFormat="1" ht="26.25" customHeight="1" x14ac:dyDescent="0.15">
      <c r="A13" s="224">
        <v>7</v>
      </c>
      <c r="B13" s="1040"/>
      <c r="C13" s="1041"/>
      <c r="D13" s="1041"/>
      <c r="E13" s="1041"/>
      <c r="F13" s="1041"/>
      <c r="G13" s="1041"/>
      <c r="H13" s="1041"/>
      <c r="I13" s="1041"/>
      <c r="J13" s="1041"/>
      <c r="K13" s="1041"/>
      <c r="L13" s="1041"/>
      <c r="M13" s="1041"/>
      <c r="N13" s="1041"/>
      <c r="O13" s="1041"/>
      <c r="P13" s="1042"/>
      <c r="Q13" s="1048"/>
      <c r="R13" s="1049"/>
      <c r="S13" s="1049"/>
      <c r="T13" s="1049"/>
      <c r="U13" s="1049"/>
      <c r="V13" s="1049"/>
      <c r="W13" s="1049"/>
      <c r="X13" s="1049"/>
      <c r="Y13" s="1049"/>
      <c r="Z13" s="1049"/>
      <c r="AA13" s="1049"/>
      <c r="AB13" s="1049"/>
      <c r="AC13" s="1049"/>
      <c r="AD13" s="1049"/>
      <c r="AE13" s="1050"/>
      <c r="AF13" s="1045"/>
      <c r="AG13" s="1046"/>
      <c r="AH13" s="1046"/>
      <c r="AI13" s="1046"/>
      <c r="AJ13" s="1047"/>
      <c r="AK13" s="1090"/>
      <c r="AL13" s="1091"/>
      <c r="AM13" s="1091"/>
      <c r="AN13" s="1091"/>
      <c r="AO13" s="1091"/>
      <c r="AP13" s="1091"/>
      <c r="AQ13" s="1091"/>
      <c r="AR13" s="1091"/>
      <c r="AS13" s="1091"/>
      <c r="AT13" s="1091"/>
      <c r="AU13" s="1092"/>
      <c r="AV13" s="1092"/>
      <c r="AW13" s="1092"/>
      <c r="AX13" s="1092"/>
      <c r="AY13" s="1093"/>
      <c r="AZ13" s="218"/>
      <c r="BA13" s="218"/>
      <c r="BB13" s="218"/>
      <c r="BC13" s="218"/>
      <c r="BD13" s="218"/>
      <c r="BE13" s="219"/>
      <c r="BF13" s="219"/>
      <c r="BG13" s="219"/>
      <c r="BH13" s="219"/>
      <c r="BI13" s="219"/>
      <c r="BJ13" s="219"/>
      <c r="BK13" s="219"/>
      <c r="BL13" s="219"/>
      <c r="BM13" s="219"/>
      <c r="BN13" s="219"/>
      <c r="BO13" s="219"/>
      <c r="BP13" s="219"/>
      <c r="BQ13" s="224">
        <v>7</v>
      </c>
      <c r="BR13" s="225"/>
      <c r="BS13" s="1002" t="s">
        <v>538</v>
      </c>
      <c r="BT13" s="1003"/>
      <c r="BU13" s="1003"/>
      <c r="BV13" s="1003"/>
      <c r="BW13" s="1003"/>
      <c r="BX13" s="1003"/>
      <c r="BY13" s="1003"/>
      <c r="BZ13" s="1003"/>
      <c r="CA13" s="1003"/>
      <c r="CB13" s="1003"/>
      <c r="CC13" s="1003"/>
      <c r="CD13" s="1003"/>
      <c r="CE13" s="1003"/>
      <c r="CF13" s="1003"/>
      <c r="CG13" s="1024"/>
      <c r="CH13" s="999">
        <v>13</v>
      </c>
      <c r="CI13" s="1000"/>
      <c r="CJ13" s="1000"/>
      <c r="CK13" s="1000"/>
      <c r="CL13" s="1001"/>
      <c r="CM13" s="999">
        <v>7</v>
      </c>
      <c r="CN13" s="1000"/>
      <c r="CO13" s="1000"/>
      <c r="CP13" s="1000"/>
      <c r="CQ13" s="1001"/>
      <c r="CR13" s="999">
        <v>7</v>
      </c>
      <c r="CS13" s="1000"/>
      <c r="CT13" s="1000"/>
      <c r="CU13" s="1000"/>
      <c r="CV13" s="1001"/>
      <c r="CW13" s="999" t="s">
        <v>542</v>
      </c>
      <c r="CX13" s="1000"/>
      <c r="CY13" s="1000"/>
      <c r="CZ13" s="1000"/>
      <c r="DA13" s="1001"/>
      <c r="DB13" s="999" t="s">
        <v>541</v>
      </c>
      <c r="DC13" s="1000"/>
      <c r="DD13" s="1000"/>
      <c r="DE13" s="1000"/>
      <c r="DF13" s="1001"/>
      <c r="DG13" s="999" t="s">
        <v>541</v>
      </c>
      <c r="DH13" s="1000"/>
      <c r="DI13" s="1000"/>
      <c r="DJ13" s="1000"/>
      <c r="DK13" s="1001"/>
      <c r="DL13" s="999" t="s">
        <v>541</v>
      </c>
      <c r="DM13" s="1000"/>
      <c r="DN13" s="1000"/>
      <c r="DO13" s="1000"/>
      <c r="DP13" s="1001"/>
      <c r="DQ13" s="999" t="s">
        <v>541</v>
      </c>
      <c r="DR13" s="1000"/>
      <c r="DS13" s="1000"/>
      <c r="DT13" s="1000"/>
      <c r="DU13" s="1001"/>
      <c r="DV13" s="1002"/>
      <c r="DW13" s="1003"/>
      <c r="DX13" s="1003"/>
      <c r="DY13" s="1003"/>
      <c r="DZ13" s="1004"/>
      <c r="EA13" s="220"/>
    </row>
    <row r="14" spans="1:131" s="221" customFormat="1" ht="26.25" customHeight="1" x14ac:dyDescent="0.15">
      <c r="A14" s="224">
        <v>8</v>
      </c>
      <c r="B14" s="1040"/>
      <c r="C14" s="1041"/>
      <c r="D14" s="1041"/>
      <c r="E14" s="1041"/>
      <c r="F14" s="1041"/>
      <c r="G14" s="1041"/>
      <c r="H14" s="1041"/>
      <c r="I14" s="1041"/>
      <c r="J14" s="1041"/>
      <c r="K14" s="1041"/>
      <c r="L14" s="1041"/>
      <c r="M14" s="1041"/>
      <c r="N14" s="1041"/>
      <c r="O14" s="1041"/>
      <c r="P14" s="1042"/>
      <c r="Q14" s="1048"/>
      <c r="R14" s="1049"/>
      <c r="S14" s="1049"/>
      <c r="T14" s="1049"/>
      <c r="U14" s="1049"/>
      <c r="V14" s="1049"/>
      <c r="W14" s="1049"/>
      <c r="X14" s="1049"/>
      <c r="Y14" s="1049"/>
      <c r="Z14" s="1049"/>
      <c r="AA14" s="1049"/>
      <c r="AB14" s="1049"/>
      <c r="AC14" s="1049"/>
      <c r="AD14" s="1049"/>
      <c r="AE14" s="1050"/>
      <c r="AF14" s="1045"/>
      <c r="AG14" s="1046"/>
      <c r="AH14" s="1046"/>
      <c r="AI14" s="1046"/>
      <c r="AJ14" s="1047"/>
      <c r="AK14" s="1090"/>
      <c r="AL14" s="1091"/>
      <c r="AM14" s="1091"/>
      <c r="AN14" s="1091"/>
      <c r="AO14" s="1091"/>
      <c r="AP14" s="1091"/>
      <c r="AQ14" s="1091"/>
      <c r="AR14" s="1091"/>
      <c r="AS14" s="1091"/>
      <c r="AT14" s="1091"/>
      <c r="AU14" s="1092"/>
      <c r="AV14" s="1092"/>
      <c r="AW14" s="1092"/>
      <c r="AX14" s="1092"/>
      <c r="AY14" s="1093"/>
      <c r="AZ14" s="218"/>
      <c r="BA14" s="218"/>
      <c r="BB14" s="218"/>
      <c r="BC14" s="218"/>
      <c r="BD14" s="218"/>
      <c r="BE14" s="219"/>
      <c r="BF14" s="219"/>
      <c r="BG14" s="219"/>
      <c r="BH14" s="219"/>
      <c r="BI14" s="219"/>
      <c r="BJ14" s="219"/>
      <c r="BK14" s="219"/>
      <c r="BL14" s="219"/>
      <c r="BM14" s="219"/>
      <c r="BN14" s="219"/>
      <c r="BO14" s="219"/>
      <c r="BP14" s="219"/>
      <c r="BQ14" s="224">
        <v>8</v>
      </c>
      <c r="BR14" s="225"/>
      <c r="BS14" s="1002" t="s">
        <v>539</v>
      </c>
      <c r="BT14" s="1003"/>
      <c r="BU14" s="1003"/>
      <c r="BV14" s="1003"/>
      <c r="BW14" s="1003"/>
      <c r="BX14" s="1003"/>
      <c r="BY14" s="1003"/>
      <c r="BZ14" s="1003"/>
      <c r="CA14" s="1003"/>
      <c r="CB14" s="1003"/>
      <c r="CC14" s="1003"/>
      <c r="CD14" s="1003"/>
      <c r="CE14" s="1003"/>
      <c r="CF14" s="1003"/>
      <c r="CG14" s="1024"/>
      <c r="CH14" s="999">
        <v>2</v>
      </c>
      <c r="CI14" s="1000"/>
      <c r="CJ14" s="1000"/>
      <c r="CK14" s="1000"/>
      <c r="CL14" s="1001"/>
      <c r="CM14" s="999">
        <v>12</v>
      </c>
      <c r="CN14" s="1000"/>
      <c r="CO14" s="1000"/>
      <c r="CP14" s="1000"/>
      <c r="CQ14" s="1001"/>
      <c r="CR14" s="999">
        <v>5</v>
      </c>
      <c r="CS14" s="1000"/>
      <c r="CT14" s="1000"/>
      <c r="CU14" s="1000"/>
      <c r="CV14" s="1001"/>
      <c r="CW14" s="999" t="s">
        <v>542</v>
      </c>
      <c r="CX14" s="1000"/>
      <c r="CY14" s="1000"/>
      <c r="CZ14" s="1000"/>
      <c r="DA14" s="1001"/>
      <c r="DB14" s="999" t="s">
        <v>541</v>
      </c>
      <c r="DC14" s="1000"/>
      <c r="DD14" s="1000"/>
      <c r="DE14" s="1000"/>
      <c r="DF14" s="1001"/>
      <c r="DG14" s="999" t="s">
        <v>541</v>
      </c>
      <c r="DH14" s="1000"/>
      <c r="DI14" s="1000"/>
      <c r="DJ14" s="1000"/>
      <c r="DK14" s="1001"/>
      <c r="DL14" s="999" t="s">
        <v>541</v>
      </c>
      <c r="DM14" s="1000"/>
      <c r="DN14" s="1000"/>
      <c r="DO14" s="1000"/>
      <c r="DP14" s="1001"/>
      <c r="DQ14" s="999" t="s">
        <v>541</v>
      </c>
      <c r="DR14" s="1000"/>
      <c r="DS14" s="1000"/>
      <c r="DT14" s="1000"/>
      <c r="DU14" s="1001"/>
      <c r="DV14" s="1002"/>
      <c r="DW14" s="1003"/>
      <c r="DX14" s="1003"/>
      <c r="DY14" s="1003"/>
      <c r="DZ14" s="1004"/>
      <c r="EA14" s="220"/>
    </row>
    <row r="15" spans="1:131" s="221" customFormat="1" ht="26.25" customHeight="1" x14ac:dyDescent="0.15">
      <c r="A15" s="224">
        <v>9</v>
      </c>
      <c r="B15" s="1040"/>
      <c r="C15" s="1041"/>
      <c r="D15" s="1041"/>
      <c r="E15" s="1041"/>
      <c r="F15" s="1041"/>
      <c r="G15" s="1041"/>
      <c r="H15" s="1041"/>
      <c r="I15" s="1041"/>
      <c r="J15" s="1041"/>
      <c r="K15" s="1041"/>
      <c r="L15" s="1041"/>
      <c r="M15" s="1041"/>
      <c r="N15" s="1041"/>
      <c r="O15" s="1041"/>
      <c r="P15" s="1042"/>
      <c r="Q15" s="1048"/>
      <c r="R15" s="1049"/>
      <c r="S15" s="1049"/>
      <c r="T15" s="1049"/>
      <c r="U15" s="1049"/>
      <c r="V15" s="1049"/>
      <c r="W15" s="1049"/>
      <c r="X15" s="1049"/>
      <c r="Y15" s="1049"/>
      <c r="Z15" s="1049"/>
      <c r="AA15" s="1049"/>
      <c r="AB15" s="1049"/>
      <c r="AC15" s="1049"/>
      <c r="AD15" s="1049"/>
      <c r="AE15" s="1050"/>
      <c r="AF15" s="1045"/>
      <c r="AG15" s="1046"/>
      <c r="AH15" s="1046"/>
      <c r="AI15" s="1046"/>
      <c r="AJ15" s="1047"/>
      <c r="AK15" s="1090"/>
      <c r="AL15" s="1091"/>
      <c r="AM15" s="1091"/>
      <c r="AN15" s="1091"/>
      <c r="AO15" s="1091"/>
      <c r="AP15" s="1091"/>
      <c r="AQ15" s="1091"/>
      <c r="AR15" s="1091"/>
      <c r="AS15" s="1091"/>
      <c r="AT15" s="1091"/>
      <c r="AU15" s="1092"/>
      <c r="AV15" s="1092"/>
      <c r="AW15" s="1092"/>
      <c r="AX15" s="1092"/>
      <c r="AY15" s="1093"/>
      <c r="AZ15" s="218"/>
      <c r="BA15" s="218"/>
      <c r="BB15" s="218"/>
      <c r="BC15" s="218"/>
      <c r="BD15" s="218"/>
      <c r="BE15" s="219"/>
      <c r="BF15" s="219"/>
      <c r="BG15" s="219"/>
      <c r="BH15" s="219"/>
      <c r="BI15" s="219"/>
      <c r="BJ15" s="219"/>
      <c r="BK15" s="219"/>
      <c r="BL15" s="219"/>
      <c r="BM15" s="219"/>
      <c r="BN15" s="219"/>
      <c r="BO15" s="219"/>
      <c r="BP15" s="219"/>
      <c r="BQ15" s="224">
        <v>9</v>
      </c>
      <c r="BR15" s="225"/>
      <c r="BS15" s="1002"/>
      <c r="BT15" s="1003"/>
      <c r="BU15" s="1003"/>
      <c r="BV15" s="1003"/>
      <c r="BW15" s="1003"/>
      <c r="BX15" s="1003"/>
      <c r="BY15" s="1003"/>
      <c r="BZ15" s="1003"/>
      <c r="CA15" s="1003"/>
      <c r="CB15" s="1003"/>
      <c r="CC15" s="1003"/>
      <c r="CD15" s="1003"/>
      <c r="CE15" s="1003"/>
      <c r="CF15" s="1003"/>
      <c r="CG15" s="1024"/>
      <c r="CH15" s="999"/>
      <c r="CI15" s="1000"/>
      <c r="CJ15" s="1000"/>
      <c r="CK15" s="1000"/>
      <c r="CL15" s="1001"/>
      <c r="CM15" s="999"/>
      <c r="CN15" s="1000"/>
      <c r="CO15" s="1000"/>
      <c r="CP15" s="1000"/>
      <c r="CQ15" s="1001"/>
      <c r="CR15" s="999"/>
      <c r="CS15" s="1000"/>
      <c r="CT15" s="1000"/>
      <c r="CU15" s="1000"/>
      <c r="CV15" s="1001"/>
      <c r="CW15" s="999"/>
      <c r="CX15" s="1000"/>
      <c r="CY15" s="1000"/>
      <c r="CZ15" s="1000"/>
      <c r="DA15" s="1001"/>
      <c r="DB15" s="999"/>
      <c r="DC15" s="1000"/>
      <c r="DD15" s="1000"/>
      <c r="DE15" s="1000"/>
      <c r="DF15" s="1001"/>
      <c r="DG15" s="999"/>
      <c r="DH15" s="1000"/>
      <c r="DI15" s="1000"/>
      <c r="DJ15" s="1000"/>
      <c r="DK15" s="1001"/>
      <c r="DL15" s="999"/>
      <c r="DM15" s="1000"/>
      <c r="DN15" s="1000"/>
      <c r="DO15" s="1000"/>
      <c r="DP15" s="1001"/>
      <c r="DQ15" s="999"/>
      <c r="DR15" s="1000"/>
      <c r="DS15" s="1000"/>
      <c r="DT15" s="1000"/>
      <c r="DU15" s="1001"/>
      <c r="DV15" s="1002"/>
      <c r="DW15" s="1003"/>
      <c r="DX15" s="1003"/>
      <c r="DY15" s="1003"/>
      <c r="DZ15" s="1004"/>
      <c r="EA15" s="220"/>
    </row>
    <row r="16" spans="1:131" s="221" customFormat="1" ht="26.25" customHeight="1" x14ac:dyDescent="0.15">
      <c r="A16" s="224">
        <v>10</v>
      </c>
      <c r="B16" s="1040"/>
      <c r="C16" s="1041"/>
      <c r="D16" s="1041"/>
      <c r="E16" s="1041"/>
      <c r="F16" s="1041"/>
      <c r="G16" s="1041"/>
      <c r="H16" s="1041"/>
      <c r="I16" s="1041"/>
      <c r="J16" s="1041"/>
      <c r="K16" s="1041"/>
      <c r="L16" s="1041"/>
      <c r="M16" s="1041"/>
      <c r="N16" s="1041"/>
      <c r="O16" s="1041"/>
      <c r="P16" s="1042"/>
      <c r="Q16" s="1048"/>
      <c r="R16" s="1049"/>
      <c r="S16" s="1049"/>
      <c r="T16" s="1049"/>
      <c r="U16" s="1049"/>
      <c r="V16" s="1049"/>
      <c r="W16" s="1049"/>
      <c r="X16" s="1049"/>
      <c r="Y16" s="1049"/>
      <c r="Z16" s="1049"/>
      <c r="AA16" s="1049"/>
      <c r="AB16" s="1049"/>
      <c r="AC16" s="1049"/>
      <c r="AD16" s="1049"/>
      <c r="AE16" s="1050"/>
      <c r="AF16" s="1045"/>
      <c r="AG16" s="1046"/>
      <c r="AH16" s="1046"/>
      <c r="AI16" s="1046"/>
      <c r="AJ16" s="1047"/>
      <c r="AK16" s="1090"/>
      <c r="AL16" s="1091"/>
      <c r="AM16" s="1091"/>
      <c r="AN16" s="1091"/>
      <c r="AO16" s="1091"/>
      <c r="AP16" s="1091"/>
      <c r="AQ16" s="1091"/>
      <c r="AR16" s="1091"/>
      <c r="AS16" s="1091"/>
      <c r="AT16" s="1091"/>
      <c r="AU16" s="1092"/>
      <c r="AV16" s="1092"/>
      <c r="AW16" s="1092"/>
      <c r="AX16" s="1092"/>
      <c r="AY16" s="1093"/>
      <c r="AZ16" s="218"/>
      <c r="BA16" s="218"/>
      <c r="BB16" s="218"/>
      <c r="BC16" s="218"/>
      <c r="BD16" s="218"/>
      <c r="BE16" s="219"/>
      <c r="BF16" s="219"/>
      <c r="BG16" s="219"/>
      <c r="BH16" s="219"/>
      <c r="BI16" s="219"/>
      <c r="BJ16" s="219"/>
      <c r="BK16" s="219"/>
      <c r="BL16" s="219"/>
      <c r="BM16" s="219"/>
      <c r="BN16" s="219"/>
      <c r="BO16" s="219"/>
      <c r="BP16" s="219"/>
      <c r="BQ16" s="224">
        <v>10</v>
      </c>
      <c r="BR16" s="225"/>
      <c r="BS16" s="1002"/>
      <c r="BT16" s="1003"/>
      <c r="BU16" s="1003"/>
      <c r="BV16" s="1003"/>
      <c r="BW16" s="1003"/>
      <c r="BX16" s="1003"/>
      <c r="BY16" s="1003"/>
      <c r="BZ16" s="1003"/>
      <c r="CA16" s="1003"/>
      <c r="CB16" s="1003"/>
      <c r="CC16" s="1003"/>
      <c r="CD16" s="1003"/>
      <c r="CE16" s="1003"/>
      <c r="CF16" s="1003"/>
      <c r="CG16" s="1024"/>
      <c r="CH16" s="999"/>
      <c r="CI16" s="1000"/>
      <c r="CJ16" s="1000"/>
      <c r="CK16" s="1000"/>
      <c r="CL16" s="1001"/>
      <c r="CM16" s="999"/>
      <c r="CN16" s="1000"/>
      <c r="CO16" s="1000"/>
      <c r="CP16" s="1000"/>
      <c r="CQ16" s="1001"/>
      <c r="CR16" s="999"/>
      <c r="CS16" s="1000"/>
      <c r="CT16" s="1000"/>
      <c r="CU16" s="1000"/>
      <c r="CV16" s="1001"/>
      <c r="CW16" s="999"/>
      <c r="CX16" s="1000"/>
      <c r="CY16" s="1000"/>
      <c r="CZ16" s="1000"/>
      <c r="DA16" s="1001"/>
      <c r="DB16" s="999"/>
      <c r="DC16" s="1000"/>
      <c r="DD16" s="1000"/>
      <c r="DE16" s="1000"/>
      <c r="DF16" s="1001"/>
      <c r="DG16" s="999"/>
      <c r="DH16" s="1000"/>
      <c r="DI16" s="1000"/>
      <c r="DJ16" s="1000"/>
      <c r="DK16" s="1001"/>
      <c r="DL16" s="999"/>
      <c r="DM16" s="1000"/>
      <c r="DN16" s="1000"/>
      <c r="DO16" s="1000"/>
      <c r="DP16" s="1001"/>
      <c r="DQ16" s="999"/>
      <c r="DR16" s="1000"/>
      <c r="DS16" s="1000"/>
      <c r="DT16" s="1000"/>
      <c r="DU16" s="1001"/>
      <c r="DV16" s="1002"/>
      <c r="DW16" s="1003"/>
      <c r="DX16" s="1003"/>
      <c r="DY16" s="1003"/>
      <c r="DZ16" s="1004"/>
      <c r="EA16" s="220"/>
    </row>
    <row r="17" spans="1:131" s="221" customFormat="1" ht="26.25" customHeight="1" x14ac:dyDescent="0.15">
      <c r="A17" s="224">
        <v>11</v>
      </c>
      <c r="B17" s="1040"/>
      <c r="C17" s="1041"/>
      <c r="D17" s="1041"/>
      <c r="E17" s="1041"/>
      <c r="F17" s="1041"/>
      <c r="G17" s="1041"/>
      <c r="H17" s="1041"/>
      <c r="I17" s="1041"/>
      <c r="J17" s="1041"/>
      <c r="K17" s="1041"/>
      <c r="L17" s="1041"/>
      <c r="M17" s="1041"/>
      <c r="N17" s="1041"/>
      <c r="O17" s="1041"/>
      <c r="P17" s="1042"/>
      <c r="Q17" s="1048"/>
      <c r="R17" s="1049"/>
      <c r="S17" s="1049"/>
      <c r="T17" s="1049"/>
      <c r="U17" s="1049"/>
      <c r="V17" s="1049"/>
      <c r="W17" s="1049"/>
      <c r="X17" s="1049"/>
      <c r="Y17" s="1049"/>
      <c r="Z17" s="1049"/>
      <c r="AA17" s="1049"/>
      <c r="AB17" s="1049"/>
      <c r="AC17" s="1049"/>
      <c r="AD17" s="1049"/>
      <c r="AE17" s="1050"/>
      <c r="AF17" s="1045"/>
      <c r="AG17" s="1046"/>
      <c r="AH17" s="1046"/>
      <c r="AI17" s="1046"/>
      <c r="AJ17" s="1047"/>
      <c r="AK17" s="1090"/>
      <c r="AL17" s="1091"/>
      <c r="AM17" s="1091"/>
      <c r="AN17" s="1091"/>
      <c r="AO17" s="1091"/>
      <c r="AP17" s="1091"/>
      <c r="AQ17" s="1091"/>
      <c r="AR17" s="1091"/>
      <c r="AS17" s="1091"/>
      <c r="AT17" s="1091"/>
      <c r="AU17" s="1092"/>
      <c r="AV17" s="1092"/>
      <c r="AW17" s="1092"/>
      <c r="AX17" s="1092"/>
      <c r="AY17" s="1093"/>
      <c r="AZ17" s="218"/>
      <c r="BA17" s="218"/>
      <c r="BB17" s="218"/>
      <c r="BC17" s="218"/>
      <c r="BD17" s="218"/>
      <c r="BE17" s="219"/>
      <c r="BF17" s="219"/>
      <c r="BG17" s="219"/>
      <c r="BH17" s="219"/>
      <c r="BI17" s="219"/>
      <c r="BJ17" s="219"/>
      <c r="BK17" s="219"/>
      <c r="BL17" s="219"/>
      <c r="BM17" s="219"/>
      <c r="BN17" s="219"/>
      <c r="BO17" s="219"/>
      <c r="BP17" s="219"/>
      <c r="BQ17" s="224">
        <v>11</v>
      </c>
      <c r="BR17" s="225"/>
      <c r="BS17" s="1002"/>
      <c r="BT17" s="1003"/>
      <c r="BU17" s="1003"/>
      <c r="BV17" s="1003"/>
      <c r="BW17" s="1003"/>
      <c r="BX17" s="1003"/>
      <c r="BY17" s="1003"/>
      <c r="BZ17" s="1003"/>
      <c r="CA17" s="1003"/>
      <c r="CB17" s="1003"/>
      <c r="CC17" s="1003"/>
      <c r="CD17" s="1003"/>
      <c r="CE17" s="1003"/>
      <c r="CF17" s="1003"/>
      <c r="CG17" s="1024"/>
      <c r="CH17" s="999"/>
      <c r="CI17" s="1000"/>
      <c r="CJ17" s="1000"/>
      <c r="CK17" s="1000"/>
      <c r="CL17" s="1001"/>
      <c r="CM17" s="999"/>
      <c r="CN17" s="1000"/>
      <c r="CO17" s="1000"/>
      <c r="CP17" s="1000"/>
      <c r="CQ17" s="1001"/>
      <c r="CR17" s="999"/>
      <c r="CS17" s="1000"/>
      <c r="CT17" s="1000"/>
      <c r="CU17" s="1000"/>
      <c r="CV17" s="1001"/>
      <c r="CW17" s="999"/>
      <c r="CX17" s="1000"/>
      <c r="CY17" s="1000"/>
      <c r="CZ17" s="1000"/>
      <c r="DA17" s="1001"/>
      <c r="DB17" s="999"/>
      <c r="DC17" s="1000"/>
      <c r="DD17" s="1000"/>
      <c r="DE17" s="1000"/>
      <c r="DF17" s="1001"/>
      <c r="DG17" s="999"/>
      <c r="DH17" s="1000"/>
      <c r="DI17" s="1000"/>
      <c r="DJ17" s="1000"/>
      <c r="DK17" s="1001"/>
      <c r="DL17" s="999"/>
      <c r="DM17" s="1000"/>
      <c r="DN17" s="1000"/>
      <c r="DO17" s="1000"/>
      <c r="DP17" s="1001"/>
      <c r="DQ17" s="999"/>
      <c r="DR17" s="1000"/>
      <c r="DS17" s="1000"/>
      <c r="DT17" s="1000"/>
      <c r="DU17" s="1001"/>
      <c r="DV17" s="1002"/>
      <c r="DW17" s="1003"/>
      <c r="DX17" s="1003"/>
      <c r="DY17" s="1003"/>
      <c r="DZ17" s="1004"/>
      <c r="EA17" s="220"/>
    </row>
    <row r="18" spans="1:131" s="221" customFormat="1" ht="26.25" customHeight="1" x14ac:dyDescent="0.15">
      <c r="A18" s="224">
        <v>12</v>
      </c>
      <c r="B18" s="1040"/>
      <c r="C18" s="1041"/>
      <c r="D18" s="1041"/>
      <c r="E18" s="1041"/>
      <c r="F18" s="1041"/>
      <c r="G18" s="1041"/>
      <c r="H18" s="1041"/>
      <c r="I18" s="1041"/>
      <c r="J18" s="1041"/>
      <c r="K18" s="1041"/>
      <c r="L18" s="1041"/>
      <c r="M18" s="1041"/>
      <c r="N18" s="1041"/>
      <c r="O18" s="1041"/>
      <c r="P18" s="1042"/>
      <c r="Q18" s="1048"/>
      <c r="R18" s="1049"/>
      <c r="S18" s="1049"/>
      <c r="T18" s="1049"/>
      <c r="U18" s="1049"/>
      <c r="V18" s="1049"/>
      <c r="W18" s="1049"/>
      <c r="X18" s="1049"/>
      <c r="Y18" s="1049"/>
      <c r="Z18" s="1049"/>
      <c r="AA18" s="1049"/>
      <c r="AB18" s="1049"/>
      <c r="AC18" s="1049"/>
      <c r="AD18" s="1049"/>
      <c r="AE18" s="1050"/>
      <c r="AF18" s="1045"/>
      <c r="AG18" s="1046"/>
      <c r="AH18" s="1046"/>
      <c r="AI18" s="1046"/>
      <c r="AJ18" s="1047"/>
      <c r="AK18" s="1090"/>
      <c r="AL18" s="1091"/>
      <c r="AM18" s="1091"/>
      <c r="AN18" s="1091"/>
      <c r="AO18" s="1091"/>
      <c r="AP18" s="1091"/>
      <c r="AQ18" s="1091"/>
      <c r="AR18" s="1091"/>
      <c r="AS18" s="1091"/>
      <c r="AT18" s="1091"/>
      <c r="AU18" s="1092"/>
      <c r="AV18" s="1092"/>
      <c r="AW18" s="1092"/>
      <c r="AX18" s="1092"/>
      <c r="AY18" s="1093"/>
      <c r="AZ18" s="218"/>
      <c r="BA18" s="218"/>
      <c r="BB18" s="218"/>
      <c r="BC18" s="218"/>
      <c r="BD18" s="218"/>
      <c r="BE18" s="219"/>
      <c r="BF18" s="219"/>
      <c r="BG18" s="219"/>
      <c r="BH18" s="219"/>
      <c r="BI18" s="219"/>
      <c r="BJ18" s="219"/>
      <c r="BK18" s="219"/>
      <c r="BL18" s="219"/>
      <c r="BM18" s="219"/>
      <c r="BN18" s="219"/>
      <c r="BO18" s="219"/>
      <c r="BP18" s="219"/>
      <c r="BQ18" s="224">
        <v>12</v>
      </c>
      <c r="BR18" s="225"/>
      <c r="BS18" s="1002"/>
      <c r="BT18" s="1003"/>
      <c r="BU18" s="1003"/>
      <c r="BV18" s="1003"/>
      <c r="BW18" s="1003"/>
      <c r="BX18" s="1003"/>
      <c r="BY18" s="1003"/>
      <c r="BZ18" s="1003"/>
      <c r="CA18" s="1003"/>
      <c r="CB18" s="1003"/>
      <c r="CC18" s="1003"/>
      <c r="CD18" s="1003"/>
      <c r="CE18" s="1003"/>
      <c r="CF18" s="1003"/>
      <c r="CG18" s="1024"/>
      <c r="CH18" s="999"/>
      <c r="CI18" s="1000"/>
      <c r="CJ18" s="1000"/>
      <c r="CK18" s="1000"/>
      <c r="CL18" s="1001"/>
      <c r="CM18" s="999"/>
      <c r="CN18" s="1000"/>
      <c r="CO18" s="1000"/>
      <c r="CP18" s="1000"/>
      <c r="CQ18" s="1001"/>
      <c r="CR18" s="999"/>
      <c r="CS18" s="1000"/>
      <c r="CT18" s="1000"/>
      <c r="CU18" s="1000"/>
      <c r="CV18" s="1001"/>
      <c r="CW18" s="999"/>
      <c r="CX18" s="1000"/>
      <c r="CY18" s="1000"/>
      <c r="CZ18" s="1000"/>
      <c r="DA18" s="1001"/>
      <c r="DB18" s="999"/>
      <c r="DC18" s="1000"/>
      <c r="DD18" s="1000"/>
      <c r="DE18" s="1000"/>
      <c r="DF18" s="1001"/>
      <c r="DG18" s="999"/>
      <c r="DH18" s="1000"/>
      <c r="DI18" s="1000"/>
      <c r="DJ18" s="1000"/>
      <c r="DK18" s="1001"/>
      <c r="DL18" s="999"/>
      <c r="DM18" s="1000"/>
      <c r="DN18" s="1000"/>
      <c r="DO18" s="1000"/>
      <c r="DP18" s="1001"/>
      <c r="DQ18" s="999"/>
      <c r="DR18" s="1000"/>
      <c r="DS18" s="1000"/>
      <c r="DT18" s="1000"/>
      <c r="DU18" s="1001"/>
      <c r="DV18" s="1002"/>
      <c r="DW18" s="1003"/>
      <c r="DX18" s="1003"/>
      <c r="DY18" s="1003"/>
      <c r="DZ18" s="1004"/>
      <c r="EA18" s="220"/>
    </row>
    <row r="19" spans="1:131" s="221" customFormat="1" ht="26.25" customHeight="1" x14ac:dyDescent="0.15">
      <c r="A19" s="224">
        <v>13</v>
      </c>
      <c r="B19" s="1040"/>
      <c r="C19" s="1041"/>
      <c r="D19" s="1041"/>
      <c r="E19" s="1041"/>
      <c r="F19" s="1041"/>
      <c r="G19" s="1041"/>
      <c r="H19" s="1041"/>
      <c r="I19" s="1041"/>
      <c r="J19" s="1041"/>
      <c r="K19" s="1041"/>
      <c r="L19" s="1041"/>
      <c r="M19" s="1041"/>
      <c r="N19" s="1041"/>
      <c r="O19" s="1041"/>
      <c r="P19" s="1042"/>
      <c r="Q19" s="1048"/>
      <c r="R19" s="1049"/>
      <c r="S19" s="1049"/>
      <c r="T19" s="1049"/>
      <c r="U19" s="1049"/>
      <c r="V19" s="1049"/>
      <c r="W19" s="1049"/>
      <c r="X19" s="1049"/>
      <c r="Y19" s="1049"/>
      <c r="Z19" s="1049"/>
      <c r="AA19" s="1049"/>
      <c r="AB19" s="1049"/>
      <c r="AC19" s="1049"/>
      <c r="AD19" s="1049"/>
      <c r="AE19" s="1050"/>
      <c r="AF19" s="1045"/>
      <c r="AG19" s="1046"/>
      <c r="AH19" s="1046"/>
      <c r="AI19" s="1046"/>
      <c r="AJ19" s="1047"/>
      <c r="AK19" s="1090"/>
      <c r="AL19" s="1091"/>
      <c r="AM19" s="1091"/>
      <c r="AN19" s="1091"/>
      <c r="AO19" s="1091"/>
      <c r="AP19" s="1091"/>
      <c r="AQ19" s="1091"/>
      <c r="AR19" s="1091"/>
      <c r="AS19" s="1091"/>
      <c r="AT19" s="1091"/>
      <c r="AU19" s="1092"/>
      <c r="AV19" s="1092"/>
      <c r="AW19" s="1092"/>
      <c r="AX19" s="1092"/>
      <c r="AY19" s="1093"/>
      <c r="AZ19" s="218"/>
      <c r="BA19" s="218"/>
      <c r="BB19" s="218"/>
      <c r="BC19" s="218"/>
      <c r="BD19" s="218"/>
      <c r="BE19" s="219"/>
      <c r="BF19" s="219"/>
      <c r="BG19" s="219"/>
      <c r="BH19" s="219"/>
      <c r="BI19" s="219"/>
      <c r="BJ19" s="219"/>
      <c r="BK19" s="219"/>
      <c r="BL19" s="219"/>
      <c r="BM19" s="219"/>
      <c r="BN19" s="219"/>
      <c r="BO19" s="219"/>
      <c r="BP19" s="219"/>
      <c r="BQ19" s="224">
        <v>13</v>
      </c>
      <c r="BR19" s="225"/>
      <c r="BS19" s="1002"/>
      <c r="BT19" s="1003"/>
      <c r="BU19" s="1003"/>
      <c r="BV19" s="1003"/>
      <c r="BW19" s="1003"/>
      <c r="BX19" s="1003"/>
      <c r="BY19" s="1003"/>
      <c r="BZ19" s="1003"/>
      <c r="CA19" s="1003"/>
      <c r="CB19" s="1003"/>
      <c r="CC19" s="1003"/>
      <c r="CD19" s="1003"/>
      <c r="CE19" s="1003"/>
      <c r="CF19" s="1003"/>
      <c r="CG19" s="1024"/>
      <c r="CH19" s="999"/>
      <c r="CI19" s="1000"/>
      <c r="CJ19" s="1000"/>
      <c r="CK19" s="1000"/>
      <c r="CL19" s="1001"/>
      <c r="CM19" s="999"/>
      <c r="CN19" s="1000"/>
      <c r="CO19" s="1000"/>
      <c r="CP19" s="1000"/>
      <c r="CQ19" s="1001"/>
      <c r="CR19" s="999"/>
      <c r="CS19" s="1000"/>
      <c r="CT19" s="1000"/>
      <c r="CU19" s="1000"/>
      <c r="CV19" s="1001"/>
      <c r="CW19" s="999"/>
      <c r="CX19" s="1000"/>
      <c r="CY19" s="1000"/>
      <c r="CZ19" s="1000"/>
      <c r="DA19" s="1001"/>
      <c r="DB19" s="999"/>
      <c r="DC19" s="1000"/>
      <c r="DD19" s="1000"/>
      <c r="DE19" s="1000"/>
      <c r="DF19" s="1001"/>
      <c r="DG19" s="999"/>
      <c r="DH19" s="1000"/>
      <c r="DI19" s="1000"/>
      <c r="DJ19" s="1000"/>
      <c r="DK19" s="1001"/>
      <c r="DL19" s="999"/>
      <c r="DM19" s="1000"/>
      <c r="DN19" s="1000"/>
      <c r="DO19" s="1000"/>
      <c r="DP19" s="1001"/>
      <c r="DQ19" s="999"/>
      <c r="DR19" s="1000"/>
      <c r="DS19" s="1000"/>
      <c r="DT19" s="1000"/>
      <c r="DU19" s="1001"/>
      <c r="DV19" s="1002"/>
      <c r="DW19" s="1003"/>
      <c r="DX19" s="1003"/>
      <c r="DY19" s="1003"/>
      <c r="DZ19" s="1004"/>
      <c r="EA19" s="220"/>
    </row>
    <row r="20" spans="1:131" s="221" customFormat="1" ht="26.25" customHeight="1" x14ac:dyDescent="0.15">
      <c r="A20" s="224">
        <v>14</v>
      </c>
      <c r="B20" s="1040"/>
      <c r="C20" s="1041"/>
      <c r="D20" s="1041"/>
      <c r="E20" s="1041"/>
      <c r="F20" s="1041"/>
      <c r="G20" s="1041"/>
      <c r="H20" s="1041"/>
      <c r="I20" s="1041"/>
      <c r="J20" s="1041"/>
      <c r="K20" s="1041"/>
      <c r="L20" s="1041"/>
      <c r="M20" s="1041"/>
      <c r="N20" s="1041"/>
      <c r="O20" s="1041"/>
      <c r="P20" s="1042"/>
      <c r="Q20" s="1048"/>
      <c r="R20" s="1049"/>
      <c r="S20" s="1049"/>
      <c r="T20" s="1049"/>
      <c r="U20" s="1049"/>
      <c r="V20" s="1049"/>
      <c r="W20" s="1049"/>
      <c r="X20" s="1049"/>
      <c r="Y20" s="1049"/>
      <c r="Z20" s="1049"/>
      <c r="AA20" s="1049"/>
      <c r="AB20" s="1049"/>
      <c r="AC20" s="1049"/>
      <c r="AD20" s="1049"/>
      <c r="AE20" s="1050"/>
      <c r="AF20" s="1045"/>
      <c r="AG20" s="1046"/>
      <c r="AH20" s="1046"/>
      <c r="AI20" s="1046"/>
      <c r="AJ20" s="1047"/>
      <c r="AK20" s="1090"/>
      <c r="AL20" s="1091"/>
      <c r="AM20" s="1091"/>
      <c r="AN20" s="1091"/>
      <c r="AO20" s="1091"/>
      <c r="AP20" s="1091"/>
      <c r="AQ20" s="1091"/>
      <c r="AR20" s="1091"/>
      <c r="AS20" s="1091"/>
      <c r="AT20" s="1091"/>
      <c r="AU20" s="1092"/>
      <c r="AV20" s="1092"/>
      <c r="AW20" s="1092"/>
      <c r="AX20" s="1092"/>
      <c r="AY20" s="1093"/>
      <c r="AZ20" s="218"/>
      <c r="BA20" s="218"/>
      <c r="BB20" s="218"/>
      <c r="BC20" s="218"/>
      <c r="BD20" s="218"/>
      <c r="BE20" s="219"/>
      <c r="BF20" s="219"/>
      <c r="BG20" s="219"/>
      <c r="BH20" s="219"/>
      <c r="BI20" s="219"/>
      <c r="BJ20" s="219"/>
      <c r="BK20" s="219"/>
      <c r="BL20" s="219"/>
      <c r="BM20" s="219"/>
      <c r="BN20" s="219"/>
      <c r="BO20" s="219"/>
      <c r="BP20" s="219"/>
      <c r="BQ20" s="224">
        <v>14</v>
      </c>
      <c r="BR20" s="225"/>
      <c r="BS20" s="1002"/>
      <c r="BT20" s="1003"/>
      <c r="BU20" s="1003"/>
      <c r="BV20" s="1003"/>
      <c r="BW20" s="1003"/>
      <c r="BX20" s="1003"/>
      <c r="BY20" s="1003"/>
      <c r="BZ20" s="1003"/>
      <c r="CA20" s="1003"/>
      <c r="CB20" s="1003"/>
      <c r="CC20" s="1003"/>
      <c r="CD20" s="1003"/>
      <c r="CE20" s="1003"/>
      <c r="CF20" s="1003"/>
      <c r="CG20" s="1024"/>
      <c r="CH20" s="999"/>
      <c r="CI20" s="1000"/>
      <c r="CJ20" s="1000"/>
      <c r="CK20" s="1000"/>
      <c r="CL20" s="1001"/>
      <c r="CM20" s="999"/>
      <c r="CN20" s="1000"/>
      <c r="CO20" s="1000"/>
      <c r="CP20" s="1000"/>
      <c r="CQ20" s="1001"/>
      <c r="CR20" s="999"/>
      <c r="CS20" s="1000"/>
      <c r="CT20" s="1000"/>
      <c r="CU20" s="1000"/>
      <c r="CV20" s="1001"/>
      <c r="CW20" s="999"/>
      <c r="CX20" s="1000"/>
      <c r="CY20" s="1000"/>
      <c r="CZ20" s="1000"/>
      <c r="DA20" s="1001"/>
      <c r="DB20" s="999"/>
      <c r="DC20" s="1000"/>
      <c r="DD20" s="1000"/>
      <c r="DE20" s="1000"/>
      <c r="DF20" s="1001"/>
      <c r="DG20" s="999"/>
      <c r="DH20" s="1000"/>
      <c r="DI20" s="1000"/>
      <c r="DJ20" s="1000"/>
      <c r="DK20" s="1001"/>
      <c r="DL20" s="999"/>
      <c r="DM20" s="1000"/>
      <c r="DN20" s="1000"/>
      <c r="DO20" s="1000"/>
      <c r="DP20" s="1001"/>
      <c r="DQ20" s="999"/>
      <c r="DR20" s="1000"/>
      <c r="DS20" s="1000"/>
      <c r="DT20" s="1000"/>
      <c r="DU20" s="1001"/>
      <c r="DV20" s="1002"/>
      <c r="DW20" s="1003"/>
      <c r="DX20" s="1003"/>
      <c r="DY20" s="1003"/>
      <c r="DZ20" s="1004"/>
      <c r="EA20" s="220"/>
    </row>
    <row r="21" spans="1:131" s="221" customFormat="1" ht="26.25" customHeight="1" thickBot="1" x14ac:dyDescent="0.2">
      <c r="A21" s="224">
        <v>15</v>
      </c>
      <c r="B21" s="1040"/>
      <c r="C21" s="1041"/>
      <c r="D21" s="1041"/>
      <c r="E21" s="1041"/>
      <c r="F21" s="1041"/>
      <c r="G21" s="1041"/>
      <c r="H21" s="1041"/>
      <c r="I21" s="1041"/>
      <c r="J21" s="1041"/>
      <c r="K21" s="1041"/>
      <c r="L21" s="1041"/>
      <c r="M21" s="1041"/>
      <c r="N21" s="1041"/>
      <c r="O21" s="1041"/>
      <c r="P21" s="1042"/>
      <c r="Q21" s="1048"/>
      <c r="R21" s="1049"/>
      <c r="S21" s="1049"/>
      <c r="T21" s="1049"/>
      <c r="U21" s="1049"/>
      <c r="V21" s="1049"/>
      <c r="W21" s="1049"/>
      <c r="X21" s="1049"/>
      <c r="Y21" s="1049"/>
      <c r="Z21" s="1049"/>
      <c r="AA21" s="1049"/>
      <c r="AB21" s="1049"/>
      <c r="AC21" s="1049"/>
      <c r="AD21" s="1049"/>
      <c r="AE21" s="1050"/>
      <c r="AF21" s="1045"/>
      <c r="AG21" s="1046"/>
      <c r="AH21" s="1046"/>
      <c r="AI21" s="1046"/>
      <c r="AJ21" s="1047"/>
      <c r="AK21" s="1090"/>
      <c r="AL21" s="1091"/>
      <c r="AM21" s="1091"/>
      <c r="AN21" s="1091"/>
      <c r="AO21" s="1091"/>
      <c r="AP21" s="1091"/>
      <c r="AQ21" s="1091"/>
      <c r="AR21" s="1091"/>
      <c r="AS21" s="1091"/>
      <c r="AT21" s="1091"/>
      <c r="AU21" s="1092"/>
      <c r="AV21" s="1092"/>
      <c r="AW21" s="1092"/>
      <c r="AX21" s="1092"/>
      <c r="AY21" s="1093"/>
      <c r="AZ21" s="218"/>
      <c r="BA21" s="218"/>
      <c r="BB21" s="218"/>
      <c r="BC21" s="218"/>
      <c r="BD21" s="218"/>
      <c r="BE21" s="219"/>
      <c r="BF21" s="219"/>
      <c r="BG21" s="219"/>
      <c r="BH21" s="219"/>
      <c r="BI21" s="219"/>
      <c r="BJ21" s="219"/>
      <c r="BK21" s="219"/>
      <c r="BL21" s="219"/>
      <c r="BM21" s="219"/>
      <c r="BN21" s="219"/>
      <c r="BO21" s="219"/>
      <c r="BP21" s="219"/>
      <c r="BQ21" s="224">
        <v>15</v>
      </c>
      <c r="BR21" s="225"/>
      <c r="BS21" s="1002"/>
      <c r="BT21" s="1003"/>
      <c r="BU21" s="1003"/>
      <c r="BV21" s="1003"/>
      <c r="BW21" s="1003"/>
      <c r="BX21" s="1003"/>
      <c r="BY21" s="1003"/>
      <c r="BZ21" s="1003"/>
      <c r="CA21" s="1003"/>
      <c r="CB21" s="1003"/>
      <c r="CC21" s="1003"/>
      <c r="CD21" s="1003"/>
      <c r="CE21" s="1003"/>
      <c r="CF21" s="1003"/>
      <c r="CG21" s="1024"/>
      <c r="CH21" s="999"/>
      <c r="CI21" s="1000"/>
      <c r="CJ21" s="1000"/>
      <c r="CK21" s="1000"/>
      <c r="CL21" s="1001"/>
      <c r="CM21" s="999"/>
      <c r="CN21" s="1000"/>
      <c r="CO21" s="1000"/>
      <c r="CP21" s="1000"/>
      <c r="CQ21" s="1001"/>
      <c r="CR21" s="999"/>
      <c r="CS21" s="1000"/>
      <c r="CT21" s="1000"/>
      <c r="CU21" s="1000"/>
      <c r="CV21" s="1001"/>
      <c r="CW21" s="999"/>
      <c r="CX21" s="1000"/>
      <c r="CY21" s="1000"/>
      <c r="CZ21" s="1000"/>
      <c r="DA21" s="1001"/>
      <c r="DB21" s="999"/>
      <c r="DC21" s="1000"/>
      <c r="DD21" s="1000"/>
      <c r="DE21" s="1000"/>
      <c r="DF21" s="1001"/>
      <c r="DG21" s="999"/>
      <c r="DH21" s="1000"/>
      <c r="DI21" s="1000"/>
      <c r="DJ21" s="1000"/>
      <c r="DK21" s="1001"/>
      <c r="DL21" s="999"/>
      <c r="DM21" s="1000"/>
      <c r="DN21" s="1000"/>
      <c r="DO21" s="1000"/>
      <c r="DP21" s="1001"/>
      <c r="DQ21" s="999"/>
      <c r="DR21" s="1000"/>
      <c r="DS21" s="1000"/>
      <c r="DT21" s="1000"/>
      <c r="DU21" s="1001"/>
      <c r="DV21" s="1002"/>
      <c r="DW21" s="1003"/>
      <c r="DX21" s="1003"/>
      <c r="DY21" s="1003"/>
      <c r="DZ21" s="1004"/>
      <c r="EA21" s="220"/>
    </row>
    <row r="22" spans="1:131" s="221" customFormat="1" ht="26.25" customHeight="1" x14ac:dyDescent="0.15">
      <c r="A22" s="224">
        <v>16</v>
      </c>
      <c r="B22" s="1040"/>
      <c r="C22" s="1041"/>
      <c r="D22" s="1041"/>
      <c r="E22" s="1041"/>
      <c r="F22" s="1041"/>
      <c r="G22" s="1041"/>
      <c r="H22" s="1041"/>
      <c r="I22" s="1041"/>
      <c r="J22" s="1041"/>
      <c r="K22" s="1041"/>
      <c r="L22" s="1041"/>
      <c r="M22" s="1041"/>
      <c r="N22" s="1041"/>
      <c r="O22" s="1041"/>
      <c r="P22" s="1042"/>
      <c r="Q22" s="1083"/>
      <c r="R22" s="1084"/>
      <c r="S22" s="1084"/>
      <c r="T22" s="1084"/>
      <c r="U22" s="1084"/>
      <c r="V22" s="1084"/>
      <c r="W22" s="1084"/>
      <c r="X22" s="1084"/>
      <c r="Y22" s="1084"/>
      <c r="Z22" s="1084"/>
      <c r="AA22" s="1084"/>
      <c r="AB22" s="1084"/>
      <c r="AC22" s="1084"/>
      <c r="AD22" s="1084"/>
      <c r="AE22" s="1085"/>
      <c r="AF22" s="1045"/>
      <c r="AG22" s="1046"/>
      <c r="AH22" s="1046"/>
      <c r="AI22" s="1046"/>
      <c r="AJ22" s="1047"/>
      <c r="AK22" s="1086"/>
      <c r="AL22" s="1087"/>
      <c r="AM22" s="1087"/>
      <c r="AN22" s="1087"/>
      <c r="AO22" s="1087"/>
      <c r="AP22" s="1087"/>
      <c r="AQ22" s="1087"/>
      <c r="AR22" s="1087"/>
      <c r="AS22" s="1087"/>
      <c r="AT22" s="1087"/>
      <c r="AU22" s="1088"/>
      <c r="AV22" s="1088"/>
      <c r="AW22" s="1088"/>
      <c r="AX22" s="1088"/>
      <c r="AY22" s="1089"/>
      <c r="AZ22" s="1038" t="s">
        <v>320</v>
      </c>
      <c r="BA22" s="1038"/>
      <c r="BB22" s="1038"/>
      <c r="BC22" s="1038"/>
      <c r="BD22" s="1039"/>
      <c r="BE22" s="219"/>
      <c r="BF22" s="219"/>
      <c r="BG22" s="219"/>
      <c r="BH22" s="219"/>
      <c r="BI22" s="219"/>
      <c r="BJ22" s="219"/>
      <c r="BK22" s="219"/>
      <c r="BL22" s="219"/>
      <c r="BM22" s="219"/>
      <c r="BN22" s="219"/>
      <c r="BO22" s="219"/>
      <c r="BP22" s="219"/>
      <c r="BQ22" s="224">
        <v>16</v>
      </c>
      <c r="BR22" s="225"/>
      <c r="BS22" s="1002"/>
      <c r="BT22" s="1003"/>
      <c r="BU22" s="1003"/>
      <c r="BV22" s="1003"/>
      <c r="BW22" s="1003"/>
      <c r="BX22" s="1003"/>
      <c r="BY22" s="1003"/>
      <c r="BZ22" s="1003"/>
      <c r="CA22" s="1003"/>
      <c r="CB22" s="1003"/>
      <c r="CC22" s="1003"/>
      <c r="CD22" s="1003"/>
      <c r="CE22" s="1003"/>
      <c r="CF22" s="1003"/>
      <c r="CG22" s="1024"/>
      <c r="CH22" s="999"/>
      <c r="CI22" s="1000"/>
      <c r="CJ22" s="1000"/>
      <c r="CK22" s="1000"/>
      <c r="CL22" s="1001"/>
      <c r="CM22" s="999"/>
      <c r="CN22" s="1000"/>
      <c r="CO22" s="1000"/>
      <c r="CP22" s="1000"/>
      <c r="CQ22" s="1001"/>
      <c r="CR22" s="999"/>
      <c r="CS22" s="1000"/>
      <c r="CT22" s="1000"/>
      <c r="CU22" s="1000"/>
      <c r="CV22" s="1001"/>
      <c r="CW22" s="999"/>
      <c r="CX22" s="1000"/>
      <c r="CY22" s="1000"/>
      <c r="CZ22" s="1000"/>
      <c r="DA22" s="1001"/>
      <c r="DB22" s="999"/>
      <c r="DC22" s="1000"/>
      <c r="DD22" s="1000"/>
      <c r="DE22" s="1000"/>
      <c r="DF22" s="1001"/>
      <c r="DG22" s="999"/>
      <c r="DH22" s="1000"/>
      <c r="DI22" s="1000"/>
      <c r="DJ22" s="1000"/>
      <c r="DK22" s="1001"/>
      <c r="DL22" s="999"/>
      <c r="DM22" s="1000"/>
      <c r="DN22" s="1000"/>
      <c r="DO22" s="1000"/>
      <c r="DP22" s="1001"/>
      <c r="DQ22" s="999"/>
      <c r="DR22" s="1000"/>
      <c r="DS22" s="1000"/>
      <c r="DT22" s="1000"/>
      <c r="DU22" s="1001"/>
      <c r="DV22" s="1002"/>
      <c r="DW22" s="1003"/>
      <c r="DX22" s="1003"/>
      <c r="DY22" s="1003"/>
      <c r="DZ22" s="1004"/>
      <c r="EA22" s="220"/>
    </row>
    <row r="23" spans="1:131" s="221" customFormat="1" ht="26.25" customHeight="1" thickBot="1" x14ac:dyDescent="0.2">
      <c r="A23" s="226" t="s">
        <v>321</v>
      </c>
      <c r="B23" s="947" t="s">
        <v>322</v>
      </c>
      <c r="C23" s="948"/>
      <c r="D23" s="948"/>
      <c r="E23" s="948"/>
      <c r="F23" s="948"/>
      <c r="G23" s="948"/>
      <c r="H23" s="948"/>
      <c r="I23" s="948"/>
      <c r="J23" s="948"/>
      <c r="K23" s="948"/>
      <c r="L23" s="948"/>
      <c r="M23" s="948"/>
      <c r="N23" s="948"/>
      <c r="O23" s="948"/>
      <c r="P23" s="958"/>
      <c r="Q23" s="1077">
        <v>38276</v>
      </c>
      <c r="R23" s="1071"/>
      <c r="S23" s="1071"/>
      <c r="T23" s="1071"/>
      <c r="U23" s="1071"/>
      <c r="V23" s="1071">
        <v>36696</v>
      </c>
      <c r="W23" s="1071"/>
      <c r="X23" s="1071"/>
      <c r="Y23" s="1071"/>
      <c r="Z23" s="1071"/>
      <c r="AA23" s="1071">
        <v>1580</v>
      </c>
      <c r="AB23" s="1071"/>
      <c r="AC23" s="1071"/>
      <c r="AD23" s="1071"/>
      <c r="AE23" s="1078"/>
      <c r="AF23" s="1079">
        <v>1224</v>
      </c>
      <c r="AG23" s="1071"/>
      <c r="AH23" s="1071"/>
      <c r="AI23" s="1071"/>
      <c r="AJ23" s="1080"/>
      <c r="AK23" s="1081"/>
      <c r="AL23" s="1082"/>
      <c r="AM23" s="1082"/>
      <c r="AN23" s="1082"/>
      <c r="AO23" s="1082"/>
      <c r="AP23" s="1071">
        <v>37861</v>
      </c>
      <c r="AQ23" s="1071"/>
      <c r="AR23" s="1071"/>
      <c r="AS23" s="1071"/>
      <c r="AT23" s="1071"/>
      <c r="AU23" s="1072"/>
      <c r="AV23" s="1072"/>
      <c r="AW23" s="1072"/>
      <c r="AX23" s="1072"/>
      <c r="AY23" s="1073"/>
      <c r="AZ23" s="1074" t="s">
        <v>323</v>
      </c>
      <c r="BA23" s="1075"/>
      <c r="BB23" s="1075"/>
      <c r="BC23" s="1075"/>
      <c r="BD23" s="1076"/>
      <c r="BE23" s="219"/>
      <c r="BF23" s="219"/>
      <c r="BG23" s="219"/>
      <c r="BH23" s="219"/>
      <c r="BI23" s="219"/>
      <c r="BJ23" s="219"/>
      <c r="BK23" s="219"/>
      <c r="BL23" s="219"/>
      <c r="BM23" s="219"/>
      <c r="BN23" s="219"/>
      <c r="BO23" s="219"/>
      <c r="BP23" s="219"/>
      <c r="BQ23" s="224">
        <v>17</v>
      </c>
      <c r="BR23" s="225"/>
      <c r="BS23" s="1002"/>
      <c r="BT23" s="1003"/>
      <c r="BU23" s="1003"/>
      <c r="BV23" s="1003"/>
      <c r="BW23" s="1003"/>
      <c r="BX23" s="1003"/>
      <c r="BY23" s="1003"/>
      <c r="BZ23" s="1003"/>
      <c r="CA23" s="1003"/>
      <c r="CB23" s="1003"/>
      <c r="CC23" s="1003"/>
      <c r="CD23" s="1003"/>
      <c r="CE23" s="1003"/>
      <c r="CF23" s="1003"/>
      <c r="CG23" s="1024"/>
      <c r="CH23" s="999"/>
      <c r="CI23" s="1000"/>
      <c r="CJ23" s="1000"/>
      <c r="CK23" s="1000"/>
      <c r="CL23" s="1001"/>
      <c r="CM23" s="999"/>
      <c r="CN23" s="1000"/>
      <c r="CO23" s="1000"/>
      <c r="CP23" s="1000"/>
      <c r="CQ23" s="1001"/>
      <c r="CR23" s="999"/>
      <c r="CS23" s="1000"/>
      <c r="CT23" s="1000"/>
      <c r="CU23" s="1000"/>
      <c r="CV23" s="1001"/>
      <c r="CW23" s="999"/>
      <c r="CX23" s="1000"/>
      <c r="CY23" s="1000"/>
      <c r="CZ23" s="1000"/>
      <c r="DA23" s="1001"/>
      <c r="DB23" s="999"/>
      <c r="DC23" s="1000"/>
      <c r="DD23" s="1000"/>
      <c r="DE23" s="1000"/>
      <c r="DF23" s="1001"/>
      <c r="DG23" s="999"/>
      <c r="DH23" s="1000"/>
      <c r="DI23" s="1000"/>
      <c r="DJ23" s="1000"/>
      <c r="DK23" s="1001"/>
      <c r="DL23" s="999"/>
      <c r="DM23" s="1000"/>
      <c r="DN23" s="1000"/>
      <c r="DO23" s="1000"/>
      <c r="DP23" s="1001"/>
      <c r="DQ23" s="999"/>
      <c r="DR23" s="1000"/>
      <c r="DS23" s="1000"/>
      <c r="DT23" s="1000"/>
      <c r="DU23" s="1001"/>
      <c r="DV23" s="1002"/>
      <c r="DW23" s="1003"/>
      <c r="DX23" s="1003"/>
      <c r="DY23" s="1003"/>
      <c r="DZ23" s="1004"/>
      <c r="EA23" s="220"/>
    </row>
    <row r="24" spans="1:131" s="221" customFormat="1" ht="26.25" customHeight="1" x14ac:dyDescent="0.15">
      <c r="A24" s="1070" t="s">
        <v>324</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18"/>
      <c r="BA24" s="218"/>
      <c r="BB24" s="218"/>
      <c r="BC24" s="218"/>
      <c r="BD24" s="218"/>
      <c r="BE24" s="219"/>
      <c r="BF24" s="219"/>
      <c r="BG24" s="219"/>
      <c r="BH24" s="219"/>
      <c r="BI24" s="219"/>
      <c r="BJ24" s="219"/>
      <c r="BK24" s="219"/>
      <c r="BL24" s="219"/>
      <c r="BM24" s="219"/>
      <c r="BN24" s="219"/>
      <c r="BO24" s="219"/>
      <c r="BP24" s="219"/>
      <c r="BQ24" s="224">
        <v>18</v>
      </c>
      <c r="BR24" s="225"/>
      <c r="BS24" s="1002"/>
      <c r="BT24" s="1003"/>
      <c r="BU24" s="1003"/>
      <c r="BV24" s="1003"/>
      <c r="BW24" s="1003"/>
      <c r="BX24" s="1003"/>
      <c r="BY24" s="1003"/>
      <c r="BZ24" s="1003"/>
      <c r="CA24" s="1003"/>
      <c r="CB24" s="1003"/>
      <c r="CC24" s="1003"/>
      <c r="CD24" s="1003"/>
      <c r="CE24" s="1003"/>
      <c r="CF24" s="1003"/>
      <c r="CG24" s="1024"/>
      <c r="CH24" s="999"/>
      <c r="CI24" s="1000"/>
      <c r="CJ24" s="1000"/>
      <c r="CK24" s="1000"/>
      <c r="CL24" s="1001"/>
      <c r="CM24" s="999"/>
      <c r="CN24" s="1000"/>
      <c r="CO24" s="1000"/>
      <c r="CP24" s="1000"/>
      <c r="CQ24" s="1001"/>
      <c r="CR24" s="999"/>
      <c r="CS24" s="1000"/>
      <c r="CT24" s="1000"/>
      <c r="CU24" s="1000"/>
      <c r="CV24" s="1001"/>
      <c r="CW24" s="999"/>
      <c r="CX24" s="1000"/>
      <c r="CY24" s="1000"/>
      <c r="CZ24" s="1000"/>
      <c r="DA24" s="1001"/>
      <c r="DB24" s="999"/>
      <c r="DC24" s="1000"/>
      <c r="DD24" s="1000"/>
      <c r="DE24" s="1000"/>
      <c r="DF24" s="1001"/>
      <c r="DG24" s="999"/>
      <c r="DH24" s="1000"/>
      <c r="DI24" s="1000"/>
      <c r="DJ24" s="1000"/>
      <c r="DK24" s="1001"/>
      <c r="DL24" s="999"/>
      <c r="DM24" s="1000"/>
      <c r="DN24" s="1000"/>
      <c r="DO24" s="1000"/>
      <c r="DP24" s="1001"/>
      <c r="DQ24" s="999"/>
      <c r="DR24" s="1000"/>
      <c r="DS24" s="1000"/>
      <c r="DT24" s="1000"/>
      <c r="DU24" s="1001"/>
      <c r="DV24" s="1002"/>
      <c r="DW24" s="1003"/>
      <c r="DX24" s="1003"/>
      <c r="DY24" s="1003"/>
      <c r="DZ24" s="1004"/>
      <c r="EA24" s="220"/>
    </row>
    <row r="25" spans="1:131" ht="26.25" customHeight="1" thickBot="1" x14ac:dyDescent="0.2">
      <c r="A25" s="1069" t="s">
        <v>325</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18"/>
      <c r="BK25" s="218"/>
      <c r="BL25" s="218"/>
      <c r="BM25" s="218"/>
      <c r="BN25" s="218"/>
      <c r="BO25" s="227"/>
      <c r="BP25" s="227"/>
      <c r="BQ25" s="224">
        <v>19</v>
      </c>
      <c r="BR25" s="225"/>
      <c r="BS25" s="1002"/>
      <c r="BT25" s="1003"/>
      <c r="BU25" s="1003"/>
      <c r="BV25" s="1003"/>
      <c r="BW25" s="1003"/>
      <c r="BX25" s="1003"/>
      <c r="BY25" s="1003"/>
      <c r="BZ25" s="1003"/>
      <c r="CA25" s="1003"/>
      <c r="CB25" s="1003"/>
      <c r="CC25" s="1003"/>
      <c r="CD25" s="1003"/>
      <c r="CE25" s="1003"/>
      <c r="CF25" s="1003"/>
      <c r="CG25" s="1024"/>
      <c r="CH25" s="999"/>
      <c r="CI25" s="1000"/>
      <c r="CJ25" s="1000"/>
      <c r="CK25" s="1000"/>
      <c r="CL25" s="1001"/>
      <c r="CM25" s="999"/>
      <c r="CN25" s="1000"/>
      <c r="CO25" s="1000"/>
      <c r="CP25" s="1000"/>
      <c r="CQ25" s="1001"/>
      <c r="CR25" s="999"/>
      <c r="CS25" s="1000"/>
      <c r="CT25" s="1000"/>
      <c r="CU25" s="1000"/>
      <c r="CV25" s="1001"/>
      <c r="CW25" s="999"/>
      <c r="CX25" s="1000"/>
      <c r="CY25" s="1000"/>
      <c r="CZ25" s="1000"/>
      <c r="DA25" s="1001"/>
      <c r="DB25" s="999"/>
      <c r="DC25" s="1000"/>
      <c r="DD25" s="1000"/>
      <c r="DE25" s="1000"/>
      <c r="DF25" s="1001"/>
      <c r="DG25" s="999"/>
      <c r="DH25" s="1000"/>
      <c r="DI25" s="1000"/>
      <c r="DJ25" s="1000"/>
      <c r="DK25" s="1001"/>
      <c r="DL25" s="999"/>
      <c r="DM25" s="1000"/>
      <c r="DN25" s="1000"/>
      <c r="DO25" s="1000"/>
      <c r="DP25" s="1001"/>
      <c r="DQ25" s="999"/>
      <c r="DR25" s="1000"/>
      <c r="DS25" s="1000"/>
      <c r="DT25" s="1000"/>
      <c r="DU25" s="1001"/>
      <c r="DV25" s="1002"/>
      <c r="DW25" s="1003"/>
      <c r="DX25" s="1003"/>
      <c r="DY25" s="1003"/>
      <c r="DZ25" s="1004"/>
      <c r="EA25" s="216"/>
    </row>
    <row r="26" spans="1:131" ht="26.25" customHeight="1" x14ac:dyDescent="0.15">
      <c r="A26" s="1005" t="s">
        <v>300</v>
      </c>
      <c r="B26" s="1006"/>
      <c r="C26" s="1006"/>
      <c r="D26" s="1006"/>
      <c r="E26" s="1006"/>
      <c r="F26" s="1006"/>
      <c r="G26" s="1006"/>
      <c r="H26" s="1006"/>
      <c r="I26" s="1006"/>
      <c r="J26" s="1006"/>
      <c r="K26" s="1006"/>
      <c r="L26" s="1006"/>
      <c r="M26" s="1006"/>
      <c r="N26" s="1006"/>
      <c r="O26" s="1006"/>
      <c r="P26" s="1007"/>
      <c r="Q26" s="1011" t="s">
        <v>326</v>
      </c>
      <c r="R26" s="1012"/>
      <c r="S26" s="1012"/>
      <c r="T26" s="1012"/>
      <c r="U26" s="1013"/>
      <c r="V26" s="1011" t="s">
        <v>327</v>
      </c>
      <c r="W26" s="1012"/>
      <c r="X26" s="1012"/>
      <c r="Y26" s="1012"/>
      <c r="Z26" s="1013"/>
      <c r="AA26" s="1011" t="s">
        <v>328</v>
      </c>
      <c r="AB26" s="1012"/>
      <c r="AC26" s="1012"/>
      <c r="AD26" s="1012"/>
      <c r="AE26" s="1012"/>
      <c r="AF26" s="1065" t="s">
        <v>329</v>
      </c>
      <c r="AG26" s="1018"/>
      <c r="AH26" s="1018"/>
      <c r="AI26" s="1018"/>
      <c r="AJ26" s="1066"/>
      <c r="AK26" s="1012" t="s">
        <v>330</v>
      </c>
      <c r="AL26" s="1012"/>
      <c r="AM26" s="1012"/>
      <c r="AN26" s="1012"/>
      <c r="AO26" s="1013"/>
      <c r="AP26" s="1011" t="s">
        <v>331</v>
      </c>
      <c r="AQ26" s="1012"/>
      <c r="AR26" s="1012"/>
      <c r="AS26" s="1012"/>
      <c r="AT26" s="1013"/>
      <c r="AU26" s="1011" t="s">
        <v>332</v>
      </c>
      <c r="AV26" s="1012"/>
      <c r="AW26" s="1012"/>
      <c r="AX26" s="1012"/>
      <c r="AY26" s="1013"/>
      <c r="AZ26" s="1011" t="s">
        <v>333</v>
      </c>
      <c r="BA26" s="1012"/>
      <c r="BB26" s="1012"/>
      <c r="BC26" s="1012"/>
      <c r="BD26" s="1013"/>
      <c r="BE26" s="1011" t="s">
        <v>307</v>
      </c>
      <c r="BF26" s="1012"/>
      <c r="BG26" s="1012"/>
      <c r="BH26" s="1012"/>
      <c r="BI26" s="1025"/>
      <c r="BJ26" s="218"/>
      <c r="BK26" s="218"/>
      <c r="BL26" s="218"/>
      <c r="BM26" s="218"/>
      <c r="BN26" s="218"/>
      <c r="BO26" s="227"/>
      <c r="BP26" s="227"/>
      <c r="BQ26" s="224">
        <v>20</v>
      </c>
      <c r="BR26" s="225"/>
      <c r="BS26" s="1002"/>
      <c r="BT26" s="1003"/>
      <c r="BU26" s="1003"/>
      <c r="BV26" s="1003"/>
      <c r="BW26" s="1003"/>
      <c r="BX26" s="1003"/>
      <c r="BY26" s="1003"/>
      <c r="BZ26" s="1003"/>
      <c r="CA26" s="1003"/>
      <c r="CB26" s="1003"/>
      <c r="CC26" s="1003"/>
      <c r="CD26" s="1003"/>
      <c r="CE26" s="1003"/>
      <c r="CF26" s="1003"/>
      <c r="CG26" s="1024"/>
      <c r="CH26" s="999"/>
      <c r="CI26" s="1000"/>
      <c r="CJ26" s="1000"/>
      <c r="CK26" s="1000"/>
      <c r="CL26" s="1001"/>
      <c r="CM26" s="999"/>
      <c r="CN26" s="1000"/>
      <c r="CO26" s="1000"/>
      <c r="CP26" s="1000"/>
      <c r="CQ26" s="1001"/>
      <c r="CR26" s="999"/>
      <c r="CS26" s="1000"/>
      <c r="CT26" s="1000"/>
      <c r="CU26" s="1000"/>
      <c r="CV26" s="1001"/>
      <c r="CW26" s="999"/>
      <c r="CX26" s="1000"/>
      <c r="CY26" s="1000"/>
      <c r="CZ26" s="1000"/>
      <c r="DA26" s="1001"/>
      <c r="DB26" s="999"/>
      <c r="DC26" s="1000"/>
      <c r="DD26" s="1000"/>
      <c r="DE26" s="1000"/>
      <c r="DF26" s="1001"/>
      <c r="DG26" s="999"/>
      <c r="DH26" s="1000"/>
      <c r="DI26" s="1000"/>
      <c r="DJ26" s="1000"/>
      <c r="DK26" s="1001"/>
      <c r="DL26" s="999"/>
      <c r="DM26" s="1000"/>
      <c r="DN26" s="1000"/>
      <c r="DO26" s="1000"/>
      <c r="DP26" s="1001"/>
      <c r="DQ26" s="999"/>
      <c r="DR26" s="1000"/>
      <c r="DS26" s="1000"/>
      <c r="DT26" s="1000"/>
      <c r="DU26" s="1001"/>
      <c r="DV26" s="1002"/>
      <c r="DW26" s="1003"/>
      <c r="DX26" s="1003"/>
      <c r="DY26" s="1003"/>
      <c r="DZ26" s="1004"/>
      <c r="EA26" s="216"/>
    </row>
    <row r="27" spans="1:131" ht="26.25" customHeight="1" thickBot="1" x14ac:dyDescent="0.2">
      <c r="A27" s="1008"/>
      <c r="B27" s="1009"/>
      <c r="C27" s="1009"/>
      <c r="D27" s="1009"/>
      <c r="E27" s="1009"/>
      <c r="F27" s="1009"/>
      <c r="G27" s="1009"/>
      <c r="H27" s="1009"/>
      <c r="I27" s="1009"/>
      <c r="J27" s="1009"/>
      <c r="K27" s="1009"/>
      <c r="L27" s="1009"/>
      <c r="M27" s="1009"/>
      <c r="N27" s="1009"/>
      <c r="O27" s="1009"/>
      <c r="P27" s="1010"/>
      <c r="Q27" s="1014"/>
      <c r="R27" s="1015"/>
      <c r="S27" s="1015"/>
      <c r="T27" s="1015"/>
      <c r="U27" s="1016"/>
      <c r="V27" s="1014"/>
      <c r="W27" s="1015"/>
      <c r="X27" s="1015"/>
      <c r="Y27" s="1015"/>
      <c r="Z27" s="1016"/>
      <c r="AA27" s="1014"/>
      <c r="AB27" s="1015"/>
      <c r="AC27" s="1015"/>
      <c r="AD27" s="1015"/>
      <c r="AE27" s="1015"/>
      <c r="AF27" s="1067"/>
      <c r="AG27" s="1021"/>
      <c r="AH27" s="1021"/>
      <c r="AI27" s="1021"/>
      <c r="AJ27" s="1068"/>
      <c r="AK27" s="1015"/>
      <c r="AL27" s="1015"/>
      <c r="AM27" s="1015"/>
      <c r="AN27" s="1015"/>
      <c r="AO27" s="1016"/>
      <c r="AP27" s="1014"/>
      <c r="AQ27" s="1015"/>
      <c r="AR27" s="1015"/>
      <c r="AS27" s="1015"/>
      <c r="AT27" s="1016"/>
      <c r="AU27" s="1014"/>
      <c r="AV27" s="1015"/>
      <c r="AW27" s="1015"/>
      <c r="AX27" s="1015"/>
      <c r="AY27" s="1016"/>
      <c r="AZ27" s="1014"/>
      <c r="BA27" s="1015"/>
      <c r="BB27" s="1015"/>
      <c r="BC27" s="1015"/>
      <c r="BD27" s="1016"/>
      <c r="BE27" s="1014"/>
      <c r="BF27" s="1015"/>
      <c r="BG27" s="1015"/>
      <c r="BH27" s="1015"/>
      <c r="BI27" s="1026"/>
      <c r="BJ27" s="218"/>
      <c r="BK27" s="218"/>
      <c r="BL27" s="218"/>
      <c r="BM27" s="218"/>
      <c r="BN27" s="218"/>
      <c r="BO27" s="227"/>
      <c r="BP27" s="227"/>
      <c r="BQ27" s="224">
        <v>21</v>
      </c>
      <c r="BR27" s="225"/>
      <c r="BS27" s="1002"/>
      <c r="BT27" s="1003"/>
      <c r="BU27" s="1003"/>
      <c r="BV27" s="1003"/>
      <c r="BW27" s="1003"/>
      <c r="BX27" s="1003"/>
      <c r="BY27" s="1003"/>
      <c r="BZ27" s="1003"/>
      <c r="CA27" s="1003"/>
      <c r="CB27" s="1003"/>
      <c r="CC27" s="1003"/>
      <c r="CD27" s="1003"/>
      <c r="CE27" s="1003"/>
      <c r="CF27" s="1003"/>
      <c r="CG27" s="1024"/>
      <c r="CH27" s="999"/>
      <c r="CI27" s="1000"/>
      <c r="CJ27" s="1000"/>
      <c r="CK27" s="1000"/>
      <c r="CL27" s="1001"/>
      <c r="CM27" s="999"/>
      <c r="CN27" s="1000"/>
      <c r="CO27" s="1000"/>
      <c r="CP27" s="1000"/>
      <c r="CQ27" s="1001"/>
      <c r="CR27" s="999"/>
      <c r="CS27" s="1000"/>
      <c r="CT27" s="1000"/>
      <c r="CU27" s="1000"/>
      <c r="CV27" s="1001"/>
      <c r="CW27" s="999"/>
      <c r="CX27" s="1000"/>
      <c r="CY27" s="1000"/>
      <c r="CZ27" s="1000"/>
      <c r="DA27" s="1001"/>
      <c r="DB27" s="999"/>
      <c r="DC27" s="1000"/>
      <c r="DD27" s="1000"/>
      <c r="DE27" s="1000"/>
      <c r="DF27" s="1001"/>
      <c r="DG27" s="999"/>
      <c r="DH27" s="1000"/>
      <c r="DI27" s="1000"/>
      <c r="DJ27" s="1000"/>
      <c r="DK27" s="1001"/>
      <c r="DL27" s="999"/>
      <c r="DM27" s="1000"/>
      <c r="DN27" s="1000"/>
      <c r="DO27" s="1000"/>
      <c r="DP27" s="1001"/>
      <c r="DQ27" s="999"/>
      <c r="DR27" s="1000"/>
      <c r="DS27" s="1000"/>
      <c r="DT27" s="1000"/>
      <c r="DU27" s="1001"/>
      <c r="DV27" s="1002"/>
      <c r="DW27" s="1003"/>
      <c r="DX27" s="1003"/>
      <c r="DY27" s="1003"/>
      <c r="DZ27" s="1004"/>
      <c r="EA27" s="216"/>
    </row>
    <row r="28" spans="1:131" ht="26.25" customHeight="1" thickTop="1" x14ac:dyDescent="0.15">
      <c r="A28" s="228">
        <v>1</v>
      </c>
      <c r="B28" s="1057" t="s">
        <v>334</v>
      </c>
      <c r="C28" s="1058"/>
      <c r="D28" s="1058"/>
      <c r="E28" s="1058"/>
      <c r="F28" s="1058"/>
      <c r="G28" s="1058"/>
      <c r="H28" s="1058"/>
      <c r="I28" s="1058"/>
      <c r="J28" s="1058"/>
      <c r="K28" s="1058"/>
      <c r="L28" s="1058"/>
      <c r="M28" s="1058"/>
      <c r="N28" s="1058"/>
      <c r="O28" s="1058"/>
      <c r="P28" s="1059"/>
      <c r="Q28" s="1060">
        <v>5937</v>
      </c>
      <c r="R28" s="1061"/>
      <c r="S28" s="1061"/>
      <c r="T28" s="1061"/>
      <c r="U28" s="1061"/>
      <c r="V28" s="1061">
        <v>5790</v>
      </c>
      <c r="W28" s="1061"/>
      <c r="X28" s="1061"/>
      <c r="Y28" s="1061"/>
      <c r="Z28" s="1061"/>
      <c r="AA28" s="1061">
        <v>148</v>
      </c>
      <c r="AB28" s="1061"/>
      <c r="AC28" s="1061"/>
      <c r="AD28" s="1061"/>
      <c r="AE28" s="1062"/>
      <c r="AF28" s="1063">
        <v>148</v>
      </c>
      <c r="AG28" s="1061"/>
      <c r="AH28" s="1061"/>
      <c r="AI28" s="1061"/>
      <c r="AJ28" s="1064"/>
      <c r="AK28" s="1052">
        <v>500</v>
      </c>
      <c r="AL28" s="1053"/>
      <c r="AM28" s="1053"/>
      <c r="AN28" s="1053"/>
      <c r="AO28" s="1053"/>
      <c r="AP28" s="1053" t="s">
        <v>524</v>
      </c>
      <c r="AQ28" s="1053"/>
      <c r="AR28" s="1053"/>
      <c r="AS28" s="1053"/>
      <c r="AT28" s="1053"/>
      <c r="AU28" s="1053" t="s">
        <v>524</v>
      </c>
      <c r="AV28" s="1053"/>
      <c r="AW28" s="1053"/>
      <c r="AX28" s="1053"/>
      <c r="AY28" s="1053"/>
      <c r="AZ28" s="1054" t="s">
        <v>524</v>
      </c>
      <c r="BA28" s="1054"/>
      <c r="BB28" s="1054"/>
      <c r="BC28" s="1054"/>
      <c r="BD28" s="1054"/>
      <c r="BE28" s="1055"/>
      <c r="BF28" s="1055"/>
      <c r="BG28" s="1055"/>
      <c r="BH28" s="1055"/>
      <c r="BI28" s="1056"/>
      <c r="BJ28" s="218"/>
      <c r="BK28" s="218"/>
      <c r="BL28" s="218"/>
      <c r="BM28" s="218"/>
      <c r="BN28" s="218"/>
      <c r="BO28" s="227"/>
      <c r="BP28" s="227"/>
      <c r="BQ28" s="224">
        <v>22</v>
      </c>
      <c r="BR28" s="225"/>
      <c r="BS28" s="1002"/>
      <c r="BT28" s="1003"/>
      <c r="BU28" s="1003"/>
      <c r="BV28" s="1003"/>
      <c r="BW28" s="1003"/>
      <c r="BX28" s="1003"/>
      <c r="BY28" s="1003"/>
      <c r="BZ28" s="1003"/>
      <c r="CA28" s="1003"/>
      <c r="CB28" s="1003"/>
      <c r="CC28" s="1003"/>
      <c r="CD28" s="1003"/>
      <c r="CE28" s="1003"/>
      <c r="CF28" s="1003"/>
      <c r="CG28" s="1024"/>
      <c r="CH28" s="999"/>
      <c r="CI28" s="1000"/>
      <c r="CJ28" s="1000"/>
      <c r="CK28" s="1000"/>
      <c r="CL28" s="1001"/>
      <c r="CM28" s="999"/>
      <c r="CN28" s="1000"/>
      <c r="CO28" s="1000"/>
      <c r="CP28" s="1000"/>
      <c r="CQ28" s="1001"/>
      <c r="CR28" s="999"/>
      <c r="CS28" s="1000"/>
      <c r="CT28" s="1000"/>
      <c r="CU28" s="1000"/>
      <c r="CV28" s="1001"/>
      <c r="CW28" s="999"/>
      <c r="CX28" s="1000"/>
      <c r="CY28" s="1000"/>
      <c r="CZ28" s="1000"/>
      <c r="DA28" s="1001"/>
      <c r="DB28" s="999"/>
      <c r="DC28" s="1000"/>
      <c r="DD28" s="1000"/>
      <c r="DE28" s="1000"/>
      <c r="DF28" s="1001"/>
      <c r="DG28" s="999"/>
      <c r="DH28" s="1000"/>
      <c r="DI28" s="1000"/>
      <c r="DJ28" s="1000"/>
      <c r="DK28" s="1001"/>
      <c r="DL28" s="999"/>
      <c r="DM28" s="1000"/>
      <c r="DN28" s="1000"/>
      <c r="DO28" s="1000"/>
      <c r="DP28" s="1001"/>
      <c r="DQ28" s="999"/>
      <c r="DR28" s="1000"/>
      <c r="DS28" s="1000"/>
      <c r="DT28" s="1000"/>
      <c r="DU28" s="1001"/>
      <c r="DV28" s="1002"/>
      <c r="DW28" s="1003"/>
      <c r="DX28" s="1003"/>
      <c r="DY28" s="1003"/>
      <c r="DZ28" s="1004"/>
      <c r="EA28" s="216"/>
    </row>
    <row r="29" spans="1:131" ht="26.25" customHeight="1" x14ac:dyDescent="0.15">
      <c r="A29" s="228">
        <v>2</v>
      </c>
      <c r="B29" s="1040" t="s">
        <v>335</v>
      </c>
      <c r="C29" s="1041"/>
      <c r="D29" s="1041"/>
      <c r="E29" s="1041"/>
      <c r="F29" s="1041"/>
      <c r="G29" s="1041"/>
      <c r="H29" s="1041"/>
      <c r="I29" s="1041"/>
      <c r="J29" s="1041"/>
      <c r="K29" s="1041"/>
      <c r="L29" s="1041"/>
      <c r="M29" s="1041"/>
      <c r="N29" s="1041"/>
      <c r="O29" s="1041"/>
      <c r="P29" s="1042"/>
      <c r="Q29" s="1048">
        <v>828</v>
      </c>
      <c r="R29" s="1049"/>
      <c r="S29" s="1049"/>
      <c r="T29" s="1049"/>
      <c r="U29" s="1049"/>
      <c r="V29" s="1049">
        <v>827</v>
      </c>
      <c r="W29" s="1049"/>
      <c r="X29" s="1049"/>
      <c r="Y29" s="1049"/>
      <c r="Z29" s="1049"/>
      <c r="AA29" s="1049">
        <v>1</v>
      </c>
      <c r="AB29" s="1049"/>
      <c r="AC29" s="1049"/>
      <c r="AD29" s="1049"/>
      <c r="AE29" s="1050"/>
      <c r="AF29" s="1045">
        <v>1</v>
      </c>
      <c r="AG29" s="1046"/>
      <c r="AH29" s="1046"/>
      <c r="AI29" s="1046"/>
      <c r="AJ29" s="1047"/>
      <c r="AK29" s="990">
        <v>240</v>
      </c>
      <c r="AL29" s="981"/>
      <c r="AM29" s="981"/>
      <c r="AN29" s="981"/>
      <c r="AO29" s="981"/>
      <c r="AP29" s="981" t="s">
        <v>524</v>
      </c>
      <c r="AQ29" s="981"/>
      <c r="AR29" s="981"/>
      <c r="AS29" s="981"/>
      <c r="AT29" s="981"/>
      <c r="AU29" s="981" t="s">
        <v>524</v>
      </c>
      <c r="AV29" s="981"/>
      <c r="AW29" s="981"/>
      <c r="AX29" s="981"/>
      <c r="AY29" s="981"/>
      <c r="AZ29" s="1051" t="s">
        <v>524</v>
      </c>
      <c r="BA29" s="1051"/>
      <c r="BB29" s="1051"/>
      <c r="BC29" s="1051"/>
      <c r="BD29" s="1051"/>
      <c r="BE29" s="982"/>
      <c r="BF29" s="982"/>
      <c r="BG29" s="982"/>
      <c r="BH29" s="982"/>
      <c r="BI29" s="983"/>
      <c r="BJ29" s="218"/>
      <c r="BK29" s="218"/>
      <c r="BL29" s="218"/>
      <c r="BM29" s="218"/>
      <c r="BN29" s="218"/>
      <c r="BO29" s="227"/>
      <c r="BP29" s="227"/>
      <c r="BQ29" s="224">
        <v>23</v>
      </c>
      <c r="BR29" s="225"/>
      <c r="BS29" s="1002"/>
      <c r="BT29" s="1003"/>
      <c r="BU29" s="1003"/>
      <c r="BV29" s="1003"/>
      <c r="BW29" s="1003"/>
      <c r="BX29" s="1003"/>
      <c r="BY29" s="1003"/>
      <c r="BZ29" s="1003"/>
      <c r="CA29" s="1003"/>
      <c r="CB29" s="1003"/>
      <c r="CC29" s="1003"/>
      <c r="CD29" s="1003"/>
      <c r="CE29" s="1003"/>
      <c r="CF29" s="1003"/>
      <c r="CG29" s="1024"/>
      <c r="CH29" s="999"/>
      <c r="CI29" s="1000"/>
      <c r="CJ29" s="1000"/>
      <c r="CK29" s="1000"/>
      <c r="CL29" s="1001"/>
      <c r="CM29" s="999"/>
      <c r="CN29" s="1000"/>
      <c r="CO29" s="1000"/>
      <c r="CP29" s="1000"/>
      <c r="CQ29" s="1001"/>
      <c r="CR29" s="999"/>
      <c r="CS29" s="1000"/>
      <c r="CT29" s="1000"/>
      <c r="CU29" s="1000"/>
      <c r="CV29" s="1001"/>
      <c r="CW29" s="999"/>
      <c r="CX29" s="1000"/>
      <c r="CY29" s="1000"/>
      <c r="CZ29" s="1000"/>
      <c r="DA29" s="1001"/>
      <c r="DB29" s="999"/>
      <c r="DC29" s="1000"/>
      <c r="DD29" s="1000"/>
      <c r="DE29" s="1000"/>
      <c r="DF29" s="1001"/>
      <c r="DG29" s="999"/>
      <c r="DH29" s="1000"/>
      <c r="DI29" s="1000"/>
      <c r="DJ29" s="1000"/>
      <c r="DK29" s="1001"/>
      <c r="DL29" s="999"/>
      <c r="DM29" s="1000"/>
      <c r="DN29" s="1000"/>
      <c r="DO29" s="1000"/>
      <c r="DP29" s="1001"/>
      <c r="DQ29" s="999"/>
      <c r="DR29" s="1000"/>
      <c r="DS29" s="1000"/>
      <c r="DT29" s="1000"/>
      <c r="DU29" s="1001"/>
      <c r="DV29" s="1002"/>
      <c r="DW29" s="1003"/>
      <c r="DX29" s="1003"/>
      <c r="DY29" s="1003"/>
      <c r="DZ29" s="1004"/>
      <c r="EA29" s="216"/>
    </row>
    <row r="30" spans="1:131" ht="26.25" customHeight="1" x14ac:dyDescent="0.15">
      <c r="A30" s="228">
        <v>3</v>
      </c>
      <c r="B30" s="1040" t="s">
        <v>336</v>
      </c>
      <c r="C30" s="1041"/>
      <c r="D30" s="1041"/>
      <c r="E30" s="1041"/>
      <c r="F30" s="1041"/>
      <c r="G30" s="1041"/>
      <c r="H30" s="1041"/>
      <c r="I30" s="1041"/>
      <c r="J30" s="1041"/>
      <c r="K30" s="1041"/>
      <c r="L30" s="1041"/>
      <c r="M30" s="1041"/>
      <c r="N30" s="1041"/>
      <c r="O30" s="1041"/>
      <c r="P30" s="1042"/>
      <c r="Q30" s="1048">
        <v>6986</v>
      </c>
      <c r="R30" s="1049"/>
      <c r="S30" s="1049"/>
      <c r="T30" s="1049"/>
      <c r="U30" s="1049"/>
      <c r="V30" s="1049">
        <v>6878</v>
      </c>
      <c r="W30" s="1049"/>
      <c r="X30" s="1049"/>
      <c r="Y30" s="1049"/>
      <c r="Z30" s="1049"/>
      <c r="AA30" s="1049">
        <v>108</v>
      </c>
      <c r="AB30" s="1049"/>
      <c r="AC30" s="1049"/>
      <c r="AD30" s="1049"/>
      <c r="AE30" s="1050"/>
      <c r="AF30" s="1045">
        <v>108</v>
      </c>
      <c r="AG30" s="1046"/>
      <c r="AH30" s="1046"/>
      <c r="AI30" s="1046"/>
      <c r="AJ30" s="1047"/>
      <c r="AK30" s="990">
        <v>1064</v>
      </c>
      <c r="AL30" s="981"/>
      <c r="AM30" s="981"/>
      <c r="AN30" s="981"/>
      <c r="AO30" s="981"/>
      <c r="AP30" s="981" t="s">
        <v>524</v>
      </c>
      <c r="AQ30" s="981"/>
      <c r="AR30" s="981"/>
      <c r="AS30" s="981"/>
      <c r="AT30" s="981"/>
      <c r="AU30" s="981" t="s">
        <v>524</v>
      </c>
      <c r="AV30" s="981"/>
      <c r="AW30" s="981"/>
      <c r="AX30" s="981"/>
      <c r="AY30" s="981"/>
      <c r="AZ30" s="1051" t="s">
        <v>524</v>
      </c>
      <c r="BA30" s="1051"/>
      <c r="BB30" s="1051"/>
      <c r="BC30" s="1051"/>
      <c r="BD30" s="1051"/>
      <c r="BE30" s="982"/>
      <c r="BF30" s="982"/>
      <c r="BG30" s="982"/>
      <c r="BH30" s="982"/>
      <c r="BI30" s="983"/>
      <c r="BJ30" s="218"/>
      <c r="BK30" s="218"/>
      <c r="BL30" s="218"/>
      <c r="BM30" s="218"/>
      <c r="BN30" s="218"/>
      <c r="BO30" s="227"/>
      <c r="BP30" s="227"/>
      <c r="BQ30" s="224">
        <v>24</v>
      </c>
      <c r="BR30" s="225"/>
      <c r="BS30" s="1002"/>
      <c r="BT30" s="1003"/>
      <c r="BU30" s="1003"/>
      <c r="BV30" s="1003"/>
      <c r="BW30" s="1003"/>
      <c r="BX30" s="1003"/>
      <c r="BY30" s="1003"/>
      <c r="BZ30" s="1003"/>
      <c r="CA30" s="1003"/>
      <c r="CB30" s="1003"/>
      <c r="CC30" s="1003"/>
      <c r="CD30" s="1003"/>
      <c r="CE30" s="1003"/>
      <c r="CF30" s="1003"/>
      <c r="CG30" s="1024"/>
      <c r="CH30" s="999"/>
      <c r="CI30" s="1000"/>
      <c r="CJ30" s="1000"/>
      <c r="CK30" s="1000"/>
      <c r="CL30" s="1001"/>
      <c r="CM30" s="999"/>
      <c r="CN30" s="1000"/>
      <c r="CO30" s="1000"/>
      <c r="CP30" s="1000"/>
      <c r="CQ30" s="1001"/>
      <c r="CR30" s="999"/>
      <c r="CS30" s="1000"/>
      <c r="CT30" s="1000"/>
      <c r="CU30" s="1000"/>
      <c r="CV30" s="1001"/>
      <c r="CW30" s="999"/>
      <c r="CX30" s="1000"/>
      <c r="CY30" s="1000"/>
      <c r="CZ30" s="1000"/>
      <c r="DA30" s="1001"/>
      <c r="DB30" s="999"/>
      <c r="DC30" s="1000"/>
      <c r="DD30" s="1000"/>
      <c r="DE30" s="1000"/>
      <c r="DF30" s="1001"/>
      <c r="DG30" s="999"/>
      <c r="DH30" s="1000"/>
      <c r="DI30" s="1000"/>
      <c r="DJ30" s="1000"/>
      <c r="DK30" s="1001"/>
      <c r="DL30" s="999"/>
      <c r="DM30" s="1000"/>
      <c r="DN30" s="1000"/>
      <c r="DO30" s="1000"/>
      <c r="DP30" s="1001"/>
      <c r="DQ30" s="999"/>
      <c r="DR30" s="1000"/>
      <c r="DS30" s="1000"/>
      <c r="DT30" s="1000"/>
      <c r="DU30" s="1001"/>
      <c r="DV30" s="1002"/>
      <c r="DW30" s="1003"/>
      <c r="DX30" s="1003"/>
      <c r="DY30" s="1003"/>
      <c r="DZ30" s="1004"/>
      <c r="EA30" s="216"/>
    </row>
    <row r="31" spans="1:131" ht="26.25" customHeight="1" x14ac:dyDescent="0.15">
      <c r="A31" s="228">
        <v>4</v>
      </c>
      <c r="B31" s="1040" t="s">
        <v>337</v>
      </c>
      <c r="C31" s="1041"/>
      <c r="D31" s="1041"/>
      <c r="E31" s="1041"/>
      <c r="F31" s="1041"/>
      <c r="G31" s="1041"/>
      <c r="H31" s="1041"/>
      <c r="I31" s="1041"/>
      <c r="J31" s="1041"/>
      <c r="K31" s="1041"/>
      <c r="L31" s="1041"/>
      <c r="M31" s="1041"/>
      <c r="N31" s="1041"/>
      <c r="O31" s="1041"/>
      <c r="P31" s="1042"/>
      <c r="Q31" s="1048">
        <v>1869</v>
      </c>
      <c r="R31" s="1049"/>
      <c r="S31" s="1049"/>
      <c r="T31" s="1049"/>
      <c r="U31" s="1049"/>
      <c r="V31" s="1049">
        <v>1664</v>
      </c>
      <c r="W31" s="1049"/>
      <c r="X31" s="1049"/>
      <c r="Y31" s="1049"/>
      <c r="Z31" s="1049"/>
      <c r="AA31" s="1049">
        <v>205</v>
      </c>
      <c r="AB31" s="1049"/>
      <c r="AC31" s="1049"/>
      <c r="AD31" s="1049"/>
      <c r="AE31" s="1050"/>
      <c r="AF31" s="1045">
        <v>1925</v>
      </c>
      <c r="AG31" s="1046"/>
      <c r="AH31" s="1046"/>
      <c r="AI31" s="1046"/>
      <c r="AJ31" s="1047"/>
      <c r="AK31" s="990">
        <v>58</v>
      </c>
      <c r="AL31" s="981"/>
      <c r="AM31" s="981"/>
      <c r="AN31" s="981"/>
      <c r="AO31" s="981"/>
      <c r="AP31" s="981">
        <v>4195</v>
      </c>
      <c r="AQ31" s="981"/>
      <c r="AR31" s="981"/>
      <c r="AS31" s="981"/>
      <c r="AT31" s="981"/>
      <c r="AU31" s="981">
        <v>382</v>
      </c>
      <c r="AV31" s="981"/>
      <c r="AW31" s="981"/>
      <c r="AX31" s="981"/>
      <c r="AY31" s="981"/>
      <c r="AZ31" s="1051" t="s">
        <v>524</v>
      </c>
      <c r="BA31" s="1051"/>
      <c r="BB31" s="1051"/>
      <c r="BC31" s="1051"/>
      <c r="BD31" s="1051"/>
      <c r="BE31" s="982" t="s">
        <v>338</v>
      </c>
      <c r="BF31" s="982"/>
      <c r="BG31" s="982"/>
      <c r="BH31" s="982"/>
      <c r="BI31" s="983"/>
      <c r="BJ31" s="218"/>
      <c r="BK31" s="218"/>
      <c r="BL31" s="218"/>
      <c r="BM31" s="218"/>
      <c r="BN31" s="218"/>
      <c r="BO31" s="227"/>
      <c r="BP31" s="227"/>
      <c r="BQ31" s="224">
        <v>25</v>
      </c>
      <c r="BR31" s="225"/>
      <c r="BS31" s="1002"/>
      <c r="BT31" s="1003"/>
      <c r="BU31" s="1003"/>
      <c r="BV31" s="1003"/>
      <c r="BW31" s="1003"/>
      <c r="BX31" s="1003"/>
      <c r="BY31" s="1003"/>
      <c r="BZ31" s="1003"/>
      <c r="CA31" s="1003"/>
      <c r="CB31" s="1003"/>
      <c r="CC31" s="1003"/>
      <c r="CD31" s="1003"/>
      <c r="CE31" s="1003"/>
      <c r="CF31" s="1003"/>
      <c r="CG31" s="1024"/>
      <c r="CH31" s="999"/>
      <c r="CI31" s="1000"/>
      <c r="CJ31" s="1000"/>
      <c r="CK31" s="1000"/>
      <c r="CL31" s="1001"/>
      <c r="CM31" s="999"/>
      <c r="CN31" s="1000"/>
      <c r="CO31" s="1000"/>
      <c r="CP31" s="1000"/>
      <c r="CQ31" s="1001"/>
      <c r="CR31" s="999"/>
      <c r="CS31" s="1000"/>
      <c r="CT31" s="1000"/>
      <c r="CU31" s="1000"/>
      <c r="CV31" s="1001"/>
      <c r="CW31" s="999"/>
      <c r="CX31" s="1000"/>
      <c r="CY31" s="1000"/>
      <c r="CZ31" s="1000"/>
      <c r="DA31" s="1001"/>
      <c r="DB31" s="999"/>
      <c r="DC31" s="1000"/>
      <c r="DD31" s="1000"/>
      <c r="DE31" s="1000"/>
      <c r="DF31" s="1001"/>
      <c r="DG31" s="999"/>
      <c r="DH31" s="1000"/>
      <c r="DI31" s="1000"/>
      <c r="DJ31" s="1000"/>
      <c r="DK31" s="1001"/>
      <c r="DL31" s="999"/>
      <c r="DM31" s="1000"/>
      <c r="DN31" s="1000"/>
      <c r="DO31" s="1000"/>
      <c r="DP31" s="1001"/>
      <c r="DQ31" s="999"/>
      <c r="DR31" s="1000"/>
      <c r="DS31" s="1000"/>
      <c r="DT31" s="1000"/>
      <c r="DU31" s="1001"/>
      <c r="DV31" s="1002"/>
      <c r="DW31" s="1003"/>
      <c r="DX31" s="1003"/>
      <c r="DY31" s="1003"/>
      <c r="DZ31" s="1004"/>
      <c r="EA31" s="216"/>
    </row>
    <row r="32" spans="1:131" ht="26.25" customHeight="1" x14ac:dyDescent="0.15">
      <c r="A32" s="228">
        <v>5</v>
      </c>
      <c r="B32" s="1040" t="s">
        <v>339</v>
      </c>
      <c r="C32" s="1041"/>
      <c r="D32" s="1041"/>
      <c r="E32" s="1041"/>
      <c r="F32" s="1041"/>
      <c r="G32" s="1041"/>
      <c r="H32" s="1041"/>
      <c r="I32" s="1041"/>
      <c r="J32" s="1041"/>
      <c r="K32" s="1041"/>
      <c r="L32" s="1041"/>
      <c r="M32" s="1041"/>
      <c r="N32" s="1041"/>
      <c r="O32" s="1041"/>
      <c r="P32" s="1042"/>
      <c r="Q32" s="1048">
        <v>2637</v>
      </c>
      <c r="R32" s="1049"/>
      <c r="S32" s="1049"/>
      <c r="T32" s="1049"/>
      <c r="U32" s="1049"/>
      <c r="V32" s="1049">
        <v>2522</v>
      </c>
      <c r="W32" s="1049"/>
      <c r="X32" s="1049"/>
      <c r="Y32" s="1049"/>
      <c r="Z32" s="1049"/>
      <c r="AA32" s="1049">
        <v>115</v>
      </c>
      <c r="AB32" s="1049"/>
      <c r="AC32" s="1049"/>
      <c r="AD32" s="1049"/>
      <c r="AE32" s="1050"/>
      <c r="AF32" s="1045">
        <v>100</v>
      </c>
      <c r="AG32" s="1046"/>
      <c r="AH32" s="1046"/>
      <c r="AI32" s="1046"/>
      <c r="AJ32" s="1047"/>
      <c r="AK32" s="990">
        <v>1573</v>
      </c>
      <c r="AL32" s="981"/>
      <c r="AM32" s="981"/>
      <c r="AN32" s="981"/>
      <c r="AO32" s="981"/>
      <c r="AP32" s="981">
        <v>22736</v>
      </c>
      <c r="AQ32" s="981"/>
      <c r="AR32" s="981"/>
      <c r="AS32" s="981"/>
      <c r="AT32" s="981"/>
      <c r="AU32" s="981">
        <v>17779</v>
      </c>
      <c r="AV32" s="981"/>
      <c r="AW32" s="981"/>
      <c r="AX32" s="981"/>
      <c r="AY32" s="981"/>
      <c r="AZ32" s="1051" t="s">
        <v>524</v>
      </c>
      <c r="BA32" s="1051"/>
      <c r="BB32" s="1051"/>
      <c r="BC32" s="1051"/>
      <c r="BD32" s="1051"/>
      <c r="BE32" s="982" t="s">
        <v>340</v>
      </c>
      <c r="BF32" s="982"/>
      <c r="BG32" s="982"/>
      <c r="BH32" s="982"/>
      <c r="BI32" s="983"/>
      <c r="BJ32" s="218"/>
      <c r="BK32" s="218"/>
      <c r="BL32" s="218"/>
      <c r="BM32" s="218"/>
      <c r="BN32" s="218"/>
      <c r="BO32" s="227"/>
      <c r="BP32" s="227"/>
      <c r="BQ32" s="224">
        <v>26</v>
      </c>
      <c r="BR32" s="225"/>
      <c r="BS32" s="1002"/>
      <c r="BT32" s="1003"/>
      <c r="BU32" s="1003"/>
      <c r="BV32" s="1003"/>
      <c r="BW32" s="1003"/>
      <c r="BX32" s="1003"/>
      <c r="BY32" s="1003"/>
      <c r="BZ32" s="1003"/>
      <c r="CA32" s="1003"/>
      <c r="CB32" s="1003"/>
      <c r="CC32" s="1003"/>
      <c r="CD32" s="1003"/>
      <c r="CE32" s="1003"/>
      <c r="CF32" s="1003"/>
      <c r="CG32" s="1024"/>
      <c r="CH32" s="999"/>
      <c r="CI32" s="1000"/>
      <c r="CJ32" s="1000"/>
      <c r="CK32" s="1000"/>
      <c r="CL32" s="1001"/>
      <c r="CM32" s="999"/>
      <c r="CN32" s="1000"/>
      <c r="CO32" s="1000"/>
      <c r="CP32" s="1000"/>
      <c r="CQ32" s="1001"/>
      <c r="CR32" s="999"/>
      <c r="CS32" s="1000"/>
      <c r="CT32" s="1000"/>
      <c r="CU32" s="1000"/>
      <c r="CV32" s="1001"/>
      <c r="CW32" s="999"/>
      <c r="CX32" s="1000"/>
      <c r="CY32" s="1000"/>
      <c r="CZ32" s="1000"/>
      <c r="DA32" s="1001"/>
      <c r="DB32" s="999"/>
      <c r="DC32" s="1000"/>
      <c r="DD32" s="1000"/>
      <c r="DE32" s="1000"/>
      <c r="DF32" s="1001"/>
      <c r="DG32" s="999"/>
      <c r="DH32" s="1000"/>
      <c r="DI32" s="1000"/>
      <c r="DJ32" s="1000"/>
      <c r="DK32" s="1001"/>
      <c r="DL32" s="999"/>
      <c r="DM32" s="1000"/>
      <c r="DN32" s="1000"/>
      <c r="DO32" s="1000"/>
      <c r="DP32" s="1001"/>
      <c r="DQ32" s="999"/>
      <c r="DR32" s="1000"/>
      <c r="DS32" s="1000"/>
      <c r="DT32" s="1000"/>
      <c r="DU32" s="1001"/>
      <c r="DV32" s="1002"/>
      <c r="DW32" s="1003"/>
      <c r="DX32" s="1003"/>
      <c r="DY32" s="1003"/>
      <c r="DZ32" s="1004"/>
      <c r="EA32" s="216"/>
    </row>
    <row r="33" spans="1:131" ht="26.25" customHeight="1" x14ac:dyDescent="0.15">
      <c r="A33" s="228">
        <v>6</v>
      </c>
      <c r="B33" s="1040" t="s">
        <v>341</v>
      </c>
      <c r="C33" s="1041"/>
      <c r="D33" s="1041"/>
      <c r="E33" s="1041"/>
      <c r="F33" s="1041"/>
      <c r="G33" s="1041"/>
      <c r="H33" s="1041"/>
      <c r="I33" s="1041"/>
      <c r="J33" s="1041"/>
      <c r="K33" s="1041"/>
      <c r="L33" s="1041"/>
      <c r="M33" s="1041"/>
      <c r="N33" s="1041"/>
      <c r="O33" s="1041"/>
      <c r="P33" s="1042"/>
      <c r="Q33" s="1048">
        <v>10352</v>
      </c>
      <c r="R33" s="1049"/>
      <c r="S33" s="1049"/>
      <c r="T33" s="1049"/>
      <c r="U33" s="1049"/>
      <c r="V33" s="1049">
        <v>8474</v>
      </c>
      <c r="W33" s="1049"/>
      <c r="X33" s="1049"/>
      <c r="Y33" s="1049"/>
      <c r="Z33" s="1049"/>
      <c r="AA33" s="1049">
        <v>1878</v>
      </c>
      <c r="AB33" s="1049"/>
      <c r="AC33" s="1049"/>
      <c r="AD33" s="1049"/>
      <c r="AE33" s="1050"/>
      <c r="AF33" s="1045">
        <v>7912</v>
      </c>
      <c r="AG33" s="1046"/>
      <c r="AH33" s="1046"/>
      <c r="AI33" s="1046"/>
      <c r="AJ33" s="1047"/>
      <c r="AK33" s="990">
        <v>1212</v>
      </c>
      <c r="AL33" s="981"/>
      <c r="AM33" s="981"/>
      <c r="AN33" s="981"/>
      <c r="AO33" s="981"/>
      <c r="AP33" s="981">
        <v>6084</v>
      </c>
      <c r="AQ33" s="981"/>
      <c r="AR33" s="981"/>
      <c r="AS33" s="981"/>
      <c r="AT33" s="981"/>
      <c r="AU33" s="981">
        <v>3863</v>
      </c>
      <c r="AV33" s="981"/>
      <c r="AW33" s="981"/>
      <c r="AX33" s="981"/>
      <c r="AY33" s="981"/>
      <c r="AZ33" s="1051" t="s">
        <v>524</v>
      </c>
      <c r="BA33" s="1051"/>
      <c r="BB33" s="1051"/>
      <c r="BC33" s="1051"/>
      <c r="BD33" s="1051"/>
      <c r="BE33" s="982" t="s">
        <v>342</v>
      </c>
      <c r="BF33" s="982"/>
      <c r="BG33" s="982"/>
      <c r="BH33" s="982"/>
      <c r="BI33" s="983"/>
      <c r="BJ33" s="218"/>
      <c r="BK33" s="218"/>
      <c r="BL33" s="218"/>
      <c r="BM33" s="218"/>
      <c r="BN33" s="218"/>
      <c r="BO33" s="227"/>
      <c r="BP33" s="227"/>
      <c r="BQ33" s="224">
        <v>27</v>
      </c>
      <c r="BR33" s="225"/>
      <c r="BS33" s="1002"/>
      <c r="BT33" s="1003"/>
      <c r="BU33" s="1003"/>
      <c r="BV33" s="1003"/>
      <c r="BW33" s="1003"/>
      <c r="BX33" s="1003"/>
      <c r="BY33" s="1003"/>
      <c r="BZ33" s="1003"/>
      <c r="CA33" s="1003"/>
      <c r="CB33" s="1003"/>
      <c r="CC33" s="1003"/>
      <c r="CD33" s="1003"/>
      <c r="CE33" s="1003"/>
      <c r="CF33" s="1003"/>
      <c r="CG33" s="1024"/>
      <c r="CH33" s="999"/>
      <c r="CI33" s="1000"/>
      <c r="CJ33" s="1000"/>
      <c r="CK33" s="1000"/>
      <c r="CL33" s="1001"/>
      <c r="CM33" s="999"/>
      <c r="CN33" s="1000"/>
      <c r="CO33" s="1000"/>
      <c r="CP33" s="1000"/>
      <c r="CQ33" s="1001"/>
      <c r="CR33" s="999"/>
      <c r="CS33" s="1000"/>
      <c r="CT33" s="1000"/>
      <c r="CU33" s="1000"/>
      <c r="CV33" s="1001"/>
      <c r="CW33" s="999"/>
      <c r="CX33" s="1000"/>
      <c r="CY33" s="1000"/>
      <c r="CZ33" s="1000"/>
      <c r="DA33" s="1001"/>
      <c r="DB33" s="999"/>
      <c r="DC33" s="1000"/>
      <c r="DD33" s="1000"/>
      <c r="DE33" s="1000"/>
      <c r="DF33" s="1001"/>
      <c r="DG33" s="999"/>
      <c r="DH33" s="1000"/>
      <c r="DI33" s="1000"/>
      <c r="DJ33" s="1000"/>
      <c r="DK33" s="1001"/>
      <c r="DL33" s="999"/>
      <c r="DM33" s="1000"/>
      <c r="DN33" s="1000"/>
      <c r="DO33" s="1000"/>
      <c r="DP33" s="1001"/>
      <c r="DQ33" s="999"/>
      <c r="DR33" s="1000"/>
      <c r="DS33" s="1000"/>
      <c r="DT33" s="1000"/>
      <c r="DU33" s="1001"/>
      <c r="DV33" s="1002"/>
      <c r="DW33" s="1003"/>
      <c r="DX33" s="1003"/>
      <c r="DY33" s="1003"/>
      <c r="DZ33" s="1004"/>
      <c r="EA33" s="216"/>
    </row>
    <row r="34" spans="1:131" ht="26.25" customHeight="1" x14ac:dyDescent="0.15">
      <c r="A34" s="228">
        <v>7</v>
      </c>
      <c r="B34" s="1040" t="s">
        <v>343</v>
      </c>
      <c r="C34" s="1041"/>
      <c r="D34" s="1041"/>
      <c r="E34" s="1041"/>
      <c r="F34" s="1041"/>
      <c r="G34" s="1041"/>
      <c r="H34" s="1041"/>
      <c r="I34" s="1041"/>
      <c r="J34" s="1041"/>
      <c r="K34" s="1041"/>
      <c r="L34" s="1041"/>
      <c r="M34" s="1041"/>
      <c r="N34" s="1041"/>
      <c r="O34" s="1041"/>
      <c r="P34" s="1042"/>
      <c r="Q34" s="1048">
        <v>78</v>
      </c>
      <c r="R34" s="1049"/>
      <c r="S34" s="1049"/>
      <c r="T34" s="1049"/>
      <c r="U34" s="1049"/>
      <c r="V34" s="1049">
        <v>123</v>
      </c>
      <c r="W34" s="1049"/>
      <c r="X34" s="1049"/>
      <c r="Y34" s="1049"/>
      <c r="Z34" s="1049"/>
      <c r="AA34" s="1049">
        <v>44</v>
      </c>
      <c r="AB34" s="1049"/>
      <c r="AC34" s="1049"/>
      <c r="AD34" s="1049"/>
      <c r="AE34" s="1050"/>
      <c r="AF34" s="1045" t="s">
        <v>344</v>
      </c>
      <c r="AG34" s="1046"/>
      <c r="AH34" s="1046"/>
      <c r="AI34" s="1046"/>
      <c r="AJ34" s="1047"/>
      <c r="AK34" s="990">
        <v>26</v>
      </c>
      <c r="AL34" s="981"/>
      <c r="AM34" s="981"/>
      <c r="AN34" s="981"/>
      <c r="AO34" s="981"/>
      <c r="AP34" s="981">
        <v>78</v>
      </c>
      <c r="AQ34" s="981"/>
      <c r="AR34" s="981"/>
      <c r="AS34" s="981"/>
      <c r="AT34" s="981"/>
      <c r="AU34" s="981">
        <v>49</v>
      </c>
      <c r="AV34" s="981"/>
      <c r="AW34" s="981"/>
      <c r="AX34" s="981"/>
      <c r="AY34" s="981"/>
      <c r="AZ34" s="1051" t="s">
        <v>524</v>
      </c>
      <c r="BA34" s="1051"/>
      <c r="BB34" s="1051"/>
      <c r="BC34" s="1051"/>
      <c r="BD34" s="1051"/>
      <c r="BE34" s="982" t="s">
        <v>345</v>
      </c>
      <c r="BF34" s="982"/>
      <c r="BG34" s="982"/>
      <c r="BH34" s="982"/>
      <c r="BI34" s="983"/>
      <c r="BJ34" s="218"/>
      <c r="BK34" s="218"/>
      <c r="BL34" s="218"/>
      <c r="BM34" s="218"/>
      <c r="BN34" s="218"/>
      <c r="BO34" s="227"/>
      <c r="BP34" s="227"/>
      <c r="BQ34" s="224">
        <v>28</v>
      </c>
      <c r="BR34" s="225"/>
      <c r="BS34" s="1002"/>
      <c r="BT34" s="1003"/>
      <c r="BU34" s="1003"/>
      <c r="BV34" s="1003"/>
      <c r="BW34" s="1003"/>
      <c r="BX34" s="1003"/>
      <c r="BY34" s="1003"/>
      <c r="BZ34" s="1003"/>
      <c r="CA34" s="1003"/>
      <c r="CB34" s="1003"/>
      <c r="CC34" s="1003"/>
      <c r="CD34" s="1003"/>
      <c r="CE34" s="1003"/>
      <c r="CF34" s="1003"/>
      <c r="CG34" s="1024"/>
      <c r="CH34" s="999"/>
      <c r="CI34" s="1000"/>
      <c r="CJ34" s="1000"/>
      <c r="CK34" s="1000"/>
      <c r="CL34" s="1001"/>
      <c r="CM34" s="999"/>
      <c r="CN34" s="1000"/>
      <c r="CO34" s="1000"/>
      <c r="CP34" s="1000"/>
      <c r="CQ34" s="1001"/>
      <c r="CR34" s="999"/>
      <c r="CS34" s="1000"/>
      <c r="CT34" s="1000"/>
      <c r="CU34" s="1000"/>
      <c r="CV34" s="1001"/>
      <c r="CW34" s="999"/>
      <c r="CX34" s="1000"/>
      <c r="CY34" s="1000"/>
      <c r="CZ34" s="1000"/>
      <c r="DA34" s="1001"/>
      <c r="DB34" s="999"/>
      <c r="DC34" s="1000"/>
      <c r="DD34" s="1000"/>
      <c r="DE34" s="1000"/>
      <c r="DF34" s="1001"/>
      <c r="DG34" s="999"/>
      <c r="DH34" s="1000"/>
      <c r="DI34" s="1000"/>
      <c r="DJ34" s="1000"/>
      <c r="DK34" s="1001"/>
      <c r="DL34" s="999"/>
      <c r="DM34" s="1000"/>
      <c r="DN34" s="1000"/>
      <c r="DO34" s="1000"/>
      <c r="DP34" s="1001"/>
      <c r="DQ34" s="999"/>
      <c r="DR34" s="1000"/>
      <c r="DS34" s="1000"/>
      <c r="DT34" s="1000"/>
      <c r="DU34" s="1001"/>
      <c r="DV34" s="1002"/>
      <c r="DW34" s="1003"/>
      <c r="DX34" s="1003"/>
      <c r="DY34" s="1003"/>
      <c r="DZ34" s="1004"/>
      <c r="EA34" s="216"/>
    </row>
    <row r="35" spans="1:131" ht="26.25" customHeight="1" x14ac:dyDescent="0.15">
      <c r="A35" s="228">
        <v>8</v>
      </c>
      <c r="B35" s="1040"/>
      <c r="C35" s="1041"/>
      <c r="D35" s="1041"/>
      <c r="E35" s="1041"/>
      <c r="F35" s="1041"/>
      <c r="G35" s="1041"/>
      <c r="H35" s="1041"/>
      <c r="I35" s="1041"/>
      <c r="J35" s="1041"/>
      <c r="K35" s="1041"/>
      <c r="L35" s="1041"/>
      <c r="M35" s="1041"/>
      <c r="N35" s="1041"/>
      <c r="O35" s="1041"/>
      <c r="P35" s="1042"/>
      <c r="Q35" s="1048"/>
      <c r="R35" s="1049"/>
      <c r="S35" s="1049"/>
      <c r="T35" s="1049"/>
      <c r="U35" s="1049"/>
      <c r="V35" s="1049"/>
      <c r="W35" s="1049"/>
      <c r="X35" s="1049"/>
      <c r="Y35" s="1049"/>
      <c r="Z35" s="1049"/>
      <c r="AA35" s="1049"/>
      <c r="AB35" s="1049"/>
      <c r="AC35" s="1049"/>
      <c r="AD35" s="1049"/>
      <c r="AE35" s="1050"/>
      <c r="AF35" s="1045"/>
      <c r="AG35" s="1046"/>
      <c r="AH35" s="1046"/>
      <c r="AI35" s="1046"/>
      <c r="AJ35" s="1047"/>
      <c r="AK35" s="990"/>
      <c r="AL35" s="981"/>
      <c r="AM35" s="981"/>
      <c r="AN35" s="981"/>
      <c r="AO35" s="981"/>
      <c r="AP35" s="981"/>
      <c r="AQ35" s="981"/>
      <c r="AR35" s="981"/>
      <c r="AS35" s="981"/>
      <c r="AT35" s="981"/>
      <c r="AU35" s="981"/>
      <c r="AV35" s="981"/>
      <c r="AW35" s="981"/>
      <c r="AX35" s="981"/>
      <c r="AY35" s="981"/>
      <c r="AZ35" s="1051"/>
      <c r="BA35" s="1051"/>
      <c r="BB35" s="1051"/>
      <c r="BC35" s="1051"/>
      <c r="BD35" s="1051"/>
      <c r="BE35" s="982"/>
      <c r="BF35" s="982"/>
      <c r="BG35" s="982"/>
      <c r="BH35" s="982"/>
      <c r="BI35" s="983"/>
      <c r="BJ35" s="218"/>
      <c r="BK35" s="218"/>
      <c r="BL35" s="218"/>
      <c r="BM35" s="218"/>
      <c r="BN35" s="218"/>
      <c r="BO35" s="227"/>
      <c r="BP35" s="227"/>
      <c r="BQ35" s="224">
        <v>29</v>
      </c>
      <c r="BR35" s="225"/>
      <c r="BS35" s="1002"/>
      <c r="BT35" s="1003"/>
      <c r="BU35" s="1003"/>
      <c r="BV35" s="1003"/>
      <c r="BW35" s="1003"/>
      <c r="BX35" s="1003"/>
      <c r="BY35" s="1003"/>
      <c r="BZ35" s="1003"/>
      <c r="CA35" s="1003"/>
      <c r="CB35" s="1003"/>
      <c r="CC35" s="1003"/>
      <c r="CD35" s="1003"/>
      <c r="CE35" s="1003"/>
      <c r="CF35" s="1003"/>
      <c r="CG35" s="1024"/>
      <c r="CH35" s="999"/>
      <c r="CI35" s="1000"/>
      <c r="CJ35" s="1000"/>
      <c r="CK35" s="1000"/>
      <c r="CL35" s="1001"/>
      <c r="CM35" s="999"/>
      <c r="CN35" s="1000"/>
      <c r="CO35" s="1000"/>
      <c r="CP35" s="1000"/>
      <c r="CQ35" s="1001"/>
      <c r="CR35" s="999"/>
      <c r="CS35" s="1000"/>
      <c r="CT35" s="1000"/>
      <c r="CU35" s="1000"/>
      <c r="CV35" s="1001"/>
      <c r="CW35" s="999"/>
      <c r="CX35" s="1000"/>
      <c r="CY35" s="1000"/>
      <c r="CZ35" s="1000"/>
      <c r="DA35" s="1001"/>
      <c r="DB35" s="999"/>
      <c r="DC35" s="1000"/>
      <c r="DD35" s="1000"/>
      <c r="DE35" s="1000"/>
      <c r="DF35" s="1001"/>
      <c r="DG35" s="999"/>
      <c r="DH35" s="1000"/>
      <c r="DI35" s="1000"/>
      <c r="DJ35" s="1000"/>
      <c r="DK35" s="1001"/>
      <c r="DL35" s="999"/>
      <c r="DM35" s="1000"/>
      <c r="DN35" s="1000"/>
      <c r="DO35" s="1000"/>
      <c r="DP35" s="1001"/>
      <c r="DQ35" s="999"/>
      <c r="DR35" s="1000"/>
      <c r="DS35" s="1000"/>
      <c r="DT35" s="1000"/>
      <c r="DU35" s="1001"/>
      <c r="DV35" s="1002"/>
      <c r="DW35" s="1003"/>
      <c r="DX35" s="1003"/>
      <c r="DY35" s="1003"/>
      <c r="DZ35" s="1004"/>
      <c r="EA35" s="216"/>
    </row>
    <row r="36" spans="1:131" ht="26.25" customHeight="1" x14ac:dyDescent="0.15">
      <c r="A36" s="228">
        <v>9</v>
      </c>
      <c r="B36" s="1040"/>
      <c r="C36" s="1041"/>
      <c r="D36" s="1041"/>
      <c r="E36" s="1041"/>
      <c r="F36" s="1041"/>
      <c r="G36" s="1041"/>
      <c r="H36" s="1041"/>
      <c r="I36" s="1041"/>
      <c r="J36" s="1041"/>
      <c r="K36" s="1041"/>
      <c r="L36" s="1041"/>
      <c r="M36" s="1041"/>
      <c r="N36" s="1041"/>
      <c r="O36" s="1041"/>
      <c r="P36" s="1042"/>
      <c r="Q36" s="1048"/>
      <c r="R36" s="1049"/>
      <c r="S36" s="1049"/>
      <c r="T36" s="1049"/>
      <c r="U36" s="1049"/>
      <c r="V36" s="1049"/>
      <c r="W36" s="1049"/>
      <c r="X36" s="1049"/>
      <c r="Y36" s="1049"/>
      <c r="Z36" s="1049"/>
      <c r="AA36" s="1049"/>
      <c r="AB36" s="1049"/>
      <c r="AC36" s="1049"/>
      <c r="AD36" s="1049"/>
      <c r="AE36" s="1050"/>
      <c r="AF36" s="1045"/>
      <c r="AG36" s="1046"/>
      <c r="AH36" s="1046"/>
      <c r="AI36" s="1046"/>
      <c r="AJ36" s="1047"/>
      <c r="AK36" s="990"/>
      <c r="AL36" s="981"/>
      <c r="AM36" s="981"/>
      <c r="AN36" s="981"/>
      <c r="AO36" s="981"/>
      <c r="AP36" s="981"/>
      <c r="AQ36" s="981"/>
      <c r="AR36" s="981"/>
      <c r="AS36" s="981"/>
      <c r="AT36" s="981"/>
      <c r="AU36" s="981"/>
      <c r="AV36" s="981"/>
      <c r="AW36" s="981"/>
      <c r="AX36" s="981"/>
      <c r="AY36" s="981"/>
      <c r="AZ36" s="1051"/>
      <c r="BA36" s="1051"/>
      <c r="BB36" s="1051"/>
      <c r="BC36" s="1051"/>
      <c r="BD36" s="1051"/>
      <c r="BE36" s="982"/>
      <c r="BF36" s="982"/>
      <c r="BG36" s="982"/>
      <c r="BH36" s="982"/>
      <c r="BI36" s="983"/>
      <c r="BJ36" s="218"/>
      <c r="BK36" s="218"/>
      <c r="BL36" s="218"/>
      <c r="BM36" s="218"/>
      <c r="BN36" s="218"/>
      <c r="BO36" s="227"/>
      <c r="BP36" s="227"/>
      <c r="BQ36" s="224">
        <v>30</v>
      </c>
      <c r="BR36" s="225"/>
      <c r="BS36" s="1002"/>
      <c r="BT36" s="1003"/>
      <c r="BU36" s="1003"/>
      <c r="BV36" s="1003"/>
      <c r="BW36" s="1003"/>
      <c r="BX36" s="1003"/>
      <c r="BY36" s="1003"/>
      <c r="BZ36" s="1003"/>
      <c r="CA36" s="1003"/>
      <c r="CB36" s="1003"/>
      <c r="CC36" s="1003"/>
      <c r="CD36" s="1003"/>
      <c r="CE36" s="1003"/>
      <c r="CF36" s="1003"/>
      <c r="CG36" s="1024"/>
      <c r="CH36" s="999"/>
      <c r="CI36" s="1000"/>
      <c r="CJ36" s="1000"/>
      <c r="CK36" s="1000"/>
      <c r="CL36" s="1001"/>
      <c r="CM36" s="999"/>
      <c r="CN36" s="1000"/>
      <c r="CO36" s="1000"/>
      <c r="CP36" s="1000"/>
      <c r="CQ36" s="1001"/>
      <c r="CR36" s="999"/>
      <c r="CS36" s="1000"/>
      <c r="CT36" s="1000"/>
      <c r="CU36" s="1000"/>
      <c r="CV36" s="1001"/>
      <c r="CW36" s="999"/>
      <c r="CX36" s="1000"/>
      <c r="CY36" s="1000"/>
      <c r="CZ36" s="1000"/>
      <c r="DA36" s="1001"/>
      <c r="DB36" s="999"/>
      <c r="DC36" s="1000"/>
      <c r="DD36" s="1000"/>
      <c r="DE36" s="1000"/>
      <c r="DF36" s="1001"/>
      <c r="DG36" s="999"/>
      <c r="DH36" s="1000"/>
      <c r="DI36" s="1000"/>
      <c r="DJ36" s="1000"/>
      <c r="DK36" s="1001"/>
      <c r="DL36" s="999"/>
      <c r="DM36" s="1000"/>
      <c r="DN36" s="1000"/>
      <c r="DO36" s="1000"/>
      <c r="DP36" s="1001"/>
      <c r="DQ36" s="999"/>
      <c r="DR36" s="1000"/>
      <c r="DS36" s="1000"/>
      <c r="DT36" s="1000"/>
      <c r="DU36" s="1001"/>
      <c r="DV36" s="1002"/>
      <c r="DW36" s="1003"/>
      <c r="DX36" s="1003"/>
      <c r="DY36" s="1003"/>
      <c r="DZ36" s="1004"/>
      <c r="EA36" s="216"/>
    </row>
    <row r="37" spans="1:131" ht="26.25" customHeight="1" x14ac:dyDescent="0.15">
      <c r="A37" s="228">
        <v>10</v>
      </c>
      <c r="B37" s="1040"/>
      <c r="C37" s="1041"/>
      <c r="D37" s="1041"/>
      <c r="E37" s="1041"/>
      <c r="F37" s="1041"/>
      <c r="G37" s="1041"/>
      <c r="H37" s="1041"/>
      <c r="I37" s="1041"/>
      <c r="J37" s="1041"/>
      <c r="K37" s="1041"/>
      <c r="L37" s="1041"/>
      <c r="M37" s="1041"/>
      <c r="N37" s="1041"/>
      <c r="O37" s="1041"/>
      <c r="P37" s="1042"/>
      <c r="Q37" s="1048"/>
      <c r="R37" s="1049"/>
      <c r="S37" s="1049"/>
      <c r="T37" s="1049"/>
      <c r="U37" s="1049"/>
      <c r="V37" s="1049"/>
      <c r="W37" s="1049"/>
      <c r="X37" s="1049"/>
      <c r="Y37" s="1049"/>
      <c r="Z37" s="1049"/>
      <c r="AA37" s="1049"/>
      <c r="AB37" s="1049"/>
      <c r="AC37" s="1049"/>
      <c r="AD37" s="1049"/>
      <c r="AE37" s="1050"/>
      <c r="AF37" s="1045"/>
      <c r="AG37" s="1046"/>
      <c r="AH37" s="1046"/>
      <c r="AI37" s="1046"/>
      <c r="AJ37" s="1047"/>
      <c r="AK37" s="990"/>
      <c r="AL37" s="981"/>
      <c r="AM37" s="981"/>
      <c r="AN37" s="981"/>
      <c r="AO37" s="981"/>
      <c r="AP37" s="981"/>
      <c r="AQ37" s="981"/>
      <c r="AR37" s="981"/>
      <c r="AS37" s="981"/>
      <c r="AT37" s="981"/>
      <c r="AU37" s="981"/>
      <c r="AV37" s="981"/>
      <c r="AW37" s="981"/>
      <c r="AX37" s="981"/>
      <c r="AY37" s="981"/>
      <c r="AZ37" s="1051"/>
      <c r="BA37" s="1051"/>
      <c r="BB37" s="1051"/>
      <c r="BC37" s="1051"/>
      <c r="BD37" s="1051"/>
      <c r="BE37" s="982"/>
      <c r="BF37" s="982"/>
      <c r="BG37" s="982"/>
      <c r="BH37" s="982"/>
      <c r="BI37" s="983"/>
      <c r="BJ37" s="218"/>
      <c r="BK37" s="218"/>
      <c r="BL37" s="218"/>
      <c r="BM37" s="218"/>
      <c r="BN37" s="218"/>
      <c r="BO37" s="227"/>
      <c r="BP37" s="227"/>
      <c r="BQ37" s="224">
        <v>31</v>
      </c>
      <c r="BR37" s="225"/>
      <c r="BS37" s="1002"/>
      <c r="BT37" s="1003"/>
      <c r="BU37" s="1003"/>
      <c r="BV37" s="1003"/>
      <c r="BW37" s="1003"/>
      <c r="BX37" s="1003"/>
      <c r="BY37" s="1003"/>
      <c r="BZ37" s="1003"/>
      <c r="CA37" s="1003"/>
      <c r="CB37" s="1003"/>
      <c r="CC37" s="1003"/>
      <c r="CD37" s="1003"/>
      <c r="CE37" s="1003"/>
      <c r="CF37" s="1003"/>
      <c r="CG37" s="1024"/>
      <c r="CH37" s="999"/>
      <c r="CI37" s="1000"/>
      <c r="CJ37" s="1000"/>
      <c r="CK37" s="1000"/>
      <c r="CL37" s="1001"/>
      <c r="CM37" s="999"/>
      <c r="CN37" s="1000"/>
      <c r="CO37" s="1000"/>
      <c r="CP37" s="1000"/>
      <c r="CQ37" s="1001"/>
      <c r="CR37" s="999"/>
      <c r="CS37" s="1000"/>
      <c r="CT37" s="1000"/>
      <c r="CU37" s="1000"/>
      <c r="CV37" s="1001"/>
      <c r="CW37" s="999"/>
      <c r="CX37" s="1000"/>
      <c r="CY37" s="1000"/>
      <c r="CZ37" s="1000"/>
      <c r="DA37" s="1001"/>
      <c r="DB37" s="999"/>
      <c r="DC37" s="1000"/>
      <c r="DD37" s="1000"/>
      <c r="DE37" s="1000"/>
      <c r="DF37" s="1001"/>
      <c r="DG37" s="999"/>
      <c r="DH37" s="1000"/>
      <c r="DI37" s="1000"/>
      <c r="DJ37" s="1000"/>
      <c r="DK37" s="1001"/>
      <c r="DL37" s="999"/>
      <c r="DM37" s="1000"/>
      <c r="DN37" s="1000"/>
      <c r="DO37" s="1000"/>
      <c r="DP37" s="1001"/>
      <c r="DQ37" s="999"/>
      <c r="DR37" s="1000"/>
      <c r="DS37" s="1000"/>
      <c r="DT37" s="1000"/>
      <c r="DU37" s="1001"/>
      <c r="DV37" s="1002"/>
      <c r="DW37" s="1003"/>
      <c r="DX37" s="1003"/>
      <c r="DY37" s="1003"/>
      <c r="DZ37" s="1004"/>
      <c r="EA37" s="216"/>
    </row>
    <row r="38" spans="1:131" ht="26.25" customHeight="1" x14ac:dyDescent="0.15">
      <c r="A38" s="228">
        <v>11</v>
      </c>
      <c r="B38" s="1040"/>
      <c r="C38" s="1041"/>
      <c r="D38" s="1041"/>
      <c r="E38" s="1041"/>
      <c r="F38" s="1041"/>
      <c r="G38" s="1041"/>
      <c r="H38" s="1041"/>
      <c r="I38" s="1041"/>
      <c r="J38" s="1041"/>
      <c r="K38" s="1041"/>
      <c r="L38" s="1041"/>
      <c r="M38" s="1041"/>
      <c r="N38" s="1041"/>
      <c r="O38" s="1041"/>
      <c r="P38" s="1042"/>
      <c r="Q38" s="1048"/>
      <c r="R38" s="1049"/>
      <c r="S38" s="1049"/>
      <c r="T38" s="1049"/>
      <c r="U38" s="1049"/>
      <c r="V38" s="1049"/>
      <c r="W38" s="1049"/>
      <c r="X38" s="1049"/>
      <c r="Y38" s="1049"/>
      <c r="Z38" s="1049"/>
      <c r="AA38" s="1049"/>
      <c r="AB38" s="1049"/>
      <c r="AC38" s="1049"/>
      <c r="AD38" s="1049"/>
      <c r="AE38" s="1050"/>
      <c r="AF38" s="1045"/>
      <c r="AG38" s="1046"/>
      <c r="AH38" s="1046"/>
      <c r="AI38" s="1046"/>
      <c r="AJ38" s="1047"/>
      <c r="AK38" s="990"/>
      <c r="AL38" s="981"/>
      <c r="AM38" s="981"/>
      <c r="AN38" s="981"/>
      <c r="AO38" s="981"/>
      <c r="AP38" s="981"/>
      <c r="AQ38" s="981"/>
      <c r="AR38" s="981"/>
      <c r="AS38" s="981"/>
      <c r="AT38" s="981"/>
      <c r="AU38" s="981"/>
      <c r="AV38" s="981"/>
      <c r="AW38" s="981"/>
      <c r="AX38" s="981"/>
      <c r="AY38" s="981"/>
      <c r="AZ38" s="1051"/>
      <c r="BA38" s="1051"/>
      <c r="BB38" s="1051"/>
      <c r="BC38" s="1051"/>
      <c r="BD38" s="1051"/>
      <c r="BE38" s="982"/>
      <c r="BF38" s="982"/>
      <c r="BG38" s="982"/>
      <c r="BH38" s="982"/>
      <c r="BI38" s="983"/>
      <c r="BJ38" s="218"/>
      <c r="BK38" s="218"/>
      <c r="BL38" s="218"/>
      <c r="BM38" s="218"/>
      <c r="BN38" s="218"/>
      <c r="BO38" s="227"/>
      <c r="BP38" s="227"/>
      <c r="BQ38" s="224">
        <v>32</v>
      </c>
      <c r="BR38" s="225"/>
      <c r="BS38" s="1002"/>
      <c r="BT38" s="1003"/>
      <c r="BU38" s="1003"/>
      <c r="BV38" s="1003"/>
      <c r="BW38" s="1003"/>
      <c r="BX38" s="1003"/>
      <c r="BY38" s="1003"/>
      <c r="BZ38" s="1003"/>
      <c r="CA38" s="1003"/>
      <c r="CB38" s="1003"/>
      <c r="CC38" s="1003"/>
      <c r="CD38" s="1003"/>
      <c r="CE38" s="1003"/>
      <c r="CF38" s="1003"/>
      <c r="CG38" s="1024"/>
      <c r="CH38" s="999"/>
      <c r="CI38" s="1000"/>
      <c r="CJ38" s="1000"/>
      <c r="CK38" s="1000"/>
      <c r="CL38" s="1001"/>
      <c r="CM38" s="999"/>
      <c r="CN38" s="1000"/>
      <c r="CO38" s="1000"/>
      <c r="CP38" s="1000"/>
      <c r="CQ38" s="1001"/>
      <c r="CR38" s="999"/>
      <c r="CS38" s="1000"/>
      <c r="CT38" s="1000"/>
      <c r="CU38" s="1000"/>
      <c r="CV38" s="1001"/>
      <c r="CW38" s="999"/>
      <c r="CX38" s="1000"/>
      <c r="CY38" s="1000"/>
      <c r="CZ38" s="1000"/>
      <c r="DA38" s="1001"/>
      <c r="DB38" s="999"/>
      <c r="DC38" s="1000"/>
      <c r="DD38" s="1000"/>
      <c r="DE38" s="1000"/>
      <c r="DF38" s="1001"/>
      <c r="DG38" s="999"/>
      <c r="DH38" s="1000"/>
      <c r="DI38" s="1000"/>
      <c r="DJ38" s="1000"/>
      <c r="DK38" s="1001"/>
      <c r="DL38" s="999"/>
      <c r="DM38" s="1000"/>
      <c r="DN38" s="1000"/>
      <c r="DO38" s="1000"/>
      <c r="DP38" s="1001"/>
      <c r="DQ38" s="999"/>
      <c r="DR38" s="1000"/>
      <c r="DS38" s="1000"/>
      <c r="DT38" s="1000"/>
      <c r="DU38" s="1001"/>
      <c r="DV38" s="1002"/>
      <c r="DW38" s="1003"/>
      <c r="DX38" s="1003"/>
      <c r="DY38" s="1003"/>
      <c r="DZ38" s="1004"/>
      <c r="EA38" s="216"/>
    </row>
    <row r="39" spans="1:131" ht="26.25" customHeight="1" x14ac:dyDescent="0.15">
      <c r="A39" s="228">
        <v>12</v>
      </c>
      <c r="B39" s="1040"/>
      <c r="C39" s="1041"/>
      <c r="D39" s="1041"/>
      <c r="E39" s="1041"/>
      <c r="F39" s="1041"/>
      <c r="G39" s="1041"/>
      <c r="H39" s="1041"/>
      <c r="I39" s="1041"/>
      <c r="J39" s="1041"/>
      <c r="K39" s="1041"/>
      <c r="L39" s="1041"/>
      <c r="M39" s="1041"/>
      <c r="N39" s="1041"/>
      <c r="O39" s="1041"/>
      <c r="P39" s="1042"/>
      <c r="Q39" s="1048"/>
      <c r="R39" s="1049"/>
      <c r="S39" s="1049"/>
      <c r="T39" s="1049"/>
      <c r="U39" s="1049"/>
      <c r="V39" s="1049"/>
      <c r="W39" s="1049"/>
      <c r="X39" s="1049"/>
      <c r="Y39" s="1049"/>
      <c r="Z39" s="1049"/>
      <c r="AA39" s="1049"/>
      <c r="AB39" s="1049"/>
      <c r="AC39" s="1049"/>
      <c r="AD39" s="1049"/>
      <c r="AE39" s="1050"/>
      <c r="AF39" s="1045"/>
      <c r="AG39" s="1046"/>
      <c r="AH39" s="1046"/>
      <c r="AI39" s="1046"/>
      <c r="AJ39" s="1047"/>
      <c r="AK39" s="990"/>
      <c r="AL39" s="981"/>
      <c r="AM39" s="981"/>
      <c r="AN39" s="981"/>
      <c r="AO39" s="981"/>
      <c r="AP39" s="981"/>
      <c r="AQ39" s="981"/>
      <c r="AR39" s="981"/>
      <c r="AS39" s="981"/>
      <c r="AT39" s="981"/>
      <c r="AU39" s="981"/>
      <c r="AV39" s="981"/>
      <c r="AW39" s="981"/>
      <c r="AX39" s="981"/>
      <c r="AY39" s="981"/>
      <c r="AZ39" s="1051"/>
      <c r="BA39" s="1051"/>
      <c r="BB39" s="1051"/>
      <c r="BC39" s="1051"/>
      <c r="BD39" s="1051"/>
      <c r="BE39" s="982"/>
      <c r="BF39" s="982"/>
      <c r="BG39" s="982"/>
      <c r="BH39" s="982"/>
      <c r="BI39" s="983"/>
      <c r="BJ39" s="218"/>
      <c r="BK39" s="218"/>
      <c r="BL39" s="218"/>
      <c r="BM39" s="218"/>
      <c r="BN39" s="218"/>
      <c r="BO39" s="227"/>
      <c r="BP39" s="227"/>
      <c r="BQ39" s="224">
        <v>33</v>
      </c>
      <c r="BR39" s="225"/>
      <c r="BS39" s="1002"/>
      <c r="BT39" s="1003"/>
      <c r="BU39" s="1003"/>
      <c r="BV39" s="1003"/>
      <c r="BW39" s="1003"/>
      <c r="BX39" s="1003"/>
      <c r="BY39" s="1003"/>
      <c r="BZ39" s="1003"/>
      <c r="CA39" s="1003"/>
      <c r="CB39" s="1003"/>
      <c r="CC39" s="1003"/>
      <c r="CD39" s="1003"/>
      <c r="CE39" s="1003"/>
      <c r="CF39" s="1003"/>
      <c r="CG39" s="1024"/>
      <c r="CH39" s="999"/>
      <c r="CI39" s="1000"/>
      <c r="CJ39" s="1000"/>
      <c r="CK39" s="1000"/>
      <c r="CL39" s="1001"/>
      <c r="CM39" s="999"/>
      <c r="CN39" s="1000"/>
      <c r="CO39" s="1000"/>
      <c r="CP39" s="1000"/>
      <c r="CQ39" s="1001"/>
      <c r="CR39" s="999"/>
      <c r="CS39" s="1000"/>
      <c r="CT39" s="1000"/>
      <c r="CU39" s="1000"/>
      <c r="CV39" s="1001"/>
      <c r="CW39" s="999"/>
      <c r="CX39" s="1000"/>
      <c r="CY39" s="1000"/>
      <c r="CZ39" s="1000"/>
      <c r="DA39" s="1001"/>
      <c r="DB39" s="999"/>
      <c r="DC39" s="1000"/>
      <c r="DD39" s="1000"/>
      <c r="DE39" s="1000"/>
      <c r="DF39" s="1001"/>
      <c r="DG39" s="999"/>
      <c r="DH39" s="1000"/>
      <c r="DI39" s="1000"/>
      <c r="DJ39" s="1000"/>
      <c r="DK39" s="1001"/>
      <c r="DL39" s="999"/>
      <c r="DM39" s="1000"/>
      <c r="DN39" s="1000"/>
      <c r="DO39" s="1000"/>
      <c r="DP39" s="1001"/>
      <c r="DQ39" s="999"/>
      <c r="DR39" s="1000"/>
      <c r="DS39" s="1000"/>
      <c r="DT39" s="1000"/>
      <c r="DU39" s="1001"/>
      <c r="DV39" s="1002"/>
      <c r="DW39" s="1003"/>
      <c r="DX39" s="1003"/>
      <c r="DY39" s="1003"/>
      <c r="DZ39" s="1004"/>
      <c r="EA39" s="216"/>
    </row>
    <row r="40" spans="1:131" ht="26.25" customHeight="1" x14ac:dyDescent="0.15">
      <c r="A40" s="224">
        <v>13</v>
      </c>
      <c r="B40" s="1040"/>
      <c r="C40" s="1041"/>
      <c r="D40" s="1041"/>
      <c r="E40" s="1041"/>
      <c r="F40" s="1041"/>
      <c r="G40" s="1041"/>
      <c r="H40" s="1041"/>
      <c r="I40" s="1041"/>
      <c r="J40" s="1041"/>
      <c r="K40" s="1041"/>
      <c r="L40" s="1041"/>
      <c r="M40" s="1041"/>
      <c r="N40" s="1041"/>
      <c r="O40" s="1041"/>
      <c r="P40" s="1042"/>
      <c r="Q40" s="1048"/>
      <c r="R40" s="1049"/>
      <c r="S40" s="1049"/>
      <c r="T40" s="1049"/>
      <c r="U40" s="1049"/>
      <c r="V40" s="1049"/>
      <c r="W40" s="1049"/>
      <c r="X40" s="1049"/>
      <c r="Y40" s="1049"/>
      <c r="Z40" s="1049"/>
      <c r="AA40" s="1049"/>
      <c r="AB40" s="1049"/>
      <c r="AC40" s="1049"/>
      <c r="AD40" s="1049"/>
      <c r="AE40" s="1050"/>
      <c r="AF40" s="1045"/>
      <c r="AG40" s="1046"/>
      <c r="AH40" s="1046"/>
      <c r="AI40" s="1046"/>
      <c r="AJ40" s="1047"/>
      <c r="AK40" s="990"/>
      <c r="AL40" s="981"/>
      <c r="AM40" s="981"/>
      <c r="AN40" s="981"/>
      <c r="AO40" s="981"/>
      <c r="AP40" s="981"/>
      <c r="AQ40" s="981"/>
      <c r="AR40" s="981"/>
      <c r="AS40" s="981"/>
      <c r="AT40" s="981"/>
      <c r="AU40" s="981"/>
      <c r="AV40" s="981"/>
      <c r="AW40" s="981"/>
      <c r="AX40" s="981"/>
      <c r="AY40" s="981"/>
      <c r="AZ40" s="1051"/>
      <c r="BA40" s="1051"/>
      <c r="BB40" s="1051"/>
      <c r="BC40" s="1051"/>
      <c r="BD40" s="1051"/>
      <c r="BE40" s="982"/>
      <c r="BF40" s="982"/>
      <c r="BG40" s="982"/>
      <c r="BH40" s="982"/>
      <c r="BI40" s="983"/>
      <c r="BJ40" s="218"/>
      <c r="BK40" s="218"/>
      <c r="BL40" s="218"/>
      <c r="BM40" s="218"/>
      <c r="BN40" s="218"/>
      <c r="BO40" s="227"/>
      <c r="BP40" s="227"/>
      <c r="BQ40" s="224">
        <v>34</v>
      </c>
      <c r="BR40" s="225"/>
      <c r="BS40" s="1002"/>
      <c r="BT40" s="1003"/>
      <c r="BU40" s="1003"/>
      <c r="BV40" s="1003"/>
      <c r="BW40" s="1003"/>
      <c r="BX40" s="1003"/>
      <c r="BY40" s="1003"/>
      <c r="BZ40" s="1003"/>
      <c r="CA40" s="1003"/>
      <c r="CB40" s="1003"/>
      <c r="CC40" s="1003"/>
      <c r="CD40" s="1003"/>
      <c r="CE40" s="1003"/>
      <c r="CF40" s="1003"/>
      <c r="CG40" s="1024"/>
      <c r="CH40" s="999"/>
      <c r="CI40" s="1000"/>
      <c r="CJ40" s="1000"/>
      <c r="CK40" s="1000"/>
      <c r="CL40" s="1001"/>
      <c r="CM40" s="999"/>
      <c r="CN40" s="1000"/>
      <c r="CO40" s="1000"/>
      <c r="CP40" s="1000"/>
      <c r="CQ40" s="1001"/>
      <c r="CR40" s="999"/>
      <c r="CS40" s="1000"/>
      <c r="CT40" s="1000"/>
      <c r="CU40" s="1000"/>
      <c r="CV40" s="1001"/>
      <c r="CW40" s="999"/>
      <c r="CX40" s="1000"/>
      <c r="CY40" s="1000"/>
      <c r="CZ40" s="1000"/>
      <c r="DA40" s="1001"/>
      <c r="DB40" s="999"/>
      <c r="DC40" s="1000"/>
      <c r="DD40" s="1000"/>
      <c r="DE40" s="1000"/>
      <c r="DF40" s="1001"/>
      <c r="DG40" s="999"/>
      <c r="DH40" s="1000"/>
      <c r="DI40" s="1000"/>
      <c r="DJ40" s="1000"/>
      <c r="DK40" s="1001"/>
      <c r="DL40" s="999"/>
      <c r="DM40" s="1000"/>
      <c r="DN40" s="1000"/>
      <c r="DO40" s="1000"/>
      <c r="DP40" s="1001"/>
      <c r="DQ40" s="999"/>
      <c r="DR40" s="1000"/>
      <c r="DS40" s="1000"/>
      <c r="DT40" s="1000"/>
      <c r="DU40" s="1001"/>
      <c r="DV40" s="1002"/>
      <c r="DW40" s="1003"/>
      <c r="DX40" s="1003"/>
      <c r="DY40" s="1003"/>
      <c r="DZ40" s="1004"/>
      <c r="EA40" s="216"/>
    </row>
    <row r="41" spans="1:131" ht="26.25" customHeight="1" x14ac:dyDescent="0.15">
      <c r="A41" s="224">
        <v>14</v>
      </c>
      <c r="B41" s="1040"/>
      <c r="C41" s="1041"/>
      <c r="D41" s="1041"/>
      <c r="E41" s="1041"/>
      <c r="F41" s="1041"/>
      <c r="G41" s="1041"/>
      <c r="H41" s="1041"/>
      <c r="I41" s="1041"/>
      <c r="J41" s="1041"/>
      <c r="K41" s="1041"/>
      <c r="L41" s="1041"/>
      <c r="M41" s="1041"/>
      <c r="N41" s="1041"/>
      <c r="O41" s="1041"/>
      <c r="P41" s="1042"/>
      <c r="Q41" s="1048"/>
      <c r="R41" s="1049"/>
      <c r="S41" s="1049"/>
      <c r="T41" s="1049"/>
      <c r="U41" s="1049"/>
      <c r="V41" s="1049"/>
      <c r="W41" s="1049"/>
      <c r="X41" s="1049"/>
      <c r="Y41" s="1049"/>
      <c r="Z41" s="1049"/>
      <c r="AA41" s="1049"/>
      <c r="AB41" s="1049"/>
      <c r="AC41" s="1049"/>
      <c r="AD41" s="1049"/>
      <c r="AE41" s="1050"/>
      <c r="AF41" s="1045"/>
      <c r="AG41" s="1046"/>
      <c r="AH41" s="1046"/>
      <c r="AI41" s="1046"/>
      <c r="AJ41" s="1047"/>
      <c r="AK41" s="990"/>
      <c r="AL41" s="981"/>
      <c r="AM41" s="981"/>
      <c r="AN41" s="981"/>
      <c r="AO41" s="981"/>
      <c r="AP41" s="981"/>
      <c r="AQ41" s="981"/>
      <c r="AR41" s="981"/>
      <c r="AS41" s="981"/>
      <c r="AT41" s="981"/>
      <c r="AU41" s="981"/>
      <c r="AV41" s="981"/>
      <c r="AW41" s="981"/>
      <c r="AX41" s="981"/>
      <c r="AY41" s="981"/>
      <c r="AZ41" s="1051"/>
      <c r="BA41" s="1051"/>
      <c r="BB41" s="1051"/>
      <c r="BC41" s="1051"/>
      <c r="BD41" s="1051"/>
      <c r="BE41" s="982"/>
      <c r="BF41" s="982"/>
      <c r="BG41" s="982"/>
      <c r="BH41" s="982"/>
      <c r="BI41" s="983"/>
      <c r="BJ41" s="218"/>
      <c r="BK41" s="218"/>
      <c r="BL41" s="218"/>
      <c r="BM41" s="218"/>
      <c r="BN41" s="218"/>
      <c r="BO41" s="227"/>
      <c r="BP41" s="227"/>
      <c r="BQ41" s="224">
        <v>35</v>
      </c>
      <c r="BR41" s="225"/>
      <c r="BS41" s="1002"/>
      <c r="BT41" s="1003"/>
      <c r="BU41" s="1003"/>
      <c r="BV41" s="1003"/>
      <c r="BW41" s="1003"/>
      <c r="BX41" s="1003"/>
      <c r="BY41" s="1003"/>
      <c r="BZ41" s="1003"/>
      <c r="CA41" s="1003"/>
      <c r="CB41" s="1003"/>
      <c r="CC41" s="1003"/>
      <c r="CD41" s="1003"/>
      <c r="CE41" s="1003"/>
      <c r="CF41" s="1003"/>
      <c r="CG41" s="1024"/>
      <c r="CH41" s="999"/>
      <c r="CI41" s="1000"/>
      <c r="CJ41" s="1000"/>
      <c r="CK41" s="1000"/>
      <c r="CL41" s="1001"/>
      <c r="CM41" s="999"/>
      <c r="CN41" s="1000"/>
      <c r="CO41" s="1000"/>
      <c r="CP41" s="1000"/>
      <c r="CQ41" s="1001"/>
      <c r="CR41" s="999"/>
      <c r="CS41" s="1000"/>
      <c r="CT41" s="1000"/>
      <c r="CU41" s="1000"/>
      <c r="CV41" s="1001"/>
      <c r="CW41" s="999"/>
      <c r="CX41" s="1000"/>
      <c r="CY41" s="1000"/>
      <c r="CZ41" s="1000"/>
      <c r="DA41" s="1001"/>
      <c r="DB41" s="999"/>
      <c r="DC41" s="1000"/>
      <c r="DD41" s="1000"/>
      <c r="DE41" s="1000"/>
      <c r="DF41" s="1001"/>
      <c r="DG41" s="999"/>
      <c r="DH41" s="1000"/>
      <c r="DI41" s="1000"/>
      <c r="DJ41" s="1000"/>
      <c r="DK41" s="1001"/>
      <c r="DL41" s="999"/>
      <c r="DM41" s="1000"/>
      <c r="DN41" s="1000"/>
      <c r="DO41" s="1000"/>
      <c r="DP41" s="1001"/>
      <c r="DQ41" s="999"/>
      <c r="DR41" s="1000"/>
      <c r="DS41" s="1000"/>
      <c r="DT41" s="1000"/>
      <c r="DU41" s="1001"/>
      <c r="DV41" s="1002"/>
      <c r="DW41" s="1003"/>
      <c r="DX41" s="1003"/>
      <c r="DY41" s="1003"/>
      <c r="DZ41" s="1004"/>
      <c r="EA41" s="216"/>
    </row>
    <row r="42" spans="1:131" ht="26.25" customHeight="1" x14ac:dyDescent="0.15">
      <c r="A42" s="224">
        <v>15</v>
      </c>
      <c r="B42" s="1040"/>
      <c r="C42" s="1041"/>
      <c r="D42" s="1041"/>
      <c r="E42" s="1041"/>
      <c r="F42" s="1041"/>
      <c r="G42" s="1041"/>
      <c r="H42" s="1041"/>
      <c r="I42" s="1041"/>
      <c r="J42" s="1041"/>
      <c r="K42" s="1041"/>
      <c r="L42" s="1041"/>
      <c r="M42" s="1041"/>
      <c r="N42" s="1041"/>
      <c r="O42" s="1041"/>
      <c r="P42" s="1042"/>
      <c r="Q42" s="1048"/>
      <c r="R42" s="1049"/>
      <c r="S42" s="1049"/>
      <c r="T42" s="1049"/>
      <c r="U42" s="1049"/>
      <c r="V42" s="1049"/>
      <c r="W42" s="1049"/>
      <c r="X42" s="1049"/>
      <c r="Y42" s="1049"/>
      <c r="Z42" s="1049"/>
      <c r="AA42" s="1049"/>
      <c r="AB42" s="1049"/>
      <c r="AC42" s="1049"/>
      <c r="AD42" s="1049"/>
      <c r="AE42" s="1050"/>
      <c r="AF42" s="1045"/>
      <c r="AG42" s="1046"/>
      <c r="AH42" s="1046"/>
      <c r="AI42" s="1046"/>
      <c r="AJ42" s="1047"/>
      <c r="AK42" s="990"/>
      <c r="AL42" s="981"/>
      <c r="AM42" s="981"/>
      <c r="AN42" s="981"/>
      <c r="AO42" s="981"/>
      <c r="AP42" s="981"/>
      <c r="AQ42" s="981"/>
      <c r="AR42" s="981"/>
      <c r="AS42" s="981"/>
      <c r="AT42" s="981"/>
      <c r="AU42" s="981"/>
      <c r="AV42" s="981"/>
      <c r="AW42" s="981"/>
      <c r="AX42" s="981"/>
      <c r="AY42" s="981"/>
      <c r="AZ42" s="1051"/>
      <c r="BA42" s="1051"/>
      <c r="BB42" s="1051"/>
      <c r="BC42" s="1051"/>
      <c r="BD42" s="1051"/>
      <c r="BE42" s="982"/>
      <c r="BF42" s="982"/>
      <c r="BG42" s="982"/>
      <c r="BH42" s="982"/>
      <c r="BI42" s="983"/>
      <c r="BJ42" s="218"/>
      <c r="BK42" s="218"/>
      <c r="BL42" s="218"/>
      <c r="BM42" s="218"/>
      <c r="BN42" s="218"/>
      <c r="BO42" s="227"/>
      <c r="BP42" s="227"/>
      <c r="BQ42" s="224">
        <v>36</v>
      </c>
      <c r="BR42" s="225"/>
      <c r="BS42" s="1002"/>
      <c r="BT42" s="1003"/>
      <c r="BU42" s="1003"/>
      <c r="BV42" s="1003"/>
      <c r="BW42" s="1003"/>
      <c r="BX42" s="1003"/>
      <c r="BY42" s="1003"/>
      <c r="BZ42" s="1003"/>
      <c r="CA42" s="1003"/>
      <c r="CB42" s="1003"/>
      <c r="CC42" s="1003"/>
      <c r="CD42" s="1003"/>
      <c r="CE42" s="1003"/>
      <c r="CF42" s="1003"/>
      <c r="CG42" s="1024"/>
      <c r="CH42" s="999"/>
      <c r="CI42" s="1000"/>
      <c r="CJ42" s="1000"/>
      <c r="CK42" s="1000"/>
      <c r="CL42" s="1001"/>
      <c r="CM42" s="999"/>
      <c r="CN42" s="1000"/>
      <c r="CO42" s="1000"/>
      <c r="CP42" s="1000"/>
      <c r="CQ42" s="1001"/>
      <c r="CR42" s="999"/>
      <c r="CS42" s="1000"/>
      <c r="CT42" s="1000"/>
      <c r="CU42" s="1000"/>
      <c r="CV42" s="1001"/>
      <c r="CW42" s="999"/>
      <c r="CX42" s="1000"/>
      <c r="CY42" s="1000"/>
      <c r="CZ42" s="1000"/>
      <c r="DA42" s="1001"/>
      <c r="DB42" s="999"/>
      <c r="DC42" s="1000"/>
      <c r="DD42" s="1000"/>
      <c r="DE42" s="1000"/>
      <c r="DF42" s="1001"/>
      <c r="DG42" s="999"/>
      <c r="DH42" s="1000"/>
      <c r="DI42" s="1000"/>
      <c r="DJ42" s="1000"/>
      <c r="DK42" s="1001"/>
      <c r="DL42" s="999"/>
      <c r="DM42" s="1000"/>
      <c r="DN42" s="1000"/>
      <c r="DO42" s="1000"/>
      <c r="DP42" s="1001"/>
      <c r="DQ42" s="999"/>
      <c r="DR42" s="1000"/>
      <c r="DS42" s="1000"/>
      <c r="DT42" s="1000"/>
      <c r="DU42" s="1001"/>
      <c r="DV42" s="1002"/>
      <c r="DW42" s="1003"/>
      <c r="DX42" s="1003"/>
      <c r="DY42" s="1003"/>
      <c r="DZ42" s="1004"/>
      <c r="EA42" s="216"/>
    </row>
    <row r="43" spans="1:131" ht="26.25" customHeight="1" x14ac:dyDescent="0.15">
      <c r="A43" s="224">
        <v>16</v>
      </c>
      <c r="B43" s="1040"/>
      <c r="C43" s="1041"/>
      <c r="D43" s="1041"/>
      <c r="E43" s="1041"/>
      <c r="F43" s="1041"/>
      <c r="G43" s="1041"/>
      <c r="H43" s="1041"/>
      <c r="I43" s="1041"/>
      <c r="J43" s="1041"/>
      <c r="K43" s="1041"/>
      <c r="L43" s="1041"/>
      <c r="M43" s="1041"/>
      <c r="N43" s="1041"/>
      <c r="O43" s="1041"/>
      <c r="P43" s="1042"/>
      <c r="Q43" s="1048"/>
      <c r="R43" s="1049"/>
      <c r="S43" s="1049"/>
      <c r="T43" s="1049"/>
      <c r="U43" s="1049"/>
      <c r="V43" s="1049"/>
      <c r="W43" s="1049"/>
      <c r="X43" s="1049"/>
      <c r="Y43" s="1049"/>
      <c r="Z43" s="1049"/>
      <c r="AA43" s="1049"/>
      <c r="AB43" s="1049"/>
      <c r="AC43" s="1049"/>
      <c r="AD43" s="1049"/>
      <c r="AE43" s="1050"/>
      <c r="AF43" s="1045"/>
      <c r="AG43" s="1046"/>
      <c r="AH43" s="1046"/>
      <c r="AI43" s="1046"/>
      <c r="AJ43" s="1047"/>
      <c r="AK43" s="990"/>
      <c r="AL43" s="981"/>
      <c r="AM43" s="981"/>
      <c r="AN43" s="981"/>
      <c r="AO43" s="981"/>
      <c r="AP43" s="981"/>
      <c r="AQ43" s="981"/>
      <c r="AR43" s="981"/>
      <c r="AS43" s="981"/>
      <c r="AT43" s="981"/>
      <c r="AU43" s="981"/>
      <c r="AV43" s="981"/>
      <c r="AW43" s="981"/>
      <c r="AX43" s="981"/>
      <c r="AY43" s="981"/>
      <c r="AZ43" s="1051"/>
      <c r="BA43" s="1051"/>
      <c r="BB43" s="1051"/>
      <c r="BC43" s="1051"/>
      <c r="BD43" s="1051"/>
      <c r="BE43" s="982"/>
      <c r="BF43" s="982"/>
      <c r="BG43" s="982"/>
      <c r="BH43" s="982"/>
      <c r="BI43" s="983"/>
      <c r="BJ43" s="218"/>
      <c r="BK43" s="218"/>
      <c r="BL43" s="218"/>
      <c r="BM43" s="218"/>
      <c r="BN43" s="218"/>
      <c r="BO43" s="227"/>
      <c r="BP43" s="227"/>
      <c r="BQ43" s="224">
        <v>37</v>
      </c>
      <c r="BR43" s="225"/>
      <c r="BS43" s="1002"/>
      <c r="BT43" s="1003"/>
      <c r="BU43" s="1003"/>
      <c r="BV43" s="1003"/>
      <c r="BW43" s="1003"/>
      <c r="BX43" s="1003"/>
      <c r="BY43" s="1003"/>
      <c r="BZ43" s="1003"/>
      <c r="CA43" s="1003"/>
      <c r="CB43" s="1003"/>
      <c r="CC43" s="1003"/>
      <c r="CD43" s="1003"/>
      <c r="CE43" s="1003"/>
      <c r="CF43" s="1003"/>
      <c r="CG43" s="1024"/>
      <c r="CH43" s="999"/>
      <c r="CI43" s="1000"/>
      <c r="CJ43" s="1000"/>
      <c r="CK43" s="1000"/>
      <c r="CL43" s="1001"/>
      <c r="CM43" s="999"/>
      <c r="CN43" s="1000"/>
      <c r="CO43" s="1000"/>
      <c r="CP43" s="1000"/>
      <c r="CQ43" s="1001"/>
      <c r="CR43" s="999"/>
      <c r="CS43" s="1000"/>
      <c r="CT43" s="1000"/>
      <c r="CU43" s="1000"/>
      <c r="CV43" s="1001"/>
      <c r="CW43" s="999"/>
      <c r="CX43" s="1000"/>
      <c r="CY43" s="1000"/>
      <c r="CZ43" s="1000"/>
      <c r="DA43" s="1001"/>
      <c r="DB43" s="999"/>
      <c r="DC43" s="1000"/>
      <c r="DD43" s="1000"/>
      <c r="DE43" s="1000"/>
      <c r="DF43" s="1001"/>
      <c r="DG43" s="999"/>
      <c r="DH43" s="1000"/>
      <c r="DI43" s="1000"/>
      <c r="DJ43" s="1000"/>
      <c r="DK43" s="1001"/>
      <c r="DL43" s="999"/>
      <c r="DM43" s="1000"/>
      <c r="DN43" s="1000"/>
      <c r="DO43" s="1000"/>
      <c r="DP43" s="1001"/>
      <c r="DQ43" s="999"/>
      <c r="DR43" s="1000"/>
      <c r="DS43" s="1000"/>
      <c r="DT43" s="1000"/>
      <c r="DU43" s="1001"/>
      <c r="DV43" s="1002"/>
      <c r="DW43" s="1003"/>
      <c r="DX43" s="1003"/>
      <c r="DY43" s="1003"/>
      <c r="DZ43" s="1004"/>
      <c r="EA43" s="216"/>
    </row>
    <row r="44" spans="1:131" ht="26.25" customHeight="1" x14ac:dyDescent="0.15">
      <c r="A44" s="224">
        <v>17</v>
      </c>
      <c r="B44" s="1040"/>
      <c r="C44" s="1041"/>
      <c r="D44" s="1041"/>
      <c r="E44" s="1041"/>
      <c r="F44" s="1041"/>
      <c r="G44" s="1041"/>
      <c r="H44" s="1041"/>
      <c r="I44" s="1041"/>
      <c r="J44" s="1041"/>
      <c r="K44" s="1041"/>
      <c r="L44" s="1041"/>
      <c r="M44" s="1041"/>
      <c r="N44" s="1041"/>
      <c r="O44" s="1041"/>
      <c r="P44" s="1042"/>
      <c r="Q44" s="1048"/>
      <c r="R44" s="1049"/>
      <c r="S44" s="1049"/>
      <c r="T44" s="1049"/>
      <c r="U44" s="1049"/>
      <c r="V44" s="1049"/>
      <c r="W44" s="1049"/>
      <c r="X44" s="1049"/>
      <c r="Y44" s="1049"/>
      <c r="Z44" s="1049"/>
      <c r="AA44" s="1049"/>
      <c r="AB44" s="1049"/>
      <c r="AC44" s="1049"/>
      <c r="AD44" s="1049"/>
      <c r="AE44" s="1050"/>
      <c r="AF44" s="1045"/>
      <c r="AG44" s="1046"/>
      <c r="AH44" s="1046"/>
      <c r="AI44" s="1046"/>
      <c r="AJ44" s="1047"/>
      <c r="AK44" s="990"/>
      <c r="AL44" s="981"/>
      <c r="AM44" s="981"/>
      <c r="AN44" s="981"/>
      <c r="AO44" s="981"/>
      <c r="AP44" s="981"/>
      <c r="AQ44" s="981"/>
      <c r="AR44" s="981"/>
      <c r="AS44" s="981"/>
      <c r="AT44" s="981"/>
      <c r="AU44" s="981"/>
      <c r="AV44" s="981"/>
      <c r="AW44" s="981"/>
      <c r="AX44" s="981"/>
      <c r="AY44" s="981"/>
      <c r="AZ44" s="1051"/>
      <c r="BA44" s="1051"/>
      <c r="BB44" s="1051"/>
      <c r="BC44" s="1051"/>
      <c r="BD44" s="1051"/>
      <c r="BE44" s="982"/>
      <c r="BF44" s="982"/>
      <c r="BG44" s="982"/>
      <c r="BH44" s="982"/>
      <c r="BI44" s="983"/>
      <c r="BJ44" s="218"/>
      <c r="BK44" s="218"/>
      <c r="BL44" s="218"/>
      <c r="BM44" s="218"/>
      <c r="BN44" s="218"/>
      <c r="BO44" s="227"/>
      <c r="BP44" s="227"/>
      <c r="BQ44" s="224">
        <v>38</v>
      </c>
      <c r="BR44" s="225"/>
      <c r="BS44" s="1002"/>
      <c r="BT44" s="1003"/>
      <c r="BU44" s="1003"/>
      <c r="BV44" s="1003"/>
      <c r="BW44" s="1003"/>
      <c r="BX44" s="1003"/>
      <c r="BY44" s="1003"/>
      <c r="BZ44" s="1003"/>
      <c r="CA44" s="1003"/>
      <c r="CB44" s="1003"/>
      <c r="CC44" s="1003"/>
      <c r="CD44" s="1003"/>
      <c r="CE44" s="1003"/>
      <c r="CF44" s="1003"/>
      <c r="CG44" s="1024"/>
      <c r="CH44" s="999"/>
      <c r="CI44" s="1000"/>
      <c r="CJ44" s="1000"/>
      <c r="CK44" s="1000"/>
      <c r="CL44" s="1001"/>
      <c r="CM44" s="999"/>
      <c r="CN44" s="1000"/>
      <c r="CO44" s="1000"/>
      <c r="CP44" s="1000"/>
      <c r="CQ44" s="1001"/>
      <c r="CR44" s="999"/>
      <c r="CS44" s="1000"/>
      <c r="CT44" s="1000"/>
      <c r="CU44" s="1000"/>
      <c r="CV44" s="1001"/>
      <c r="CW44" s="999"/>
      <c r="CX44" s="1000"/>
      <c r="CY44" s="1000"/>
      <c r="CZ44" s="1000"/>
      <c r="DA44" s="1001"/>
      <c r="DB44" s="999"/>
      <c r="DC44" s="1000"/>
      <c r="DD44" s="1000"/>
      <c r="DE44" s="1000"/>
      <c r="DF44" s="1001"/>
      <c r="DG44" s="999"/>
      <c r="DH44" s="1000"/>
      <c r="DI44" s="1000"/>
      <c r="DJ44" s="1000"/>
      <c r="DK44" s="1001"/>
      <c r="DL44" s="999"/>
      <c r="DM44" s="1000"/>
      <c r="DN44" s="1000"/>
      <c r="DO44" s="1000"/>
      <c r="DP44" s="1001"/>
      <c r="DQ44" s="999"/>
      <c r="DR44" s="1000"/>
      <c r="DS44" s="1000"/>
      <c r="DT44" s="1000"/>
      <c r="DU44" s="1001"/>
      <c r="DV44" s="1002"/>
      <c r="DW44" s="1003"/>
      <c r="DX44" s="1003"/>
      <c r="DY44" s="1003"/>
      <c r="DZ44" s="1004"/>
      <c r="EA44" s="216"/>
    </row>
    <row r="45" spans="1:131" ht="26.25" customHeight="1" x14ac:dyDescent="0.15">
      <c r="A45" s="224">
        <v>18</v>
      </c>
      <c r="B45" s="1040"/>
      <c r="C45" s="1041"/>
      <c r="D45" s="1041"/>
      <c r="E45" s="1041"/>
      <c r="F45" s="1041"/>
      <c r="G45" s="1041"/>
      <c r="H45" s="1041"/>
      <c r="I45" s="1041"/>
      <c r="J45" s="1041"/>
      <c r="K45" s="1041"/>
      <c r="L45" s="1041"/>
      <c r="M45" s="1041"/>
      <c r="N45" s="1041"/>
      <c r="O45" s="1041"/>
      <c r="P45" s="1042"/>
      <c r="Q45" s="1048"/>
      <c r="R45" s="1049"/>
      <c r="S45" s="1049"/>
      <c r="T45" s="1049"/>
      <c r="U45" s="1049"/>
      <c r="V45" s="1049"/>
      <c r="W45" s="1049"/>
      <c r="X45" s="1049"/>
      <c r="Y45" s="1049"/>
      <c r="Z45" s="1049"/>
      <c r="AA45" s="1049"/>
      <c r="AB45" s="1049"/>
      <c r="AC45" s="1049"/>
      <c r="AD45" s="1049"/>
      <c r="AE45" s="1050"/>
      <c r="AF45" s="1045"/>
      <c r="AG45" s="1046"/>
      <c r="AH45" s="1046"/>
      <c r="AI45" s="1046"/>
      <c r="AJ45" s="1047"/>
      <c r="AK45" s="990"/>
      <c r="AL45" s="981"/>
      <c r="AM45" s="981"/>
      <c r="AN45" s="981"/>
      <c r="AO45" s="981"/>
      <c r="AP45" s="981"/>
      <c r="AQ45" s="981"/>
      <c r="AR45" s="981"/>
      <c r="AS45" s="981"/>
      <c r="AT45" s="981"/>
      <c r="AU45" s="981"/>
      <c r="AV45" s="981"/>
      <c r="AW45" s="981"/>
      <c r="AX45" s="981"/>
      <c r="AY45" s="981"/>
      <c r="AZ45" s="1051"/>
      <c r="BA45" s="1051"/>
      <c r="BB45" s="1051"/>
      <c r="BC45" s="1051"/>
      <c r="BD45" s="1051"/>
      <c r="BE45" s="982"/>
      <c r="BF45" s="982"/>
      <c r="BG45" s="982"/>
      <c r="BH45" s="982"/>
      <c r="BI45" s="983"/>
      <c r="BJ45" s="218"/>
      <c r="BK45" s="218"/>
      <c r="BL45" s="218"/>
      <c r="BM45" s="218"/>
      <c r="BN45" s="218"/>
      <c r="BO45" s="227"/>
      <c r="BP45" s="227"/>
      <c r="BQ45" s="224">
        <v>39</v>
      </c>
      <c r="BR45" s="225"/>
      <c r="BS45" s="1002"/>
      <c r="BT45" s="1003"/>
      <c r="BU45" s="1003"/>
      <c r="BV45" s="1003"/>
      <c r="BW45" s="1003"/>
      <c r="BX45" s="1003"/>
      <c r="BY45" s="1003"/>
      <c r="BZ45" s="1003"/>
      <c r="CA45" s="1003"/>
      <c r="CB45" s="1003"/>
      <c r="CC45" s="1003"/>
      <c r="CD45" s="1003"/>
      <c r="CE45" s="1003"/>
      <c r="CF45" s="1003"/>
      <c r="CG45" s="1024"/>
      <c r="CH45" s="999"/>
      <c r="CI45" s="1000"/>
      <c r="CJ45" s="1000"/>
      <c r="CK45" s="1000"/>
      <c r="CL45" s="1001"/>
      <c r="CM45" s="999"/>
      <c r="CN45" s="1000"/>
      <c r="CO45" s="1000"/>
      <c r="CP45" s="1000"/>
      <c r="CQ45" s="1001"/>
      <c r="CR45" s="999"/>
      <c r="CS45" s="1000"/>
      <c r="CT45" s="1000"/>
      <c r="CU45" s="1000"/>
      <c r="CV45" s="1001"/>
      <c r="CW45" s="999"/>
      <c r="CX45" s="1000"/>
      <c r="CY45" s="1000"/>
      <c r="CZ45" s="1000"/>
      <c r="DA45" s="1001"/>
      <c r="DB45" s="999"/>
      <c r="DC45" s="1000"/>
      <c r="DD45" s="1000"/>
      <c r="DE45" s="1000"/>
      <c r="DF45" s="1001"/>
      <c r="DG45" s="999"/>
      <c r="DH45" s="1000"/>
      <c r="DI45" s="1000"/>
      <c r="DJ45" s="1000"/>
      <c r="DK45" s="1001"/>
      <c r="DL45" s="999"/>
      <c r="DM45" s="1000"/>
      <c r="DN45" s="1000"/>
      <c r="DO45" s="1000"/>
      <c r="DP45" s="1001"/>
      <c r="DQ45" s="999"/>
      <c r="DR45" s="1000"/>
      <c r="DS45" s="1000"/>
      <c r="DT45" s="1000"/>
      <c r="DU45" s="1001"/>
      <c r="DV45" s="1002"/>
      <c r="DW45" s="1003"/>
      <c r="DX45" s="1003"/>
      <c r="DY45" s="1003"/>
      <c r="DZ45" s="1004"/>
      <c r="EA45" s="216"/>
    </row>
    <row r="46" spans="1:131" ht="26.25" customHeight="1" x14ac:dyDescent="0.15">
      <c r="A46" s="224">
        <v>19</v>
      </c>
      <c r="B46" s="1040"/>
      <c r="C46" s="1041"/>
      <c r="D46" s="1041"/>
      <c r="E46" s="1041"/>
      <c r="F46" s="1041"/>
      <c r="G46" s="1041"/>
      <c r="H46" s="1041"/>
      <c r="I46" s="1041"/>
      <c r="J46" s="1041"/>
      <c r="K46" s="1041"/>
      <c r="L46" s="1041"/>
      <c r="M46" s="1041"/>
      <c r="N46" s="1041"/>
      <c r="O46" s="1041"/>
      <c r="P46" s="1042"/>
      <c r="Q46" s="1048"/>
      <c r="R46" s="1049"/>
      <c r="S46" s="1049"/>
      <c r="T46" s="1049"/>
      <c r="U46" s="1049"/>
      <c r="V46" s="1049"/>
      <c r="W46" s="1049"/>
      <c r="X46" s="1049"/>
      <c r="Y46" s="1049"/>
      <c r="Z46" s="1049"/>
      <c r="AA46" s="1049"/>
      <c r="AB46" s="1049"/>
      <c r="AC46" s="1049"/>
      <c r="AD46" s="1049"/>
      <c r="AE46" s="1050"/>
      <c r="AF46" s="1045"/>
      <c r="AG46" s="1046"/>
      <c r="AH46" s="1046"/>
      <c r="AI46" s="1046"/>
      <c r="AJ46" s="1047"/>
      <c r="AK46" s="990"/>
      <c r="AL46" s="981"/>
      <c r="AM46" s="981"/>
      <c r="AN46" s="981"/>
      <c r="AO46" s="981"/>
      <c r="AP46" s="981"/>
      <c r="AQ46" s="981"/>
      <c r="AR46" s="981"/>
      <c r="AS46" s="981"/>
      <c r="AT46" s="981"/>
      <c r="AU46" s="981"/>
      <c r="AV46" s="981"/>
      <c r="AW46" s="981"/>
      <c r="AX46" s="981"/>
      <c r="AY46" s="981"/>
      <c r="AZ46" s="1051"/>
      <c r="BA46" s="1051"/>
      <c r="BB46" s="1051"/>
      <c r="BC46" s="1051"/>
      <c r="BD46" s="1051"/>
      <c r="BE46" s="982"/>
      <c r="BF46" s="982"/>
      <c r="BG46" s="982"/>
      <c r="BH46" s="982"/>
      <c r="BI46" s="983"/>
      <c r="BJ46" s="218"/>
      <c r="BK46" s="218"/>
      <c r="BL46" s="218"/>
      <c r="BM46" s="218"/>
      <c r="BN46" s="218"/>
      <c r="BO46" s="227"/>
      <c r="BP46" s="227"/>
      <c r="BQ46" s="224">
        <v>40</v>
      </c>
      <c r="BR46" s="225"/>
      <c r="BS46" s="1002"/>
      <c r="BT46" s="1003"/>
      <c r="BU46" s="1003"/>
      <c r="BV46" s="1003"/>
      <c r="BW46" s="1003"/>
      <c r="BX46" s="1003"/>
      <c r="BY46" s="1003"/>
      <c r="BZ46" s="1003"/>
      <c r="CA46" s="1003"/>
      <c r="CB46" s="1003"/>
      <c r="CC46" s="1003"/>
      <c r="CD46" s="1003"/>
      <c r="CE46" s="1003"/>
      <c r="CF46" s="1003"/>
      <c r="CG46" s="1024"/>
      <c r="CH46" s="999"/>
      <c r="CI46" s="1000"/>
      <c r="CJ46" s="1000"/>
      <c r="CK46" s="1000"/>
      <c r="CL46" s="1001"/>
      <c r="CM46" s="999"/>
      <c r="CN46" s="1000"/>
      <c r="CO46" s="1000"/>
      <c r="CP46" s="1000"/>
      <c r="CQ46" s="1001"/>
      <c r="CR46" s="999"/>
      <c r="CS46" s="1000"/>
      <c r="CT46" s="1000"/>
      <c r="CU46" s="1000"/>
      <c r="CV46" s="1001"/>
      <c r="CW46" s="999"/>
      <c r="CX46" s="1000"/>
      <c r="CY46" s="1000"/>
      <c r="CZ46" s="1000"/>
      <c r="DA46" s="1001"/>
      <c r="DB46" s="999"/>
      <c r="DC46" s="1000"/>
      <c r="DD46" s="1000"/>
      <c r="DE46" s="1000"/>
      <c r="DF46" s="1001"/>
      <c r="DG46" s="999"/>
      <c r="DH46" s="1000"/>
      <c r="DI46" s="1000"/>
      <c r="DJ46" s="1000"/>
      <c r="DK46" s="1001"/>
      <c r="DL46" s="999"/>
      <c r="DM46" s="1000"/>
      <c r="DN46" s="1000"/>
      <c r="DO46" s="1000"/>
      <c r="DP46" s="1001"/>
      <c r="DQ46" s="999"/>
      <c r="DR46" s="1000"/>
      <c r="DS46" s="1000"/>
      <c r="DT46" s="1000"/>
      <c r="DU46" s="1001"/>
      <c r="DV46" s="1002"/>
      <c r="DW46" s="1003"/>
      <c r="DX46" s="1003"/>
      <c r="DY46" s="1003"/>
      <c r="DZ46" s="1004"/>
      <c r="EA46" s="216"/>
    </row>
    <row r="47" spans="1:131" ht="26.25" customHeight="1" x14ac:dyDescent="0.15">
      <c r="A47" s="224">
        <v>20</v>
      </c>
      <c r="B47" s="1040"/>
      <c r="C47" s="1041"/>
      <c r="D47" s="1041"/>
      <c r="E47" s="1041"/>
      <c r="F47" s="1041"/>
      <c r="G47" s="1041"/>
      <c r="H47" s="1041"/>
      <c r="I47" s="1041"/>
      <c r="J47" s="1041"/>
      <c r="K47" s="1041"/>
      <c r="L47" s="1041"/>
      <c r="M47" s="1041"/>
      <c r="N47" s="1041"/>
      <c r="O47" s="1041"/>
      <c r="P47" s="1042"/>
      <c r="Q47" s="1048"/>
      <c r="R47" s="1049"/>
      <c r="S47" s="1049"/>
      <c r="T47" s="1049"/>
      <c r="U47" s="1049"/>
      <c r="V47" s="1049"/>
      <c r="W47" s="1049"/>
      <c r="X47" s="1049"/>
      <c r="Y47" s="1049"/>
      <c r="Z47" s="1049"/>
      <c r="AA47" s="1049"/>
      <c r="AB47" s="1049"/>
      <c r="AC47" s="1049"/>
      <c r="AD47" s="1049"/>
      <c r="AE47" s="1050"/>
      <c r="AF47" s="1045"/>
      <c r="AG47" s="1046"/>
      <c r="AH47" s="1046"/>
      <c r="AI47" s="1046"/>
      <c r="AJ47" s="1047"/>
      <c r="AK47" s="990"/>
      <c r="AL47" s="981"/>
      <c r="AM47" s="981"/>
      <c r="AN47" s="981"/>
      <c r="AO47" s="981"/>
      <c r="AP47" s="981"/>
      <c r="AQ47" s="981"/>
      <c r="AR47" s="981"/>
      <c r="AS47" s="981"/>
      <c r="AT47" s="981"/>
      <c r="AU47" s="981"/>
      <c r="AV47" s="981"/>
      <c r="AW47" s="981"/>
      <c r="AX47" s="981"/>
      <c r="AY47" s="981"/>
      <c r="AZ47" s="1051"/>
      <c r="BA47" s="1051"/>
      <c r="BB47" s="1051"/>
      <c r="BC47" s="1051"/>
      <c r="BD47" s="1051"/>
      <c r="BE47" s="982"/>
      <c r="BF47" s="982"/>
      <c r="BG47" s="982"/>
      <c r="BH47" s="982"/>
      <c r="BI47" s="983"/>
      <c r="BJ47" s="218"/>
      <c r="BK47" s="218"/>
      <c r="BL47" s="218"/>
      <c r="BM47" s="218"/>
      <c r="BN47" s="218"/>
      <c r="BO47" s="227"/>
      <c r="BP47" s="227"/>
      <c r="BQ47" s="224">
        <v>41</v>
      </c>
      <c r="BR47" s="225"/>
      <c r="BS47" s="1002"/>
      <c r="BT47" s="1003"/>
      <c r="BU47" s="1003"/>
      <c r="BV47" s="1003"/>
      <c r="BW47" s="1003"/>
      <c r="BX47" s="1003"/>
      <c r="BY47" s="1003"/>
      <c r="BZ47" s="1003"/>
      <c r="CA47" s="1003"/>
      <c r="CB47" s="1003"/>
      <c r="CC47" s="1003"/>
      <c r="CD47" s="1003"/>
      <c r="CE47" s="1003"/>
      <c r="CF47" s="1003"/>
      <c r="CG47" s="1024"/>
      <c r="CH47" s="999"/>
      <c r="CI47" s="1000"/>
      <c r="CJ47" s="1000"/>
      <c r="CK47" s="1000"/>
      <c r="CL47" s="1001"/>
      <c r="CM47" s="999"/>
      <c r="CN47" s="1000"/>
      <c r="CO47" s="1000"/>
      <c r="CP47" s="1000"/>
      <c r="CQ47" s="1001"/>
      <c r="CR47" s="999"/>
      <c r="CS47" s="1000"/>
      <c r="CT47" s="1000"/>
      <c r="CU47" s="1000"/>
      <c r="CV47" s="1001"/>
      <c r="CW47" s="999"/>
      <c r="CX47" s="1000"/>
      <c r="CY47" s="1000"/>
      <c r="CZ47" s="1000"/>
      <c r="DA47" s="1001"/>
      <c r="DB47" s="999"/>
      <c r="DC47" s="1000"/>
      <c r="DD47" s="1000"/>
      <c r="DE47" s="1000"/>
      <c r="DF47" s="1001"/>
      <c r="DG47" s="999"/>
      <c r="DH47" s="1000"/>
      <c r="DI47" s="1000"/>
      <c r="DJ47" s="1000"/>
      <c r="DK47" s="1001"/>
      <c r="DL47" s="999"/>
      <c r="DM47" s="1000"/>
      <c r="DN47" s="1000"/>
      <c r="DO47" s="1000"/>
      <c r="DP47" s="1001"/>
      <c r="DQ47" s="999"/>
      <c r="DR47" s="1000"/>
      <c r="DS47" s="1000"/>
      <c r="DT47" s="1000"/>
      <c r="DU47" s="1001"/>
      <c r="DV47" s="1002"/>
      <c r="DW47" s="1003"/>
      <c r="DX47" s="1003"/>
      <c r="DY47" s="1003"/>
      <c r="DZ47" s="1004"/>
      <c r="EA47" s="216"/>
    </row>
    <row r="48" spans="1:131" ht="26.25" customHeight="1" x14ac:dyDescent="0.15">
      <c r="A48" s="224">
        <v>21</v>
      </c>
      <c r="B48" s="1040"/>
      <c r="C48" s="1041"/>
      <c r="D48" s="1041"/>
      <c r="E48" s="1041"/>
      <c r="F48" s="1041"/>
      <c r="G48" s="1041"/>
      <c r="H48" s="1041"/>
      <c r="I48" s="1041"/>
      <c r="J48" s="1041"/>
      <c r="K48" s="1041"/>
      <c r="L48" s="1041"/>
      <c r="M48" s="1041"/>
      <c r="N48" s="1041"/>
      <c r="O48" s="1041"/>
      <c r="P48" s="1042"/>
      <c r="Q48" s="1048"/>
      <c r="R48" s="1049"/>
      <c r="S48" s="1049"/>
      <c r="T48" s="1049"/>
      <c r="U48" s="1049"/>
      <c r="V48" s="1049"/>
      <c r="W48" s="1049"/>
      <c r="X48" s="1049"/>
      <c r="Y48" s="1049"/>
      <c r="Z48" s="1049"/>
      <c r="AA48" s="1049"/>
      <c r="AB48" s="1049"/>
      <c r="AC48" s="1049"/>
      <c r="AD48" s="1049"/>
      <c r="AE48" s="1050"/>
      <c r="AF48" s="1045"/>
      <c r="AG48" s="1046"/>
      <c r="AH48" s="1046"/>
      <c r="AI48" s="1046"/>
      <c r="AJ48" s="1047"/>
      <c r="AK48" s="990"/>
      <c r="AL48" s="981"/>
      <c r="AM48" s="981"/>
      <c r="AN48" s="981"/>
      <c r="AO48" s="981"/>
      <c r="AP48" s="981"/>
      <c r="AQ48" s="981"/>
      <c r="AR48" s="981"/>
      <c r="AS48" s="981"/>
      <c r="AT48" s="981"/>
      <c r="AU48" s="981"/>
      <c r="AV48" s="981"/>
      <c r="AW48" s="981"/>
      <c r="AX48" s="981"/>
      <c r="AY48" s="981"/>
      <c r="AZ48" s="1051"/>
      <c r="BA48" s="1051"/>
      <c r="BB48" s="1051"/>
      <c r="BC48" s="1051"/>
      <c r="BD48" s="1051"/>
      <c r="BE48" s="982"/>
      <c r="BF48" s="982"/>
      <c r="BG48" s="982"/>
      <c r="BH48" s="982"/>
      <c r="BI48" s="983"/>
      <c r="BJ48" s="218"/>
      <c r="BK48" s="218"/>
      <c r="BL48" s="218"/>
      <c r="BM48" s="218"/>
      <c r="BN48" s="218"/>
      <c r="BO48" s="227"/>
      <c r="BP48" s="227"/>
      <c r="BQ48" s="224">
        <v>42</v>
      </c>
      <c r="BR48" s="225"/>
      <c r="BS48" s="1002"/>
      <c r="BT48" s="1003"/>
      <c r="BU48" s="1003"/>
      <c r="BV48" s="1003"/>
      <c r="BW48" s="1003"/>
      <c r="BX48" s="1003"/>
      <c r="BY48" s="1003"/>
      <c r="BZ48" s="1003"/>
      <c r="CA48" s="1003"/>
      <c r="CB48" s="1003"/>
      <c r="CC48" s="1003"/>
      <c r="CD48" s="1003"/>
      <c r="CE48" s="1003"/>
      <c r="CF48" s="1003"/>
      <c r="CG48" s="1024"/>
      <c r="CH48" s="999"/>
      <c r="CI48" s="1000"/>
      <c r="CJ48" s="1000"/>
      <c r="CK48" s="1000"/>
      <c r="CL48" s="1001"/>
      <c r="CM48" s="999"/>
      <c r="CN48" s="1000"/>
      <c r="CO48" s="1000"/>
      <c r="CP48" s="1000"/>
      <c r="CQ48" s="1001"/>
      <c r="CR48" s="999"/>
      <c r="CS48" s="1000"/>
      <c r="CT48" s="1000"/>
      <c r="CU48" s="1000"/>
      <c r="CV48" s="1001"/>
      <c r="CW48" s="999"/>
      <c r="CX48" s="1000"/>
      <c r="CY48" s="1000"/>
      <c r="CZ48" s="1000"/>
      <c r="DA48" s="1001"/>
      <c r="DB48" s="999"/>
      <c r="DC48" s="1000"/>
      <c r="DD48" s="1000"/>
      <c r="DE48" s="1000"/>
      <c r="DF48" s="1001"/>
      <c r="DG48" s="999"/>
      <c r="DH48" s="1000"/>
      <c r="DI48" s="1000"/>
      <c r="DJ48" s="1000"/>
      <c r="DK48" s="1001"/>
      <c r="DL48" s="999"/>
      <c r="DM48" s="1000"/>
      <c r="DN48" s="1000"/>
      <c r="DO48" s="1000"/>
      <c r="DP48" s="1001"/>
      <c r="DQ48" s="999"/>
      <c r="DR48" s="1000"/>
      <c r="DS48" s="1000"/>
      <c r="DT48" s="1000"/>
      <c r="DU48" s="1001"/>
      <c r="DV48" s="1002"/>
      <c r="DW48" s="1003"/>
      <c r="DX48" s="1003"/>
      <c r="DY48" s="1003"/>
      <c r="DZ48" s="1004"/>
      <c r="EA48" s="216"/>
    </row>
    <row r="49" spans="1:131" ht="26.25" customHeight="1" x14ac:dyDescent="0.15">
      <c r="A49" s="224">
        <v>22</v>
      </c>
      <c r="B49" s="1040"/>
      <c r="C49" s="1041"/>
      <c r="D49" s="1041"/>
      <c r="E49" s="1041"/>
      <c r="F49" s="1041"/>
      <c r="G49" s="1041"/>
      <c r="H49" s="1041"/>
      <c r="I49" s="1041"/>
      <c r="J49" s="1041"/>
      <c r="K49" s="1041"/>
      <c r="L49" s="1041"/>
      <c r="M49" s="1041"/>
      <c r="N49" s="1041"/>
      <c r="O49" s="1041"/>
      <c r="P49" s="1042"/>
      <c r="Q49" s="1048"/>
      <c r="R49" s="1049"/>
      <c r="S49" s="1049"/>
      <c r="T49" s="1049"/>
      <c r="U49" s="1049"/>
      <c r="V49" s="1049"/>
      <c r="W49" s="1049"/>
      <c r="X49" s="1049"/>
      <c r="Y49" s="1049"/>
      <c r="Z49" s="1049"/>
      <c r="AA49" s="1049"/>
      <c r="AB49" s="1049"/>
      <c r="AC49" s="1049"/>
      <c r="AD49" s="1049"/>
      <c r="AE49" s="1050"/>
      <c r="AF49" s="1045"/>
      <c r="AG49" s="1046"/>
      <c r="AH49" s="1046"/>
      <c r="AI49" s="1046"/>
      <c r="AJ49" s="1047"/>
      <c r="AK49" s="990"/>
      <c r="AL49" s="981"/>
      <c r="AM49" s="981"/>
      <c r="AN49" s="981"/>
      <c r="AO49" s="981"/>
      <c r="AP49" s="981"/>
      <c r="AQ49" s="981"/>
      <c r="AR49" s="981"/>
      <c r="AS49" s="981"/>
      <c r="AT49" s="981"/>
      <c r="AU49" s="981"/>
      <c r="AV49" s="981"/>
      <c r="AW49" s="981"/>
      <c r="AX49" s="981"/>
      <c r="AY49" s="981"/>
      <c r="AZ49" s="1051"/>
      <c r="BA49" s="1051"/>
      <c r="BB49" s="1051"/>
      <c r="BC49" s="1051"/>
      <c r="BD49" s="1051"/>
      <c r="BE49" s="982"/>
      <c r="BF49" s="982"/>
      <c r="BG49" s="982"/>
      <c r="BH49" s="982"/>
      <c r="BI49" s="983"/>
      <c r="BJ49" s="218"/>
      <c r="BK49" s="218"/>
      <c r="BL49" s="218"/>
      <c r="BM49" s="218"/>
      <c r="BN49" s="218"/>
      <c r="BO49" s="227"/>
      <c r="BP49" s="227"/>
      <c r="BQ49" s="224">
        <v>43</v>
      </c>
      <c r="BR49" s="225"/>
      <c r="BS49" s="1002"/>
      <c r="BT49" s="1003"/>
      <c r="BU49" s="1003"/>
      <c r="BV49" s="1003"/>
      <c r="BW49" s="1003"/>
      <c r="BX49" s="1003"/>
      <c r="BY49" s="1003"/>
      <c r="BZ49" s="1003"/>
      <c r="CA49" s="1003"/>
      <c r="CB49" s="1003"/>
      <c r="CC49" s="1003"/>
      <c r="CD49" s="1003"/>
      <c r="CE49" s="1003"/>
      <c r="CF49" s="1003"/>
      <c r="CG49" s="1024"/>
      <c r="CH49" s="999"/>
      <c r="CI49" s="1000"/>
      <c r="CJ49" s="1000"/>
      <c r="CK49" s="1000"/>
      <c r="CL49" s="1001"/>
      <c r="CM49" s="999"/>
      <c r="CN49" s="1000"/>
      <c r="CO49" s="1000"/>
      <c r="CP49" s="1000"/>
      <c r="CQ49" s="1001"/>
      <c r="CR49" s="999"/>
      <c r="CS49" s="1000"/>
      <c r="CT49" s="1000"/>
      <c r="CU49" s="1000"/>
      <c r="CV49" s="1001"/>
      <c r="CW49" s="999"/>
      <c r="CX49" s="1000"/>
      <c r="CY49" s="1000"/>
      <c r="CZ49" s="1000"/>
      <c r="DA49" s="1001"/>
      <c r="DB49" s="999"/>
      <c r="DC49" s="1000"/>
      <c r="DD49" s="1000"/>
      <c r="DE49" s="1000"/>
      <c r="DF49" s="1001"/>
      <c r="DG49" s="999"/>
      <c r="DH49" s="1000"/>
      <c r="DI49" s="1000"/>
      <c r="DJ49" s="1000"/>
      <c r="DK49" s="1001"/>
      <c r="DL49" s="999"/>
      <c r="DM49" s="1000"/>
      <c r="DN49" s="1000"/>
      <c r="DO49" s="1000"/>
      <c r="DP49" s="1001"/>
      <c r="DQ49" s="999"/>
      <c r="DR49" s="1000"/>
      <c r="DS49" s="1000"/>
      <c r="DT49" s="1000"/>
      <c r="DU49" s="1001"/>
      <c r="DV49" s="1002"/>
      <c r="DW49" s="1003"/>
      <c r="DX49" s="1003"/>
      <c r="DY49" s="1003"/>
      <c r="DZ49" s="1004"/>
      <c r="EA49" s="216"/>
    </row>
    <row r="50" spans="1:131" ht="26.25" customHeight="1" x14ac:dyDescent="0.15">
      <c r="A50" s="224">
        <v>23</v>
      </c>
      <c r="B50" s="1040"/>
      <c r="C50" s="1041"/>
      <c r="D50" s="1041"/>
      <c r="E50" s="1041"/>
      <c r="F50" s="1041"/>
      <c r="G50" s="1041"/>
      <c r="H50" s="1041"/>
      <c r="I50" s="1041"/>
      <c r="J50" s="1041"/>
      <c r="K50" s="1041"/>
      <c r="L50" s="1041"/>
      <c r="M50" s="1041"/>
      <c r="N50" s="1041"/>
      <c r="O50" s="1041"/>
      <c r="P50" s="1042"/>
      <c r="Q50" s="1043"/>
      <c r="R50" s="1035"/>
      <c r="S50" s="1035"/>
      <c r="T50" s="1035"/>
      <c r="U50" s="1035"/>
      <c r="V50" s="1035"/>
      <c r="W50" s="1035"/>
      <c r="X50" s="1035"/>
      <c r="Y50" s="1035"/>
      <c r="Z50" s="1035"/>
      <c r="AA50" s="1035"/>
      <c r="AB50" s="1035"/>
      <c r="AC50" s="1035"/>
      <c r="AD50" s="1035"/>
      <c r="AE50" s="1044"/>
      <c r="AF50" s="1045"/>
      <c r="AG50" s="1046"/>
      <c r="AH50" s="1046"/>
      <c r="AI50" s="1046"/>
      <c r="AJ50" s="1047"/>
      <c r="AK50" s="1034"/>
      <c r="AL50" s="1035"/>
      <c r="AM50" s="1035"/>
      <c r="AN50" s="1035"/>
      <c r="AO50" s="1035"/>
      <c r="AP50" s="1035"/>
      <c r="AQ50" s="1035"/>
      <c r="AR50" s="1035"/>
      <c r="AS50" s="1035"/>
      <c r="AT50" s="1035"/>
      <c r="AU50" s="1035"/>
      <c r="AV50" s="1035"/>
      <c r="AW50" s="1035"/>
      <c r="AX50" s="1035"/>
      <c r="AY50" s="1035"/>
      <c r="AZ50" s="1036"/>
      <c r="BA50" s="1036"/>
      <c r="BB50" s="1036"/>
      <c r="BC50" s="1036"/>
      <c r="BD50" s="1036"/>
      <c r="BE50" s="982"/>
      <c r="BF50" s="982"/>
      <c r="BG50" s="982"/>
      <c r="BH50" s="982"/>
      <c r="BI50" s="983"/>
      <c r="BJ50" s="218"/>
      <c r="BK50" s="218"/>
      <c r="BL50" s="218"/>
      <c r="BM50" s="218"/>
      <c r="BN50" s="218"/>
      <c r="BO50" s="227"/>
      <c r="BP50" s="227"/>
      <c r="BQ50" s="224">
        <v>44</v>
      </c>
      <c r="BR50" s="225"/>
      <c r="BS50" s="1002"/>
      <c r="BT50" s="1003"/>
      <c r="BU50" s="1003"/>
      <c r="BV50" s="1003"/>
      <c r="BW50" s="1003"/>
      <c r="BX50" s="1003"/>
      <c r="BY50" s="1003"/>
      <c r="BZ50" s="1003"/>
      <c r="CA50" s="1003"/>
      <c r="CB50" s="1003"/>
      <c r="CC50" s="1003"/>
      <c r="CD50" s="1003"/>
      <c r="CE50" s="1003"/>
      <c r="CF50" s="1003"/>
      <c r="CG50" s="1024"/>
      <c r="CH50" s="999"/>
      <c r="CI50" s="1000"/>
      <c r="CJ50" s="1000"/>
      <c r="CK50" s="1000"/>
      <c r="CL50" s="1001"/>
      <c r="CM50" s="999"/>
      <c r="CN50" s="1000"/>
      <c r="CO50" s="1000"/>
      <c r="CP50" s="1000"/>
      <c r="CQ50" s="1001"/>
      <c r="CR50" s="999"/>
      <c r="CS50" s="1000"/>
      <c r="CT50" s="1000"/>
      <c r="CU50" s="1000"/>
      <c r="CV50" s="1001"/>
      <c r="CW50" s="999"/>
      <c r="CX50" s="1000"/>
      <c r="CY50" s="1000"/>
      <c r="CZ50" s="1000"/>
      <c r="DA50" s="1001"/>
      <c r="DB50" s="999"/>
      <c r="DC50" s="1000"/>
      <c r="DD50" s="1000"/>
      <c r="DE50" s="1000"/>
      <c r="DF50" s="1001"/>
      <c r="DG50" s="999"/>
      <c r="DH50" s="1000"/>
      <c r="DI50" s="1000"/>
      <c r="DJ50" s="1000"/>
      <c r="DK50" s="1001"/>
      <c r="DL50" s="999"/>
      <c r="DM50" s="1000"/>
      <c r="DN50" s="1000"/>
      <c r="DO50" s="1000"/>
      <c r="DP50" s="1001"/>
      <c r="DQ50" s="999"/>
      <c r="DR50" s="1000"/>
      <c r="DS50" s="1000"/>
      <c r="DT50" s="1000"/>
      <c r="DU50" s="1001"/>
      <c r="DV50" s="1002"/>
      <c r="DW50" s="1003"/>
      <c r="DX50" s="1003"/>
      <c r="DY50" s="1003"/>
      <c r="DZ50" s="1004"/>
      <c r="EA50" s="216"/>
    </row>
    <row r="51" spans="1:131" ht="26.25" customHeight="1" x14ac:dyDescent="0.15">
      <c r="A51" s="224">
        <v>24</v>
      </c>
      <c r="B51" s="1040"/>
      <c r="C51" s="1041"/>
      <c r="D51" s="1041"/>
      <c r="E51" s="1041"/>
      <c r="F51" s="1041"/>
      <c r="G51" s="1041"/>
      <c r="H51" s="1041"/>
      <c r="I51" s="1041"/>
      <c r="J51" s="1041"/>
      <c r="K51" s="1041"/>
      <c r="L51" s="1041"/>
      <c r="M51" s="1041"/>
      <c r="N51" s="1041"/>
      <c r="O51" s="1041"/>
      <c r="P51" s="1042"/>
      <c r="Q51" s="1043"/>
      <c r="R51" s="1035"/>
      <c r="S51" s="1035"/>
      <c r="T51" s="1035"/>
      <c r="U51" s="1035"/>
      <c r="V51" s="1035"/>
      <c r="W51" s="1035"/>
      <c r="X51" s="1035"/>
      <c r="Y51" s="1035"/>
      <c r="Z51" s="1035"/>
      <c r="AA51" s="1035"/>
      <c r="AB51" s="1035"/>
      <c r="AC51" s="1035"/>
      <c r="AD51" s="1035"/>
      <c r="AE51" s="1044"/>
      <c r="AF51" s="1045"/>
      <c r="AG51" s="1046"/>
      <c r="AH51" s="1046"/>
      <c r="AI51" s="1046"/>
      <c r="AJ51" s="1047"/>
      <c r="AK51" s="1034"/>
      <c r="AL51" s="1035"/>
      <c r="AM51" s="1035"/>
      <c r="AN51" s="1035"/>
      <c r="AO51" s="1035"/>
      <c r="AP51" s="1035"/>
      <c r="AQ51" s="1035"/>
      <c r="AR51" s="1035"/>
      <c r="AS51" s="1035"/>
      <c r="AT51" s="1035"/>
      <c r="AU51" s="1035"/>
      <c r="AV51" s="1035"/>
      <c r="AW51" s="1035"/>
      <c r="AX51" s="1035"/>
      <c r="AY51" s="1035"/>
      <c r="AZ51" s="1036"/>
      <c r="BA51" s="1036"/>
      <c r="BB51" s="1036"/>
      <c r="BC51" s="1036"/>
      <c r="BD51" s="1036"/>
      <c r="BE51" s="982"/>
      <c r="BF51" s="982"/>
      <c r="BG51" s="982"/>
      <c r="BH51" s="982"/>
      <c r="BI51" s="983"/>
      <c r="BJ51" s="218"/>
      <c r="BK51" s="218"/>
      <c r="BL51" s="218"/>
      <c r="BM51" s="218"/>
      <c r="BN51" s="218"/>
      <c r="BO51" s="227"/>
      <c r="BP51" s="227"/>
      <c r="BQ51" s="224">
        <v>45</v>
      </c>
      <c r="BR51" s="225"/>
      <c r="BS51" s="1002"/>
      <c r="BT51" s="1003"/>
      <c r="BU51" s="1003"/>
      <c r="BV51" s="1003"/>
      <c r="BW51" s="1003"/>
      <c r="BX51" s="1003"/>
      <c r="BY51" s="1003"/>
      <c r="BZ51" s="1003"/>
      <c r="CA51" s="1003"/>
      <c r="CB51" s="1003"/>
      <c r="CC51" s="1003"/>
      <c r="CD51" s="1003"/>
      <c r="CE51" s="1003"/>
      <c r="CF51" s="1003"/>
      <c r="CG51" s="1024"/>
      <c r="CH51" s="999"/>
      <c r="CI51" s="1000"/>
      <c r="CJ51" s="1000"/>
      <c r="CK51" s="1000"/>
      <c r="CL51" s="1001"/>
      <c r="CM51" s="999"/>
      <c r="CN51" s="1000"/>
      <c r="CO51" s="1000"/>
      <c r="CP51" s="1000"/>
      <c r="CQ51" s="1001"/>
      <c r="CR51" s="999"/>
      <c r="CS51" s="1000"/>
      <c r="CT51" s="1000"/>
      <c r="CU51" s="1000"/>
      <c r="CV51" s="1001"/>
      <c r="CW51" s="999"/>
      <c r="CX51" s="1000"/>
      <c r="CY51" s="1000"/>
      <c r="CZ51" s="1000"/>
      <c r="DA51" s="1001"/>
      <c r="DB51" s="999"/>
      <c r="DC51" s="1000"/>
      <c r="DD51" s="1000"/>
      <c r="DE51" s="1000"/>
      <c r="DF51" s="1001"/>
      <c r="DG51" s="999"/>
      <c r="DH51" s="1000"/>
      <c r="DI51" s="1000"/>
      <c r="DJ51" s="1000"/>
      <c r="DK51" s="1001"/>
      <c r="DL51" s="999"/>
      <c r="DM51" s="1000"/>
      <c r="DN51" s="1000"/>
      <c r="DO51" s="1000"/>
      <c r="DP51" s="1001"/>
      <c r="DQ51" s="999"/>
      <c r="DR51" s="1000"/>
      <c r="DS51" s="1000"/>
      <c r="DT51" s="1000"/>
      <c r="DU51" s="1001"/>
      <c r="DV51" s="1002"/>
      <c r="DW51" s="1003"/>
      <c r="DX51" s="1003"/>
      <c r="DY51" s="1003"/>
      <c r="DZ51" s="1004"/>
      <c r="EA51" s="216"/>
    </row>
    <row r="52" spans="1:131" ht="26.25" customHeight="1" x14ac:dyDescent="0.15">
      <c r="A52" s="224">
        <v>25</v>
      </c>
      <c r="B52" s="1040"/>
      <c r="C52" s="1041"/>
      <c r="D52" s="1041"/>
      <c r="E52" s="1041"/>
      <c r="F52" s="1041"/>
      <c r="G52" s="1041"/>
      <c r="H52" s="1041"/>
      <c r="I52" s="1041"/>
      <c r="J52" s="1041"/>
      <c r="K52" s="1041"/>
      <c r="L52" s="1041"/>
      <c r="M52" s="1041"/>
      <c r="N52" s="1041"/>
      <c r="O52" s="1041"/>
      <c r="P52" s="1042"/>
      <c r="Q52" s="1043"/>
      <c r="R52" s="1035"/>
      <c r="S52" s="1035"/>
      <c r="T52" s="1035"/>
      <c r="U52" s="1035"/>
      <c r="V52" s="1035"/>
      <c r="W52" s="1035"/>
      <c r="X52" s="1035"/>
      <c r="Y52" s="1035"/>
      <c r="Z52" s="1035"/>
      <c r="AA52" s="1035"/>
      <c r="AB52" s="1035"/>
      <c r="AC52" s="1035"/>
      <c r="AD52" s="1035"/>
      <c r="AE52" s="1044"/>
      <c r="AF52" s="1045"/>
      <c r="AG52" s="1046"/>
      <c r="AH52" s="1046"/>
      <c r="AI52" s="1046"/>
      <c r="AJ52" s="1047"/>
      <c r="AK52" s="1034"/>
      <c r="AL52" s="1035"/>
      <c r="AM52" s="1035"/>
      <c r="AN52" s="1035"/>
      <c r="AO52" s="1035"/>
      <c r="AP52" s="1035"/>
      <c r="AQ52" s="1035"/>
      <c r="AR52" s="1035"/>
      <c r="AS52" s="1035"/>
      <c r="AT52" s="1035"/>
      <c r="AU52" s="1035"/>
      <c r="AV52" s="1035"/>
      <c r="AW52" s="1035"/>
      <c r="AX52" s="1035"/>
      <c r="AY52" s="1035"/>
      <c r="AZ52" s="1036"/>
      <c r="BA52" s="1036"/>
      <c r="BB52" s="1036"/>
      <c r="BC52" s="1036"/>
      <c r="BD52" s="1036"/>
      <c r="BE52" s="982"/>
      <c r="BF52" s="982"/>
      <c r="BG52" s="982"/>
      <c r="BH52" s="982"/>
      <c r="BI52" s="983"/>
      <c r="BJ52" s="218"/>
      <c r="BK52" s="218"/>
      <c r="BL52" s="218"/>
      <c r="BM52" s="218"/>
      <c r="BN52" s="218"/>
      <c r="BO52" s="227"/>
      <c r="BP52" s="227"/>
      <c r="BQ52" s="224">
        <v>46</v>
      </c>
      <c r="BR52" s="225"/>
      <c r="BS52" s="1002"/>
      <c r="BT52" s="1003"/>
      <c r="BU52" s="1003"/>
      <c r="BV52" s="1003"/>
      <c r="BW52" s="1003"/>
      <c r="BX52" s="1003"/>
      <c r="BY52" s="1003"/>
      <c r="BZ52" s="1003"/>
      <c r="CA52" s="1003"/>
      <c r="CB52" s="1003"/>
      <c r="CC52" s="1003"/>
      <c r="CD52" s="1003"/>
      <c r="CE52" s="1003"/>
      <c r="CF52" s="1003"/>
      <c r="CG52" s="1024"/>
      <c r="CH52" s="999"/>
      <c r="CI52" s="1000"/>
      <c r="CJ52" s="1000"/>
      <c r="CK52" s="1000"/>
      <c r="CL52" s="1001"/>
      <c r="CM52" s="999"/>
      <c r="CN52" s="1000"/>
      <c r="CO52" s="1000"/>
      <c r="CP52" s="1000"/>
      <c r="CQ52" s="1001"/>
      <c r="CR52" s="999"/>
      <c r="CS52" s="1000"/>
      <c r="CT52" s="1000"/>
      <c r="CU52" s="1000"/>
      <c r="CV52" s="1001"/>
      <c r="CW52" s="999"/>
      <c r="CX52" s="1000"/>
      <c r="CY52" s="1000"/>
      <c r="CZ52" s="1000"/>
      <c r="DA52" s="1001"/>
      <c r="DB52" s="999"/>
      <c r="DC52" s="1000"/>
      <c r="DD52" s="1000"/>
      <c r="DE52" s="1000"/>
      <c r="DF52" s="1001"/>
      <c r="DG52" s="999"/>
      <c r="DH52" s="1000"/>
      <c r="DI52" s="1000"/>
      <c r="DJ52" s="1000"/>
      <c r="DK52" s="1001"/>
      <c r="DL52" s="999"/>
      <c r="DM52" s="1000"/>
      <c r="DN52" s="1000"/>
      <c r="DO52" s="1000"/>
      <c r="DP52" s="1001"/>
      <c r="DQ52" s="999"/>
      <c r="DR52" s="1000"/>
      <c r="DS52" s="1000"/>
      <c r="DT52" s="1000"/>
      <c r="DU52" s="1001"/>
      <c r="DV52" s="1002"/>
      <c r="DW52" s="1003"/>
      <c r="DX52" s="1003"/>
      <c r="DY52" s="1003"/>
      <c r="DZ52" s="1004"/>
      <c r="EA52" s="216"/>
    </row>
    <row r="53" spans="1:131" ht="26.25" customHeight="1" x14ac:dyDescent="0.15">
      <c r="A53" s="224">
        <v>26</v>
      </c>
      <c r="B53" s="1040"/>
      <c r="C53" s="1041"/>
      <c r="D53" s="1041"/>
      <c r="E53" s="1041"/>
      <c r="F53" s="1041"/>
      <c r="G53" s="1041"/>
      <c r="H53" s="1041"/>
      <c r="I53" s="1041"/>
      <c r="J53" s="1041"/>
      <c r="K53" s="1041"/>
      <c r="L53" s="1041"/>
      <c r="M53" s="1041"/>
      <c r="N53" s="1041"/>
      <c r="O53" s="1041"/>
      <c r="P53" s="1042"/>
      <c r="Q53" s="1043"/>
      <c r="R53" s="1035"/>
      <c r="S53" s="1035"/>
      <c r="T53" s="1035"/>
      <c r="U53" s="1035"/>
      <c r="V53" s="1035"/>
      <c r="W53" s="1035"/>
      <c r="X53" s="1035"/>
      <c r="Y53" s="1035"/>
      <c r="Z53" s="1035"/>
      <c r="AA53" s="1035"/>
      <c r="AB53" s="1035"/>
      <c r="AC53" s="1035"/>
      <c r="AD53" s="1035"/>
      <c r="AE53" s="1044"/>
      <c r="AF53" s="1045"/>
      <c r="AG53" s="1046"/>
      <c r="AH53" s="1046"/>
      <c r="AI53" s="1046"/>
      <c r="AJ53" s="1047"/>
      <c r="AK53" s="1034"/>
      <c r="AL53" s="1035"/>
      <c r="AM53" s="1035"/>
      <c r="AN53" s="1035"/>
      <c r="AO53" s="1035"/>
      <c r="AP53" s="1035"/>
      <c r="AQ53" s="1035"/>
      <c r="AR53" s="1035"/>
      <c r="AS53" s="1035"/>
      <c r="AT53" s="1035"/>
      <c r="AU53" s="1035"/>
      <c r="AV53" s="1035"/>
      <c r="AW53" s="1035"/>
      <c r="AX53" s="1035"/>
      <c r="AY53" s="1035"/>
      <c r="AZ53" s="1036"/>
      <c r="BA53" s="1036"/>
      <c r="BB53" s="1036"/>
      <c r="BC53" s="1036"/>
      <c r="BD53" s="1036"/>
      <c r="BE53" s="982"/>
      <c r="BF53" s="982"/>
      <c r="BG53" s="982"/>
      <c r="BH53" s="982"/>
      <c r="BI53" s="983"/>
      <c r="BJ53" s="218"/>
      <c r="BK53" s="218"/>
      <c r="BL53" s="218"/>
      <c r="BM53" s="218"/>
      <c r="BN53" s="218"/>
      <c r="BO53" s="227"/>
      <c r="BP53" s="227"/>
      <c r="BQ53" s="224">
        <v>47</v>
      </c>
      <c r="BR53" s="225"/>
      <c r="BS53" s="1002"/>
      <c r="BT53" s="1003"/>
      <c r="BU53" s="1003"/>
      <c r="BV53" s="1003"/>
      <c r="BW53" s="1003"/>
      <c r="BX53" s="1003"/>
      <c r="BY53" s="1003"/>
      <c r="BZ53" s="1003"/>
      <c r="CA53" s="1003"/>
      <c r="CB53" s="1003"/>
      <c r="CC53" s="1003"/>
      <c r="CD53" s="1003"/>
      <c r="CE53" s="1003"/>
      <c r="CF53" s="1003"/>
      <c r="CG53" s="1024"/>
      <c r="CH53" s="999"/>
      <c r="CI53" s="1000"/>
      <c r="CJ53" s="1000"/>
      <c r="CK53" s="1000"/>
      <c r="CL53" s="1001"/>
      <c r="CM53" s="999"/>
      <c r="CN53" s="1000"/>
      <c r="CO53" s="1000"/>
      <c r="CP53" s="1000"/>
      <c r="CQ53" s="1001"/>
      <c r="CR53" s="999"/>
      <c r="CS53" s="1000"/>
      <c r="CT53" s="1000"/>
      <c r="CU53" s="1000"/>
      <c r="CV53" s="1001"/>
      <c r="CW53" s="999"/>
      <c r="CX53" s="1000"/>
      <c r="CY53" s="1000"/>
      <c r="CZ53" s="1000"/>
      <c r="DA53" s="1001"/>
      <c r="DB53" s="999"/>
      <c r="DC53" s="1000"/>
      <c r="DD53" s="1000"/>
      <c r="DE53" s="1000"/>
      <c r="DF53" s="1001"/>
      <c r="DG53" s="999"/>
      <c r="DH53" s="1000"/>
      <c r="DI53" s="1000"/>
      <c r="DJ53" s="1000"/>
      <c r="DK53" s="1001"/>
      <c r="DL53" s="999"/>
      <c r="DM53" s="1000"/>
      <c r="DN53" s="1000"/>
      <c r="DO53" s="1000"/>
      <c r="DP53" s="1001"/>
      <c r="DQ53" s="999"/>
      <c r="DR53" s="1000"/>
      <c r="DS53" s="1000"/>
      <c r="DT53" s="1000"/>
      <c r="DU53" s="1001"/>
      <c r="DV53" s="1002"/>
      <c r="DW53" s="1003"/>
      <c r="DX53" s="1003"/>
      <c r="DY53" s="1003"/>
      <c r="DZ53" s="1004"/>
      <c r="EA53" s="216"/>
    </row>
    <row r="54" spans="1:131" ht="26.25" customHeight="1" x14ac:dyDescent="0.15">
      <c r="A54" s="224">
        <v>27</v>
      </c>
      <c r="B54" s="1040"/>
      <c r="C54" s="1041"/>
      <c r="D54" s="1041"/>
      <c r="E54" s="1041"/>
      <c r="F54" s="1041"/>
      <c r="G54" s="1041"/>
      <c r="H54" s="1041"/>
      <c r="I54" s="1041"/>
      <c r="J54" s="1041"/>
      <c r="K54" s="1041"/>
      <c r="L54" s="1041"/>
      <c r="M54" s="1041"/>
      <c r="N54" s="1041"/>
      <c r="O54" s="1041"/>
      <c r="P54" s="1042"/>
      <c r="Q54" s="1043"/>
      <c r="R54" s="1035"/>
      <c r="S54" s="1035"/>
      <c r="T54" s="1035"/>
      <c r="U54" s="1035"/>
      <c r="V54" s="1035"/>
      <c r="W54" s="1035"/>
      <c r="X54" s="1035"/>
      <c r="Y54" s="1035"/>
      <c r="Z54" s="1035"/>
      <c r="AA54" s="1035"/>
      <c r="AB54" s="1035"/>
      <c r="AC54" s="1035"/>
      <c r="AD54" s="1035"/>
      <c r="AE54" s="1044"/>
      <c r="AF54" s="1045"/>
      <c r="AG54" s="1046"/>
      <c r="AH54" s="1046"/>
      <c r="AI54" s="1046"/>
      <c r="AJ54" s="1047"/>
      <c r="AK54" s="1034"/>
      <c r="AL54" s="1035"/>
      <c r="AM54" s="1035"/>
      <c r="AN54" s="1035"/>
      <c r="AO54" s="1035"/>
      <c r="AP54" s="1035"/>
      <c r="AQ54" s="1035"/>
      <c r="AR54" s="1035"/>
      <c r="AS54" s="1035"/>
      <c r="AT54" s="1035"/>
      <c r="AU54" s="1035"/>
      <c r="AV54" s="1035"/>
      <c r="AW54" s="1035"/>
      <c r="AX54" s="1035"/>
      <c r="AY54" s="1035"/>
      <c r="AZ54" s="1036"/>
      <c r="BA54" s="1036"/>
      <c r="BB54" s="1036"/>
      <c r="BC54" s="1036"/>
      <c r="BD54" s="1036"/>
      <c r="BE54" s="982"/>
      <c r="BF54" s="982"/>
      <c r="BG54" s="982"/>
      <c r="BH54" s="982"/>
      <c r="BI54" s="983"/>
      <c r="BJ54" s="218"/>
      <c r="BK54" s="218"/>
      <c r="BL54" s="218"/>
      <c r="BM54" s="218"/>
      <c r="BN54" s="218"/>
      <c r="BO54" s="227"/>
      <c r="BP54" s="227"/>
      <c r="BQ54" s="224">
        <v>48</v>
      </c>
      <c r="BR54" s="225"/>
      <c r="BS54" s="1002"/>
      <c r="BT54" s="1003"/>
      <c r="BU54" s="1003"/>
      <c r="BV54" s="1003"/>
      <c r="BW54" s="1003"/>
      <c r="BX54" s="1003"/>
      <c r="BY54" s="1003"/>
      <c r="BZ54" s="1003"/>
      <c r="CA54" s="1003"/>
      <c r="CB54" s="1003"/>
      <c r="CC54" s="1003"/>
      <c r="CD54" s="1003"/>
      <c r="CE54" s="1003"/>
      <c r="CF54" s="1003"/>
      <c r="CG54" s="1024"/>
      <c r="CH54" s="999"/>
      <c r="CI54" s="1000"/>
      <c r="CJ54" s="1000"/>
      <c r="CK54" s="1000"/>
      <c r="CL54" s="1001"/>
      <c r="CM54" s="999"/>
      <c r="CN54" s="1000"/>
      <c r="CO54" s="1000"/>
      <c r="CP54" s="1000"/>
      <c r="CQ54" s="1001"/>
      <c r="CR54" s="999"/>
      <c r="CS54" s="1000"/>
      <c r="CT54" s="1000"/>
      <c r="CU54" s="1000"/>
      <c r="CV54" s="1001"/>
      <c r="CW54" s="999"/>
      <c r="CX54" s="1000"/>
      <c r="CY54" s="1000"/>
      <c r="CZ54" s="1000"/>
      <c r="DA54" s="1001"/>
      <c r="DB54" s="999"/>
      <c r="DC54" s="1000"/>
      <c r="DD54" s="1000"/>
      <c r="DE54" s="1000"/>
      <c r="DF54" s="1001"/>
      <c r="DG54" s="999"/>
      <c r="DH54" s="1000"/>
      <c r="DI54" s="1000"/>
      <c r="DJ54" s="1000"/>
      <c r="DK54" s="1001"/>
      <c r="DL54" s="999"/>
      <c r="DM54" s="1000"/>
      <c r="DN54" s="1000"/>
      <c r="DO54" s="1000"/>
      <c r="DP54" s="1001"/>
      <c r="DQ54" s="999"/>
      <c r="DR54" s="1000"/>
      <c r="DS54" s="1000"/>
      <c r="DT54" s="1000"/>
      <c r="DU54" s="1001"/>
      <c r="DV54" s="1002"/>
      <c r="DW54" s="1003"/>
      <c r="DX54" s="1003"/>
      <c r="DY54" s="1003"/>
      <c r="DZ54" s="1004"/>
      <c r="EA54" s="216"/>
    </row>
    <row r="55" spans="1:131" ht="26.25" customHeight="1" x14ac:dyDescent="0.15">
      <c r="A55" s="224">
        <v>28</v>
      </c>
      <c r="B55" s="1040"/>
      <c r="C55" s="1041"/>
      <c r="D55" s="1041"/>
      <c r="E55" s="1041"/>
      <c r="F55" s="1041"/>
      <c r="G55" s="1041"/>
      <c r="H55" s="1041"/>
      <c r="I55" s="1041"/>
      <c r="J55" s="1041"/>
      <c r="K55" s="1041"/>
      <c r="L55" s="1041"/>
      <c r="M55" s="1041"/>
      <c r="N55" s="1041"/>
      <c r="O55" s="1041"/>
      <c r="P55" s="1042"/>
      <c r="Q55" s="1043"/>
      <c r="R55" s="1035"/>
      <c r="S55" s="1035"/>
      <c r="T55" s="1035"/>
      <c r="U55" s="1035"/>
      <c r="V55" s="1035"/>
      <c r="W55" s="1035"/>
      <c r="X55" s="1035"/>
      <c r="Y55" s="1035"/>
      <c r="Z55" s="1035"/>
      <c r="AA55" s="1035"/>
      <c r="AB55" s="1035"/>
      <c r="AC55" s="1035"/>
      <c r="AD55" s="1035"/>
      <c r="AE55" s="1044"/>
      <c r="AF55" s="1045"/>
      <c r="AG55" s="1046"/>
      <c r="AH55" s="1046"/>
      <c r="AI55" s="1046"/>
      <c r="AJ55" s="1047"/>
      <c r="AK55" s="1034"/>
      <c r="AL55" s="1035"/>
      <c r="AM55" s="1035"/>
      <c r="AN55" s="1035"/>
      <c r="AO55" s="1035"/>
      <c r="AP55" s="1035"/>
      <c r="AQ55" s="1035"/>
      <c r="AR55" s="1035"/>
      <c r="AS55" s="1035"/>
      <c r="AT55" s="1035"/>
      <c r="AU55" s="1035"/>
      <c r="AV55" s="1035"/>
      <c r="AW55" s="1035"/>
      <c r="AX55" s="1035"/>
      <c r="AY55" s="1035"/>
      <c r="AZ55" s="1036"/>
      <c r="BA55" s="1036"/>
      <c r="BB55" s="1036"/>
      <c r="BC55" s="1036"/>
      <c r="BD55" s="1036"/>
      <c r="BE55" s="982"/>
      <c r="BF55" s="982"/>
      <c r="BG55" s="982"/>
      <c r="BH55" s="982"/>
      <c r="BI55" s="983"/>
      <c r="BJ55" s="218"/>
      <c r="BK55" s="218"/>
      <c r="BL55" s="218"/>
      <c r="BM55" s="218"/>
      <c r="BN55" s="218"/>
      <c r="BO55" s="227"/>
      <c r="BP55" s="227"/>
      <c r="BQ55" s="224">
        <v>49</v>
      </c>
      <c r="BR55" s="225"/>
      <c r="BS55" s="1002"/>
      <c r="BT55" s="1003"/>
      <c r="BU55" s="1003"/>
      <c r="BV55" s="1003"/>
      <c r="BW55" s="1003"/>
      <c r="BX55" s="1003"/>
      <c r="BY55" s="1003"/>
      <c r="BZ55" s="1003"/>
      <c r="CA55" s="1003"/>
      <c r="CB55" s="1003"/>
      <c r="CC55" s="1003"/>
      <c r="CD55" s="1003"/>
      <c r="CE55" s="1003"/>
      <c r="CF55" s="1003"/>
      <c r="CG55" s="1024"/>
      <c r="CH55" s="999"/>
      <c r="CI55" s="1000"/>
      <c r="CJ55" s="1000"/>
      <c r="CK55" s="1000"/>
      <c r="CL55" s="1001"/>
      <c r="CM55" s="999"/>
      <c r="CN55" s="1000"/>
      <c r="CO55" s="1000"/>
      <c r="CP55" s="1000"/>
      <c r="CQ55" s="1001"/>
      <c r="CR55" s="999"/>
      <c r="CS55" s="1000"/>
      <c r="CT55" s="1000"/>
      <c r="CU55" s="1000"/>
      <c r="CV55" s="1001"/>
      <c r="CW55" s="999"/>
      <c r="CX55" s="1000"/>
      <c r="CY55" s="1000"/>
      <c r="CZ55" s="1000"/>
      <c r="DA55" s="1001"/>
      <c r="DB55" s="999"/>
      <c r="DC55" s="1000"/>
      <c r="DD55" s="1000"/>
      <c r="DE55" s="1000"/>
      <c r="DF55" s="1001"/>
      <c r="DG55" s="999"/>
      <c r="DH55" s="1000"/>
      <c r="DI55" s="1000"/>
      <c r="DJ55" s="1000"/>
      <c r="DK55" s="1001"/>
      <c r="DL55" s="999"/>
      <c r="DM55" s="1000"/>
      <c r="DN55" s="1000"/>
      <c r="DO55" s="1000"/>
      <c r="DP55" s="1001"/>
      <c r="DQ55" s="999"/>
      <c r="DR55" s="1000"/>
      <c r="DS55" s="1000"/>
      <c r="DT55" s="1000"/>
      <c r="DU55" s="1001"/>
      <c r="DV55" s="1002"/>
      <c r="DW55" s="1003"/>
      <c r="DX55" s="1003"/>
      <c r="DY55" s="1003"/>
      <c r="DZ55" s="1004"/>
      <c r="EA55" s="216"/>
    </row>
    <row r="56" spans="1:131" ht="26.25" customHeight="1" x14ac:dyDescent="0.15">
      <c r="A56" s="224">
        <v>29</v>
      </c>
      <c r="B56" s="1040"/>
      <c r="C56" s="1041"/>
      <c r="D56" s="1041"/>
      <c r="E56" s="1041"/>
      <c r="F56" s="1041"/>
      <c r="G56" s="1041"/>
      <c r="H56" s="1041"/>
      <c r="I56" s="1041"/>
      <c r="J56" s="1041"/>
      <c r="K56" s="1041"/>
      <c r="L56" s="1041"/>
      <c r="M56" s="1041"/>
      <c r="N56" s="1041"/>
      <c r="O56" s="1041"/>
      <c r="P56" s="1042"/>
      <c r="Q56" s="1043"/>
      <c r="R56" s="1035"/>
      <c r="S56" s="1035"/>
      <c r="T56" s="1035"/>
      <c r="U56" s="1035"/>
      <c r="V56" s="1035"/>
      <c r="W56" s="1035"/>
      <c r="X56" s="1035"/>
      <c r="Y56" s="1035"/>
      <c r="Z56" s="1035"/>
      <c r="AA56" s="1035"/>
      <c r="AB56" s="1035"/>
      <c r="AC56" s="1035"/>
      <c r="AD56" s="1035"/>
      <c r="AE56" s="1044"/>
      <c r="AF56" s="1045"/>
      <c r="AG56" s="1046"/>
      <c r="AH56" s="1046"/>
      <c r="AI56" s="1046"/>
      <c r="AJ56" s="1047"/>
      <c r="AK56" s="1034"/>
      <c r="AL56" s="1035"/>
      <c r="AM56" s="1035"/>
      <c r="AN56" s="1035"/>
      <c r="AO56" s="1035"/>
      <c r="AP56" s="1035"/>
      <c r="AQ56" s="1035"/>
      <c r="AR56" s="1035"/>
      <c r="AS56" s="1035"/>
      <c r="AT56" s="1035"/>
      <c r="AU56" s="1035"/>
      <c r="AV56" s="1035"/>
      <c r="AW56" s="1035"/>
      <c r="AX56" s="1035"/>
      <c r="AY56" s="1035"/>
      <c r="AZ56" s="1036"/>
      <c r="BA56" s="1036"/>
      <c r="BB56" s="1036"/>
      <c r="BC56" s="1036"/>
      <c r="BD56" s="1036"/>
      <c r="BE56" s="982"/>
      <c r="BF56" s="982"/>
      <c r="BG56" s="982"/>
      <c r="BH56" s="982"/>
      <c r="BI56" s="983"/>
      <c r="BJ56" s="218"/>
      <c r="BK56" s="218"/>
      <c r="BL56" s="218"/>
      <c r="BM56" s="218"/>
      <c r="BN56" s="218"/>
      <c r="BO56" s="227"/>
      <c r="BP56" s="227"/>
      <c r="BQ56" s="224">
        <v>50</v>
      </c>
      <c r="BR56" s="225"/>
      <c r="BS56" s="1002"/>
      <c r="BT56" s="1003"/>
      <c r="BU56" s="1003"/>
      <c r="BV56" s="1003"/>
      <c r="BW56" s="1003"/>
      <c r="BX56" s="1003"/>
      <c r="BY56" s="1003"/>
      <c r="BZ56" s="1003"/>
      <c r="CA56" s="1003"/>
      <c r="CB56" s="1003"/>
      <c r="CC56" s="1003"/>
      <c r="CD56" s="1003"/>
      <c r="CE56" s="1003"/>
      <c r="CF56" s="1003"/>
      <c r="CG56" s="1024"/>
      <c r="CH56" s="999"/>
      <c r="CI56" s="1000"/>
      <c r="CJ56" s="1000"/>
      <c r="CK56" s="1000"/>
      <c r="CL56" s="1001"/>
      <c r="CM56" s="999"/>
      <c r="CN56" s="1000"/>
      <c r="CO56" s="1000"/>
      <c r="CP56" s="1000"/>
      <c r="CQ56" s="1001"/>
      <c r="CR56" s="999"/>
      <c r="CS56" s="1000"/>
      <c r="CT56" s="1000"/>
      <c r="CU56" s="1000"/>
      <c r="CV56" s="1001"/>
      <c r="CW56" s="999"/>
      <c r="CX56" s="1000"/>
      <c r="CY56" s="1000"/>
      <c r="CZ56" s="1000"/>
      <c r="DA56" s="1001"/>
      <c r="DB56" s="999"/>
      <c r="DC56" s="1000"/>
      <c r="DD56" s="1000"/>
      <c r="DE56" s="1000"/>
      <c r="DF56" s="1001"/>
      <c r="DG56" s="999"/>
      <c r="DH56" s="1000"/>
      <c r="DI56" s="1000"/>
      <c r="DJ56" s="1000"/>
      <c r="DK56" s="1001"/>
      <c r="DL56" s="999"/>
      <c r="DM56" s="1000"/>
      <c r="DN56" s="1000"/>
      <c r="DO56" s="1000"/>
      <c r="DP56" s="1001"/>
      <c r="DQ56" s="999"/>
      <c r="DR56" s="1000"/>
      <c r="DS56" s="1000"/>
      <c r="DT56" s="1000"/>
      <c r="DU56" s="1001"/>
      <c r="DV56" s="1002"/>
      <c r="DW56" s="1003"/>
      <c r="DX56" s="1003"/>
      <c r="DY56" s="1003"/>
      <c r="DZ56" s="1004"/>
      <c r="EA56" s="216"/>
    </row>
    <row r="57" spans="1:131" ht="26.25" customHeight="1" x14ac:dyDescent="0.15">
      <c r="A57" s="224">
        <v>30</v>
      </c>
      <c r="B57" s="1040"/>
      <c r="C57" s="1041"/>
      <c r="D57" s="1041"/>
      <c r="E57" s="1041"/>
      <c r="F57" s="1041"/>
      <c r="G57" s="1041"/>
      <c r="H57" s="1041"/>
      <c r="I57" s="1041"/>
      <c r="J57" s="1041"/>
      <c r="K57" s="1041"/>
      <c r="L57" s="1041"/>
      <c r="M57" s="1041"/>
      <c r="N57" s="1041"/>
      <c r="O57" s="1041"/>
      <c r="P57" s="1042"/>
      <c r="Q57" s="1043"/>
      <c r="R57" s="1035"/>
      <c r="S57" s="1035"/>
      <c r="T57" s="1035"/>
      <c r="U57" s="1035"/>
      <c r="V57" s="1035"/>
      <c r="W57" s="1035"/>
      <c r="X57" s="1035"/>
      <c r="Y57" s="1035"/>
      <c r="Z57" s="1035"/>
      <c r="AA57" s="1035"/>
      <c r="AB57" s="1035"/>
      <c r="AC57" s="1035"/>
      <c r="AD57" s="1035"/>
      <c r="AE57" s="1044"/>
      <c r="AF57" s="1045"/>
      <c r="AG57" s="1046"/>
      <c r="AH57" s="1046"/>
      <c r="AI57" s="1046"/>
      <c r="AJ57" s="1047"/>
      <c r="AK57" s="1034"/>
      <c r="AL57" s="1035"/>
      <c r="AM57" s="1035"/>
      <c r="AN57" s="1035"/>
      <c r="AO57" s="1035"/>
      <c r="AP57" s="1035"/>
      <c r="AQ57" s="1035"/>
      <c r="AR57" s="1035"/>
      <c r="AS57" s="1035"/>
      <c r="AT57" s="1035"/>
      <c r="AU57" s="1035"/>
      <c r="AV57" s="1035"/>
      <c r="AW57" s="1035"/>
      <c r="AX57" s="1035"/>
      <c r="AY57" s="1035"/>
      <c r="AZ57" s="1036"/>
      <c r="BA57" s="1036"/>
      <c r="BB57" s="1036"/>
      <c r="BC57" s="1036"/>
      <c r="BD57" s="1036"/>
      <c r="BE57" s="982"/>
      <c r="BF57" s="982"/>
      <c r="BG57" s="982"/>
      <c r="BH57" s="982"/>
      <c r="BI57" s="983"/>
      <c r="BJ57" s="218"/>
      <c r="BK57" s="218"/>
      <c r="BL57" s="218"/>
      <c r="BM57" s="218"/>
      <c r="BN57" s="218"/>
      <c r="BO57" s="227"/>
      <c r="BP57" s="227"/>
      <c r="BQ57" s="224">
        <v>51</v>
      </c>
      <c r="BR57" s="225"/>
      <c r="BS57" s="1002"/>
      <c r="BT57" s="1003"/>
      <c r="BU57" s="1003"/>
      <c r="BV57" s="1003"/>
      <c r="BW57" s="1003"/>
      <c r="BX57" s="1003"/>
      <c r="BY57" s="1003"/>
      <c r="BZ57" s="1003"/>
      <c r="CA57" s="1003"/>
      <c r="CB57" s="1003"/>
      <c r="CC57" s="1003"/>
      <c r="CD57" s="1003"/>
      <c r="CE57" s="1003"/>
      <c r="CF57" s="1003"/>
      <c r="CG57" s="1024"/>
      <c r="CH57" s="999"/>
      <c r="CI57" s="1000"/>
      <c r="CJ57" s="1000"/>
      <c r="CK57" s="1000"/>
      <c r="CL57" s="1001"/>
      <c r="CM57" s="999"/>
      <c r="CN57" s="1000"/>
      <c r="CO57" s="1000"/>
      <c r="CP57" s="1000"/>
      <c r="CQ57" s="1001"/>
      <c r="CR57" s="999"/>
      <c r="CS57" s="1000"/>
      <c r="CT57" s="1000"/>
      <c r="CU57" s="1000"/>
      <c r="CV57" s="1001"/>
      <c r="CW57" s="999"/>
      <c r="CX57" s="1000"/>
      <c r="CY57" s="1000"/>
      <c r="CZ57" s="1000"/>
      <c r="DA57" s="1001"/>
      <c r="DB57" s="999"/>
      <c r="DC57" s="1000"/>
      <c r="DD57" s="1000"/>
      <c r="DE57" s="1000"/>
      <c r="DF57" s="1001"/>
      <c r="DG57" s="999"/>
      <c r="DH57" s="1000"/>
      <c r="DI57" s="1000"/>
      <c r="DJ57" s="1000"/>
      <c r="DK57" s="1001"/>
      <c r="DL57" s="999"/>
      <c r="DM57" s="1000"/>
      <c r="DN57" s="1000"/>
      <c r="DO57" s="1000"/>
      <c r="DP57" s="1001"/>
      <c r="DQ57" s="999"/>
      <c r="DR57" s="1000"/>
      <c r="DS57" s="1000"/>
      <c r="DT57" s="1000"/>
      <c r="DU57" s="1001"/>
      <c r="DV57" s="1002"/>
      <c r="DW57" s="1003"/>
      <c r="DX57" s="1003"/>
      <c r="DY57" s="1003"/>
      <c r="DZ57" s="1004"/>
      <c r="EA57" s="216"/>
    </row>
    <row r="58" spans="1:131" ht="26.25" customHeight="1" x14ac:dyDescent="0.15">
      <c r="A58" s="224">
        <v>31</v>
      </c>
      <c r="B58" s="1040"/>
      <c r="C58" s="1041"/>
      <c r="D58" s="1041"/>
      <c r="E58" s="1041"/>
      <c r="F58" s="1041"/>
      <c r="G58" s="1041"/>
      <c r="H58" s="1041"/>
      <c r="I58" s="1041"/>
      <c r="J58" s="1041"/>
      <c r="K58" s="1041"/>
      <c r="L58" s="1041"/>
      <c r="M58" s="1041"/>
      <c r="N58" s="1041"/>
      <c r="O58" s="1041"/>
      <c r="P58" s="1042"/>
      <c r="Q58" s="1043"/>
      <c r="R58" s="1035"/>
      <c r="S58" s="1035"/>
      <c r="T58" s="1035"/>
      <c r="U58" s="1035"/>
      <c r="V58" s="1035"/>
      <c r="W58" s="1035"/>
      <c r="X58" s="1035"/>
      <c r="Y58" s="1035"/>
      <c r="Z58" s="1035"/>
      <c r="AA58" s="1035"/>
      <c r="AB58" s="1035"/>
      <c r="AC58" s="1035"/>
      <c r="AD58" s="1035"/>
      <c r="AE58" s="1044"/>
      <c r="AF58" s="1045"/>
      <c r="AG58" s="1046"/>
      <c r="AH58" s="1046"/>
      <c r="AI58" s="1046"/>
      <c r="AJ58" s="1047"/>
      <c r="AK58" s="1034"/>
      <c r="AL58" s="1035"/>
      <c r="AM58" s="1035"/>
      <c r="AN58" s="1035"/>
      <c r="AO58" s="1035"/>
      <c r="AP58" s="1035"/>
      <c r="AQ58" s="1035"/>
      <c r="AR58" s="1035"/>
      <c r="AS58" s="1035"/>
      <c r="AT58" s="1035"/>
      <c r="AU58" s="1035"/>
      <c r="AV58" s="1035"/>
      <c r="AW58" s="1035"/>
      <c r="AX58" s="1035"/>
      <c r="AY58" s="1035"/>
      <c r="AZ58" s="1036"/>
      <c r="BA58" s="1036"/>
      <c r="BB58" s="1036"/>
      <c r="BC58" s="1036"/>
      <c r="BD58" s="1036"/>
      <c r="BE58" s="982"/>
      <c r="BF58" s="982"/>
      <c r="BG58" s="982"/>
      <c r="BH58" s="982"/>
      <c r="BI58" s="983"/>
      <c r="BJ58" s="218"/>
      <c r="BK58" s="218"/>
      <c r="BL58" s="218"/>
      <c r="BM58" s="218"/>
      <c r="BN58" s="218"/>
      <c r="BO58" s="227"/>
      <c r="BP58" s="227"/>
      <c r="BQ58" s="224">
        <v>52</v>
      </c>
      <c r="BR58" s="225"/>
      <c r="BS58" s="1002"/>
      <c r="BT58" s="1003"/>
      <c r="BU58" s="1003"/>
      <c r="BV58" s="1003"/>
      <c r="BW58" s="1003"/>
      <c r="BX58" s="1003"/>
      <c r="BY58" s="1003"/>
      <c r="BZ58" s="1003"/>
      <c r="CA58" s="1003"/>
      <c r="CB58" s="1003"/>
      <c r="CC58" s="1003"/>
      <c r="CD58" s="1003"/>
      <c r="CE58" s="1003"/>
      <c r="CF58" s="1003"/>
      <c r="CG58" s="1024"/>
      <c r="CH58" s="999"/>
      <c r="CI58" s="1000"/>
      <c r="CJ58" s="1000"/>
      <c r="CK58" s="1000"/>
      <c r="CL58" s="1001"/>
      <c r="CM58" s="999"/>
      <c r="CN58" s="1000"/>
      <c r="CO58" s="1000"/>
      <c r="CP58" s="1000"/>
      <c r="CQ58" s="1001"/>
      <c r="CR58" s="999"/>
      <c r="CS58" s="1000"/>
      <c r="CT58" s="1000"/>
      <c r="CU58" s="1000"/>
      <c r="CV58" s="1001"/>
      <c r="CW58" s="999"/>
      <c r="CX58" s="1000"/>
      <c r="CY58" s="1000"/>
      <c r="CZ58" s="1000"/>
      <c r="DA58" s="1001"/>
      <c r="DB58" s="999"/>
      <c r="DC58" s="1000"/>
      <c r="DD58" s="1000"/>
      <c r="DE58" s="1000"/>
      <c r="DF58" s="1001"/>
      <c r="DG58" s="999"/>
      <c r="DH58" s="1000"/>
      <c r="DI58" s="1000"/>
      <c r="DJ58" s="1000"/>
      <c r="DK58" s="1001"/>
      <c r="DL58" s="999"/>
      <c r="DM58" s="1000"/>
      <c r="DN58" s="1000"/>
      <c r="DO58" s="1000"/>
      <c r="DP58" s="1001"/>
      <c r="DQ58" s="999"/>
      <c r="DR58" s="1000"/>
      <c r="DS58" s="1000"/>
      <c r="DT58" s="1000"/>
      <c r="DU58" s="1001"/>
      <c r="DV58" s="1002"/>
      <c r="DW58" s="1003"/>
      <c r="DX58" s="1003"/>
      <c r="DY58" s="1003"/>
      <c r="DZ58" s="1004"/>
      <c r="EA58" s="216"/>
    </row>
    <row r="59" spans="1:131" ht="26.25" customHeight="1" x14ac:dyDescent="0.15">
      <c r="A59" s="224">
        <v>32</v>
      </c>
      <c r="B59" s="1040"/>
      <c r="C59" s="1041"/>
      <c r="D59" s="1041"/>
      <c r="E59" s="1041"/>
      <c r="F59" s="1041"/>
      <c r="G59" s="1041"/>
      <c r="H59" s="1041"/>
      <c r="I59" s="1041"/>
      <c r="J59" s="1041"/>
      <c r="K59" s="1041"/>
      <c r="L59" s="1041"/>
      <c r="M59" s="1041"/>
      <c r="N59" s="1041"/>
      <c r="O59" s="1041"/>
      <c r="P59" s="1042"/>
      <c r="Q59" s="1043"/>
      <c r="R59" s="1035"/>
      <c r="S59" s="1035"/>
      <c r="T59" s="1035"/>
      <c r="U59" s="1035"/>
      <c r="V59" s="1035"/>
      <c r="W59" s="1035"/>
      <c r="X59" s="1035"/>
      <c r="Y59" s="1035"/>
      <c r="Z59" s="1035"/>
      <c r="AA59" s="1035"/>
      <c r="AB59" s="1035"/>
      <c r="AC59" s="1035"/>
      <c r="AD59" s="1035"/>
      <c r="AE59" s="1044"/>
      <c r="AF59" s="1045"/>
      <c r="AG59" s="1046"/>
      <c r="AH59" s="1046"/>
      <c r="AI59" s="1046"/>
      <c r="AJ59" s="1047"/>
      <c r="AK59" s="1034"/>
      <c r="AL59" s="1035"/>
      <c r="AM59" s="1035"/>
      <c r="AN59" s="1035"/>
      <c r="AO59" s="1035"/>
      <c r="AP59" s="1035"/>
      <c r="AQ59" s="1035"/>
      <c r="AR59" s="1035"/>
      <c r="AS59" s="1035"/>
      <c r="AT59" s="1035"/>
      <c r="AU59" s="1035"/>
      <c r="AV59" s="1035"/>
      <c r="AW59" s="1035"/>
      <c r="AX59" s="1035"/>
      <c r="AY59" s="1035"/>
      <c r="AZ59" s="1036"/>
      <c r="BA59" s="1036"/>
      <c r="BB59" s="1036"/>
      <c r="BC59" s="1036"/>
      <c r="BD59" s="1036"/>
      <c r="BE59" s="982"/>
      <c r="BF59" s="982"/>
      <c r="BG59" s="982"/>
      <c r="BH59" s="982"/>
      <c r="BI59" s="983"/>
      <c r="BJ59" s="218"/>
      <c r="BK59" s="218"/>
      <c r="BL59" s="218"/>
      <c r="BM59" s="218"/>
      <c r="BN59" s="218"/>
      <c r="BO59" s="227"/>
      <c r="BP59" s="227"/>
      <c r="BQ59" s="224">
        <v>53</v>
      </c>
      <c r="BR59" s="225"/>
      <c r="BS59" s="1002"/>
      <c r="BT59" s="1003"/>
      <c r="BU59" s="1003"/>
      <c r="BV59" s="1003"/>
      <c r="BW59" s="1003"/>
      <c r="BX59" s="1003"/>
      <c r="BY59" s="1003"/>
      <c r="BZ59" s="1003"/>
      <c r="CA59" s="1003"/>
      <c r="CB59" s="1003"/>
      <c r="CC59" s="1003"/>
      <c r="CD59" s="1003"/>
      <c r="CE59" s="1003"/>
      <c r="CF59" s="1003"/>
      <c r="CG59" s="1024"/>
      <c r="CH59" s="999"/>
      <c r="CI59" s="1000"/>
      <c r="CJ59" s="1000"/>
      <c r="CK59" s="1000"/>
      <c r="CL59" s="1001"/>
      <c r="CM59" s="999"/>
      <c r="CN59" s="1000"/>
      <c r="CO59" s="1000"/>
      <c r="CP59" s="1000"/>
      <c r="CQ59" s="1001"/>
      <c r="CR59" s="999"/>
      <c r="CS59" s="1000"/>
      <c r="CT59" s="1000"/>
      <c r="CU59" s="1000"/>
      <c r="CV59" s="1001"/>
      <c r="CW59" s="999"/>
      <c r="CX59" s="1000"/>
      <c r="CY59" s="1000"/>
      <c r="CZ59" s="1000"/>
      <c r="DA59" s="1001"/>
      <c r="DB59" s="999"/>
      <c r="DC59" s="1000"/>
      <c r="DD59" s="1000"/>
      <c r="DE59" s="1000"/>
      <c r="DF59" s="1001"/>
      <c r="DG59" s="999"/>
      <c r="DH59" s="1000"/>
      <c r="DI59" s="1000"/>
      <c r="DJ59" s="1000"/>
      <c r="DK59" s="1001"/>
      <c r="DL59" s="999"/>
      <c r="DM59" s="1000"/>
      <c r="DN59" s="1000"/>
      <c r="DO59" s="1000"/>
      <c r="DP59" s="1001"/>
      <c r="DQ59" s="999"/>
      <c r="DR59" s="1000"/>
      <c r="DS59" s="1000"/>
      <c r="DT59" s="1000"/>
      <c r="DU59" s="1001"/>
      <c r="DV59" s="1002"/>
      <c r="DW59" s="1003"/>
      <c r="DX59" s="1003"/>
      <c r="DY59" s="1003"/>
      <c r="DZ59" s="1004"/>
      <c r="EA59" s="216"/>
    </row>
    <row r="60" spans="1:131" ht="26.25" customHeight="1" x14ac:dyDescent="0.15">
      <c r="A60" s="224">
        <v>33</v>
      </c>
      <c r="B60" s="1040"/>
      <c r="C60" s="1041"/>
      <c r="D60" s="1041"/>
      <c r="E60" s="1041"/>
      <c r="F60" s="1041"/>
      <c r="G60" s="1041"/>
      <c r="H60" s="1041"/>
      <c r="I60" s="1041"/>
      <c r="J60" s="1041"/>
      <c r="K60" s="1041"/>
      <c r="L60" s="1041"/>
      <c r="M60" s="1041"/>
      <c r="N60" s="1041"/>
      <c r="O60" s="1041"/>
      <c r="P60" s="1042"/>
      <c r="Q60" s="1043"/>
      <c r="R60" s="1035"/>
      <c r="S60" s="1035"/>
      <c r="T60" s="1035"/>
      <c r="U60" s="1035"/>
      <c r="V60" s="1035"/>
      <c r="W60" s="1035"/>
      <c r="X60" s="1035"/>
      <c r="Y60" s="1035"/>
      <c r="Z60" s="1035"/>
      <c r="AA60" s="1035"/>
      <c r="AB60" s="1035"/>
      <c r="AC60" s="1035"/>
      <c r="AD60" s="1035"/>
      <c r="AE60" s="1044"/>
      <c r="AF60" s="1045"/>
      <c r="AG60" s="1046"/>
      <c r="AH60" s="1046"/>
      <c r="AI60" s="1046"/>
      <c r="AJ60" s="1047"/>
      <c r="AK60" s="1034"/>
      <c r="AL60" s="1035"/>
      <c r="AM60" s="1035"/>
      <c r="AN60" s="1035"/>
      <c r="AO60" s="1035"/>
      <c r="AP60" s="1035"/>
      <c r="AQ60" s="1035"/>
      <c r="AR60" s="1035"/>
      <c r="AS60" s="1035"/>
      <c r="AT60" s="1035"/>
      <c r="AU60" s="1035"/>
      <c r="AV60" s="1035"/>
      <c r="AW60" s="1035"/>
      <c r="AX60" s="1035"/>
      <c r="AY60" s="1035"/>
      <c r="AZ60" s="1036"/>
      <c r="BA60" s="1036"/>
      <c r="BB60" s="1036"/>
      <c r="BC60" s="1036"/>
      <c r="BD60" s="1036"/>
      <c r="BE60" s="982"/>
      <c r="BF60" s="982"/>
      <c r="BG60" s="982"/>
      <c r="BH60" s="982"/>
      <c r="BI60" s="983"/>
      <c r="BJ60" s="218"/>
      <c r="BK60" s="218"/>
      <c r="BL60" s="218"/>
      <c r="BM60" s="218"/>
      <c r="BN60" s="218"/>
      <c r="BO60" s="227"/>
      <c r="BP60" s="227"/>
      <c r="BQ60" s="224">
        <v>54</v>
      </c>
      <c r="BR60" s="225"/>
      <c r="BS60" s="1002"/>
      <c r="BT60" s="1003"/>
      <c r="BU60" s="1003"/>
      <c r="BV60" s="1003"/>
      <c r="BW60" s="1003"/>
      <c r="BX60" s="1003"/>
      <c r="BY60" s="1003"/>
      <c r="BZ60" s="1003"/>
      <c r="CA60" s="1003"/>
      <c r="CB60" s="1003"/>
      <c r="CC60" s="1003"/>
      <c r="CD60" s="1003"/>
      <c r="CE60" s="1003"/>
      <c r="CF60" s="1003"/>
      <c r="CG60" s="1024"/>
      <c r="CH60" s="999"/>
      <c r="CI60" s="1000"/>
      <c r="CJ60" s="1000"/>
      <c r="CK60" s="1000"/>
      <c r="CL60" s="1001"/>
      <c r="CM60" s="999"/>
      <c r="CN60" s="1000"/>
      <c r="CO60" s="1000"/>
      <c r="CP60" s="1000"/>
      <c r="CQ60" s="1001"/>
      <c r="CR60" s="999"/>
      <c r="CS60" s="1000"/>
      <c r="CT60" s="1000"/>
      <c r="CU60" s="1000"/>
      <c r="CV60" s="1001"/>
      <c r="CW60" s="999"/>
      <c r="CX60" s="1000"/>
      <c r="CY60" s="1000"/>
      <c r="CZ60" s="1000"/>
      <c r="DA60" s="1001"/>
      <c r="DB60" s="999"/>
      <c r="DC60" s="1000"/>
      <c r="DD60" s="1000"/>
      <c r="DE60" s="1000"/>
      <c r="DF60" s="1001"/>
      <c r="DG60" s="999"/>
      <c r="DH60" s="1000"/>
      <c r="DI60" s="1000"/>
      <c r="DJ60" s="1000"/>
      <c r="DK60" s="1001"/>
      <c r="DL60" s="999"/>
      <c r="DM60" s="1000"/>
      <c r="DN60" s="1000"/>
      <c r="DO60" s="1000"/>
      <c r="DP60" s="1001"/>
      <c r="DQ60" s="999"/>
      <c r="DR60" s="1000"/>
      <c r="DS60" s="1000"/>
      <c r="DT60" s="1000"/>
      <c r="DU60" s="1001"/>
      <c r="DV60" s="1002"/>
      <c r="DW60" s="1003"/>
      <c r="DX60" s="1003"/>
      <c r="DY60" s="1003"/>
      <c r="DZ60" s="1004"/>
      <c r="EA60" s="216"/>
    </row>
    <row r="61" spans="1:131" ht="26.25" customHeight="1" thickBot="1" x14ac:dyDescent="0.2">
      <c r="A61" s="224">
        <v>34</v>
      </c>
      <c r="B61" s="1040"/>
      <c r="C61" s="1041"/>
      <c r="D61" s="1041"/>
      <c r="E61" s="1041"/>
      <c r="F61" s="1041"/>
      <c r="G61" s="1041"/>
      <c r="H61" s="1041"/>
      <c r="I61" s="1041"/>
      <c r="J61" s="1041"/>
      <c r="K61" s="1041"/>
      <c r="L61" s="1041"/>
      <c r="M61" s="1041"/>
      <c r="N61" s="1041"/>
      <c r="O61" s="1041"/>
      <c r="P61" s="1042"/>
      <c r="Q61" s="1043"/>
      <c r="R61" s="1035"/>
      <c r="S61" s="1035"/>
      <c r="T61" s="1035"/>
      <c r="U61" s="1035"/>
      <c r="V61" s="1035"/>
      <c r="W61" s="1035"/>
      <c r="X61" s="1035"/>
      <c r="Y61" s="1035"/>
      <c r="Z61" s="1035"/>
      <c r="AA61" s="1035"/>
      <c r="AB61" s="1035"/>
      <c r="AC61" s="1035"/>
      <c r="AD61" s="1035"/>
      <c r="AE61" s="1044"/>
      <c r="AF61" s="1045"/>
      <c r="AG61" s="1046"/>
      <c r="AH61" s="1046"/>
      <c r="AI61" s="1046"/>
      <c r="AJ61" s="1047"/>
      <c r="AK61" s="1034"/>
      <c r="AL61" s="1035"/>
      <c r="AM61" s="1035"/>
      <c r="AN61" s="1035"/>
      <c r="AO61" s="1035"/>
      <c r="AP61" s="1035"/>
      <c r="AQ61" s="1035"/>
      <c r="AR61" s="1035"/>
      <c r="AS61" s="1035"/>
      <c r="AT61" s="1035"/>
      <c r="AU61" s="1035"/>
      <c r="AV61" s="1035"/>
      <c r="AW61" s="1035"/>
      <c r="AX61" s="1035"/>
      <c r="AY61" s="1035"/>
      <c r="AZ61" s="1036"/>
      <c r="BA61" s="1036"/>
      <c r="BB61" s="1036"/>
      <c r="BC61" s="1036"/>
      <c r="BD61" s="1036"/>
      <c r="BE61" s="982"/>
      <c r="BF61" s="982"/>
      <c r="BG61" s="982"/>
      <c r="BH61" s="982"/>
      <c r="BI61" s="983"/>
      <c r="BJ61" s="218"/>
      <c r="BK61" s="218"/>
      <c r="BL61" s="218"/>
      <c r="BM61" s="218"/>
      <c r="BN61" s="218"/>
      <c r="BO61" s="227"/>
      <c r="BP61" s="227"/>
      <c r="BQ61" s="224">
        <v>55</v>
      </c>
      <c r="BR61" s="225"/>
      <c r="BS61" s="1002"/>
      <c r="BT61" s="1003"/>
      <c r="BU61" s="1003"/>
      <c r="BV61" s="1003"/>
      <c r="BW61" s="1003"/>
      <c r="BX61" s="1003"/>
      <c r="BY61" s="1003"/>
      <c r="BZ61" s="1003"/>
      <c r="CA61" s="1003"/>
      <c r="CB61" s="1003"/>
      <c r="CC61" s="1003"/>
      <c r="CD61" s="1003"/>
      <c r="CE61" s="1003"/>
      <c r="CF61" s="1003"/>
      <c r="CG61" s="1024"/>
      <c r="CH61" s="999"/>
      <c r="CI61" s="1000"/>
      <c r="CJ61" s="1000"/>
      <c r="CK61" s="1000"/>
      <c r="CL61" s="1001"/>
      <c r="CM61" s="999"/>
      <c r="CN61" s="1000"/>
      <c r="CO61" s="1000"/>
      <c r="CP61" s="1000"/>
      <c r="CQ61" s="1001"/>
      <c r="CR61" s="999"/>
      <c r="CS61" s="1000"/>
      <c r="CT61" s="1000"/>
      <c r="CU61" s="1000"/>
      <c r="CV61" s="1001"/>
      <c r="CW61" s="999"/>
      <c r="CX61" s="1000"/>
      <c r="CY61" s="1000"/>
      <c r="CZ61" s="1000"/>
      <c r="DA61" s="1001"/>
      <c r="DB61" s="999"/>
      <c r="DC61" s="1000"/>
      <c r="DD61" s="1000"/>
      <c r="DE61" s="1000"/>
      <c r="DF61" s="1001"/>
      <c r="DG61" s="999"/>
      <c r="DH61" s="1000"/>
      <c r="DI61" s="1000"/>
      <c r="DJ61" s="1000"/>
      <c r="DK61" s="1001"/>
      <c r="DL61" s="999"/>
      <c r="DM61" s="1000"/>
      <c r="DN61" s="1000"/>
      <c r="DO61" s="1000"/>
      <c r="DP61" s="1001"/>
      <c r="DQ61" s="999"/>
      <c r="DR61" s="1000"/>
      <c r="DS61" s="1000"/>
      <c r="DT61" s="1000"/>
      <c r="DU61" s="1001"/>
      <c r="DV61" s="1002"/>
      <c r="DW61" s="1003"/>
      <c r="DX61" s="1003"/>
      <c r="DY61" s="1003"/>
      <c r="DZ61" s="1004"/>
      <c r="EA61" s="216"/>
    </row>
    <row r="62" spans="1:131" ht="26.25" customHeight="1" x14ac:dyDescent="0.15">
      <c r="A62" s="224">
        <v>35</v>
      </c>
      <c r="B62" s="1040"/>
      <c r="C62" s="1041"/>
      <c r="D62" s="1041"/>
      <c r="E62" s="1041"/>
      <c r="F62" s="1041"/>
      <c r="G62" s="1041"/>
      <c r="H62" s="1041"/>
      <c r="I62" s="1041"/>
      <c r="J62" s="1041"/>
      <c r="K62" s="1041"/>
      <c r="L62" s="1041"/>
      <c r="M62" s="1041"/>
      <c r="N62" s="1041"/>
      <c r="O62" s="1041"/>
      <c r="P62" s="1042"/>
      <c r="Q62" s="1043"/>
      <c r="R62" s="1035"/>
      <c r="S62" s="1035"/>
      <c r="T62" s="1035"/>
      <c r="U62" s="1035"/>
      <c r="V62" s="1035"/>
      <c r="W62" s="1035"/>
      <c r="X62" s="1035"/>
      <c r="Y62" s="1035"/>
      <c r="Z62" s="1035"/>
      <c r="AA62" s="1035"/>
      <c r="AB62" s="1035"/>
      <c r="AC62" s="1035"/>
      <c r="AD62" s="1035"/>
      <c r="AE62" s="1044"/>
      <c r="AF62" s="1045"/>
      <c r="AG62" s="1046"/>
      <c r="AH62" s="1046"/>
      <c r="AI62" s="1046"/>
      <c r="AJ62" s="1047"/>
      <c r="AK62" s="1034"/>
      <c r="AL62" s="1035"/>
      <c r="AM62" s="1035"/>
      <c r="AN62" s="1035"/>
      <c r="AO62" s="1035"/>
      <c r="AP62" s="1035"/>
      <c r="AQ62" s="1035"/>
      <c r="AR62" s="1035"/>
      <c r="AS62" s="1035"/>
      <c r="AT62" s="1035"/>
      <c r="AU62" s="1035"/>
      <c r="AV62" s="1035"/>
      <c r="AW62" s="1035"/>
      <c r="AX62" s="1035"/>
      <c r="AY62" s="1035"/>
      <c r="AZ62" s="1036"/>
      <c r="BA62" s="1036"/>
      <c r="BB62" s="1036"/>
      <c r="BC62" s="1036"/>
      <c r="BD62" s="1036"/>
      <c r="BE62" s="982"/>
      <c r="BF62" s="982"/>
      <c r="BG62" s="982"/>
      <c r="BH62" s="982"/>
      <c r="BI62" s="983"/>
      <c r="BJ62" s="1037" t="s">
        <v>346</v>
      </c>
      <c r="BK62" s="1038"/>
      <c r="BL62" s="1038"/>
      <c r="BM62" s="1038"/>
      <c r="BN62" s="1039"/>
      <c r="BO62" s="227"/>
      <c r="BP62" s="227"/>
      <c r="BQ62" s="224">
        <v>56</v>
      </c>
      <c r="BR62" s="225"/>
      <c r="BS62" s="1002"/>
      <c r="BT62" s="1003"/>
      <c r="BU62" s="1003"/>
      <c r="BV62" s="1003"/>
      <c r="BW62" s="1003"/>
      <c r="BX62" s="1003"/>
      <c r="BY62" s="1003"/>
      <c r="BZ62" s="1003"/>
      <c r="CA62" s="1003"/>
      <c r="CB62" s="1003"/>
      <c r="CC62" s="1003"/>
      <c r="CD62" s="1003"/>
      <c r="CE62" s="1003"/>
      <c r="CF62" s="1003"/>
      <c r="CG62" s="1024"/>
      <c r="CH62" s="999"/>
      <c r="CI62" s="1000"/>
      <c r="CJ62" s="1000"/>
      <c r="CK62" s="1000"/>
      <c r="CL62" s="1001"/>
      <c r="CM62" s="999"/>
      <c r="CN62" s="1000"/>
      <c r="CO62" s="1000"/>
      <c r="CP62" s="1000"/>
      <c r="CQ62" s="1001"/>
      <c r="CR62" s="999"/>
      <c r="CS62" s="1000"/>
      <c r="CT62" s="1000"/>
      <c r="CU62" s="1000"/>
      <c r="CV62" s="1001"/>
      <c r="CW62" s="999"/>
      <c r="CX62" s="1000"/>
      <c r="CY62" s="1000"/>
      <c r="CZ62" s="1000"/>
      <c r="DA62" s="1001"/>
      <c r="DB62" s="999"/>
      <c r="DC62" s="1000"/>
      <c r="DD62" s="1000"/>
      <c r="DE62" s="1000"/>
      <c r="DF62" s="1001"/>
      <c r="DG62" s="999"/>
      <c r="DH62" s="1000"/>
      <c r="DI62" s="1000"/>
      <c r="DJ62" s="1000"/>
      <c r="DK62" s="1001"/>
      <c r="DL62" s="999"/>
      <c r="DM62" s="1000"/>
      <c r="DN62" s="1000"/>
      <c r="DO62" s="1000"/>
      <c r="DP62" s="1001"/>
      <c r="DQ62" s="999"/>
      <c r="DR62" s="1000"/>
      <c r="DS62" s="1000"/>
      <c r="DT62" s="1000"/>
      <c r="DU62" s="1001"/>
      <c r="DV62" s="1002"/>
      <c r="DW62" s="1003"/>
      <c r="DX62" s="1003"/>
      <c r="DY62" s="1003"/>
      <c r="DZ62" s="1004"/>
      <c r="EA62" s="216"/>
    </row>
    <row r="63" spans="1:131" ht="26.25" customHeight="1" thickBot="1" x14ac:dyDescent="0.2">
      <c r="A63" s="226" t="s">
        <v>321</v>
      </c>
      <c r="B63" s="947" t="s">
        <v>347</v>
      </c>
      <c r="C63" s="948"/>
      <c r="D63" s="948"/>
      <c r="E63" s="948"/>
      <c r="F63" s="948"/>
      <c r="G63" s="948"/>
      <c r="H63" s="948"/>
      <c r="I63" s="948"/>
      <c r="J63" s="948"/>
      <c r="K63" s="948"/>
      <c r="L63" s="948"/>
      <c r="M63" s="948"/>
      <c r="N63" s="948"/>
      <c r="O63" s="948"/>
      <c r="P63" s="958"/>
      <c r="Q63" s="972"/>
      <c r="R63" s="973"/>
      <c r="S63" s="973"/>
      <c r="T63" s="973"/>
      <c r="U63" s="973"/>
      <c r="V63" s="973"/>
      <c r="W63" s="973"/>
      <c r="X63" s="973"/>
      <c r="Y63" s="973"/>
      <c r="Z63" s="973"/>
      <c r="AA63" s="973"/>
      <c r="AB63" s="973"/>
      <c r="AC63" s="973"/>
      <c r="AD63" s="973"/>
      <c r="AE63" s="1030"/>
      <c r="AF63" s="1031">
        <v>10195</v>
      </c>
      <c r="AG63" s="969"/>
      <c r="AH63" s="969"/>
      <c r="AI63" s="969"/>
      <c r="AJ63" s="1032"/>
      <c r="AK63" s="1033"/>
      <c r="AL63" s="973"/>
      <c r="AM63" s="973"/>
      <c r="AN63" s="973"/>
      <c r="AO63" s="973"/>
      <c r="AP63" s="969"/>
      <c r="AQ63" s="969"/>
      <c r="AR63" s="969"/>
      <c r="AS63" s="969"/>
      <c r="AT63" s="969"/>
      <c r="AU63" s="969"/>
      <c r="AV63" s="969"/>
      <c r="AW63" s="969"/>
      <c r="AX63" s="969"/>
      <c r="AY63" s="969"/>
      <c r="AZ63" s="1027"/>
      <c r="BA63" s="1027"/>
      <c r="BB63" s="1027"/>
      <c r="BC63" s="1027"/>
      <c r="BD63" s="1027"/>
      <c r="BE63" s="970"/>
      <c r="BF63" s="970"/>
      <c r="BG63" s="970"/>
      <c r="BH63" s="970"/>
      <c r="BI63" s="971"/>
      <c r="BJ63" s="1028" t="s">
        <v>348</v>
      </c>
      <c r="BK63" s="963"/>
      <c r="BL63" s="963"/>
      <c r="BM63" s="963"/>
      <c r="BN63" s="1029"/>
      <c r="BO63" s="227"/>
      <c r="BP63" s="227"/>
      <c r="BQ63" s="224">
        <v>57</v>
      </c>
      <c r="BR63" s="225"/>
      <c r="BS63" s="1002"/>
      <c r="BT63" s="1003"/>
      <c r="BU63" s="1003"/>
      <c r="BV63" s="1003"/>
      <c r="BW63" s="1003"/>
      <c r="BX63" s="1003"/>
      <c r="BY63" s="1003"/>
      <c r="BZ63" s="1003"/>
      <c r="CA63" s="1003"/>
      <c r="CB63" s="1003"/>
      <c r="CC63" s="1003"/>
      <c r="CD63" s="1003"/>
      <c r="CE63" s="1003"/>
      <c r="CF63" s="1003"/>
      <c r="CG63" s="1024"/>
      <c r="CH63" s="999"/>
      <c r="CI63" s="1000"/>
      <c r="CJ63" s="1000"/>
      <c r="CK63" s="1000"/>
      <c r="CL63" s="1001"/>
      <c r="CM63" s="999"/>
      <c r="CN63" s="1000"/>
      <c r="CO63" s="1000"/>
      <c r="CP63" s="1000"/>
      <c r="CQ63" s="1001"/>
      <c r="CR63" s="999"/>
      <c r="CS63" s="1000"/>
      <c r="CT63" s="1000"/>
      <c r="CU63" s="1000"/>
      <c r="CV63" s="1001"/>
      <c r="CW63" s="999"/>
      <c r="CX63" s="1000"/>
      <c r="CY63" s="1000"/>
      <c r="CZ63" s="1000"/>
      <c r="DA63" s="1001"/>
      <c r="DB63" s="999"/>
      <c r="DC63" s="1000"/>
      <c r="DD63" s="1000"/>
      <c r="DE63" s="1000"/>
      <c r="DF63" s="1001"/>
      <c r="DG63" s="999"/>
      <c r="DH63" s="1000"/>
      <c r="DI63" s="1000"/>
      <c r="DJ63" s="1000"/>
      <c r="DK63" s="1001"/>
      <c r="DL63" s="999"/>
      <c r="DM63" s="1000"/>
      <c r="DN63" s="1000"/>
      <c r="DO63" s="1000"/>
      <c r="DP63" s="1001"/>
      <c r="DQ63" s="999"/>
      <c r="DR63" s="1000"/>
      <c r="DS63" s="1000"/>
      <c r="DT63" s="1000"/>
      <c r="DU63" s="1001"/>
      <c r="DV63" s="1002"/>
      <c r="DW63" s="1003"/>
      <c r="DX63" s="1003"/>
      <c r="DY63" s="1003"/>
      <c r="DZ63" s="1004"/>
      <c r="EA63" s="216"/>
    </row>
    <row r="64" spans="1:131" ht="26.25" customHeight="1" x14ac:dyDescent="0.15">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1002"/>
      <c r="BT64" s="1003"/>
      <c r="BU64" s="1003"/>
      <c r="BV64" s="1003"/>
      <c r="BW64" s="1003"/>
      <c r="BX64" s="1003"/>
      <c r="BY64" s="1003"/>
      <c r="BZ64" s="1003"/>
      <c r="CA64" s="1003"/>
      <c r="CB64" s="1003"/>
      <c r="CC64" s="1003"/>
      <c r="CD64" s="1003"/>
      <c r="CE64" s="1003"/>
      <c r="CF64" s="1003"/>
      <c r="CG64" s="1024"/>
      <c r="CH64" s="999"/>
      <c r="CI64" s="1000"/>
      <c r="CJ64" s="1000"/>
      <c r="CK64" s="1000"/>
      <c r="CL64" s="1001"/>
      <c r="CM64" s="999"/>
      <c r="CN64" s="1000"/>
      <c r="CO64" s="1000"/>
      <c r="CP64" s="1000"/>
      <c r="CQ64" s="1001"/>
      <c r="CR64" s="999"/>
      <c r="CS64" s="1000"/>
      <c r="CT64" s="1000"/>
      <c r="CU64" s="1000"/>
      <c r="CV64" s="1001"/>
      <c r="CW64" s="999"/>
      <c r="CX64" s="1000"/>
      <c r="CY64" s="1000"/>
      <c r="CZ64" s="1000"/>
      <c r="DA64" s="1001"/>
      <c r="DB64" s="999"/>
      <c r="DC64" s="1000"/>
      <c r="DD64" s="1000"/>
      <c r="DE64" s="1000"/>
      <c r="DF64" s="1001"/>
      <c r="DG64" s="999"/>
      <c r="DH64" s="1000"/>
      <c r="DI64" s="1000"/>
      <c r="DJ64" s="1000"/>
      <c r="DK64" s="1001"/>
      <c r="DL64" s="999"/>
      <c r="DM64" s="1000"/>
      <c r="DN64" s="1000"/>
      <c r="DO64" s="1000"/>
      <c r="DP64" s="1001"/>
      <c r="DQ64" s="999"/>
      <c r="DR64" s="1000"/>
      <c r="DS64" s="1000"/>
      <c r="DT64" s="1000"/>
      <c r="DU64" s="1001"/>
      <c r="DV64" s="1002"/>
      <c r="DW64" s="1003"/>
      <c r="DX64" s="1003"/>
      <c r="DY64" s="1003"/>
      <c r="DZ64" s="1004"/>
      <c r="EA64" s="216"/>
    </row>
    <row r="65" spans="1:131" ht="26.25" customHeight="1" thickBot="1" x14ac:dyDescent="0.2">
      <c r="A65" s="218" t="s">
        <v>349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1002"/>
      <c r="BT65" s="1003"/>
      <c r="BU65" s="1003"/>
      <c r="BV65" s="1003"/>
      <c r="BW65" s="1003"/>
      <c r="BX65" s="1003"/>
      <c r="BY65" s="1003"/>
      <c r="BZ65" s="1003"/>
      <c r="CA65" s="1003"/>
      <c r="CB65" s="1003"/>
      <c r="CC65" s="1003"/>
      <c r="CD65" s="1003"/>
      <c r="CE65" s="1003"/>
      <c r="CF65" s="1003"/>
      <c r="CG65" s="1024"/>
      <c r="CH65" s="999"/>
      <c r="CI65" s="1000"/>
      <c r="CJ65" s="1000"/>
      <c r="CK65" s="1000"/>
      <c r="CL65" s="1001"/>
      <c r="CM65" s="999"/>
      <c r="CN65" s="1000"/>
      <c r="CO65" s="1000"/>
      <c r="CP65" s="1000"/>
      <c r="CQ65" s="1001"/>
      <c r="CR65" s="999"/>
      <c r="CS65" s="1000"/>
      <c r="CT65" s="1000"/>
      <c r="CU65" s="1000"/>
      <c r="CV65" s="1001"/>
      <c r="CW65" s="999"/>
      <c r="CX65" s="1000"/>
      <c r="CY65" s="1000"/>
      <c r="CZ65" s="1000"/>
      <c r="DA65" s="1001"/>
      <c r="DB65" s="999"/>
      <c r="DC65" s="1000"/>
      <c r="DD65" s="1000"/>
      <c r="DE65" s="1000"/>
      <c r="DF65" s="1001"/>
      <c r="DG65" s="999"/>
      <c r="DH65" s="1000"/>
      <c r="DI65" s="1000"/>
      <c r="DJ65" s="1000"/>
      <c r="DK65" s="1001"/>
      <c r="DL65" s="999"/>
      <c r="DM65" s="1000"/>
      <c r="DN65" s="1000"/>
      <c r="DO65" s="1000"/>
      <c r="DP65" s="1001"/>
      <c r="DQ65" s="999"/>
      <c r="DR65" s="1000"/>
      <c r="DS65" s="1000"/>
      <c r="DT65" s="1000"/>
      <c r="DU65" s="1001"/>
      <c r="DV65" s="1002"/>
      <c r="DW65" s="1003"/>
      <c r="DX65" s="1003"/>
      <c r="DY65" s="1003"/>
      <c r="DZ65" s="1004"/>
      <c r="EA65" s="216"/>
    </row>
    <row r="66" spans="1:131" ht="26.25" customHeight="1" x14ac:dyDescent="0.15">
      <c r="A66" s="1005" t="s">
        <v>350</v>
      </c>
      <c r="B66" s="1006"/>
      <c r="C66" s="1006"/>
      <c r="D66" s="1006"/>
      <c r="E66" s="1006"/>
      <c r="F66" s="1006"/>
      <c r="G66" s="1006"/>
      <c r="H66" s="1006"/>
      <c r="I66" s="1006"/>
      <c r="J66" s="1006"/>
      <c r="K66" s="1006"/>
      <c r="L66" s="1006"/>
      <c r="M66" s="1006"/>
      <c r="N66" s="1006"/>
      <c r="O66" s="1006"/>
      <c r="P66" s="1007"/>
      <c r="Q66" s="1011" t="s">
        <v>351</v>
      </c>
      <c r="R66" s="1012"/>
      <c r="S66" s="1012"/>
      <c r="T66" s="1012"/>
      <c r="U66" s="1013"/>
      <c r="V66" s="1011" t="s">
        <v>352</v>
      </c>
      <c r="W66" s="1012"/>
      <c r="X66" s="1012"/>
      <c r="Y66" s="1012"/>
      <c r="Z66" s="1013"/>
      <c r="AA66" s="1011" t="s">
        <v>353</v>
      </c>
      <c r="AB66" s="1012"/>
      <c r="AC66" s="1012"/>
      <c r="AD66" s="1012"/>
      <c r="AE66" s="1013"/>
      <c r="AF66" s="1017" t="s">
        <v>354</v>
      </c>
      <c r="AG66" s="1018"/>
      <c r="AH66" s="1018"/>
      <c r="AI66" s="1018"/>
      <c r="AJ66" s="1019"/>
      <c r="AK66" s="1011" t="s">
        <v>355</v>
      </c>
      <c r="AL66" s="1006"/>
      <c r="AM66" s="1006"/>
      <c r="AN66" s="1006"/>
      <c r="AO66" s="1007"/>
      <c r="AP66" s="1011" t="s">
        <v>356</v>
      </c>
      <c r="AQ66" s="1012"/>
      <c r="AR66" s="1012"/>
      <c r="AS66" s="1012"/>
      <c r="AT66" s="1013"/>
      <c r="AU66" s="1011" t="s">
        <v>357</v>
      </c>
      <c r="AV66" s="1012"/>
      <c r="AW66" s="1012"/>
      <c r="AX66" s="1012"/>
      <c r="AY66" s="1013"/>
      <c r="AZ66" s="1011" t="s">
        <v>307</v>
      </c>
      <c r="BA66" s="1012"/>
      <c r="BB66" s="1012"/>
      <c r="BC66" s="1012"/>
      <c r="BD66" s="1025"/>
      <c r="BE66" s="227"/>
      <c r="BF66" s="227"/>
      <c r="BG66" s="227"/>
      <c r="BH66" s="227"/>
      <c r="BI66" s="227"/>
      <c r="BJ66" s="227"/>
      <c r="BK66" s="227"/>
      <c r="BL66" s="227"/>
      <c r="BM66" s="227"/>
      <c r="BN66" s="227"/>
      <c r="BO66" s="227"/>
      <c r="BP66" s="227"/>
      <c r="BQ66" s="224">
        <v>60</v>
      </c>
      <c r="BR66" s="229"/>
      <c r="BS66" s="955"/>
      <c r="BT66" s="956"/>
      <c r="BU66" s="956"/>
      <c r="BV66" s="956"/>
      <c r="BW66" s="956"/>
      <c r="BX66" s="956"/>
      <c r="BY66" s="956"/>
      <c r="BZ66" s="956"/>
      <c r="CA66" s="956"/>
      <c r="CB66" s="956"/>
      <c r="CC66" s="956"/>
      <c r="CD66" s="956"/>
      <c r="CE66" s="956"/>
      <c r="CF66" s="956"/>
      <c r="CG66" s="965"/>
      <c r="CH66" s="966"/>
      <c r="CI66" s="967"/>
      <c r="CJ66" s="967"/>
      <c r="CK66" s="967"/>
      <c r="CL66" s="968"/>
      <c r="CM66" s="966"/>
      <c r="CN66" s="967"/>
      <c r="CO66" s="967"/>
      <c r="CP66" s="967"/>
      <c r="CQ66" s="968"/>
      <c r="CR66" s="966"/>
      <c r="CS66" s="967"/>
      <c r="CT66" s="967"/>
      <c r="CU66" s="967"/>
      <c r="CV66" s="968"/>
      <c r="CW66" s="966"/>
      <c r="CX66" s="967"/>
      <c r="CY66" s="967"/>
      <c r="CZ66" s="967"/>
      <c r="DA66" s="968"/>
      <c r="DB66" s="966"/>
      <c r="DC66" s="967"/>
      <c r="DD66" s="967"/>
      <c r="DE66" s="967"/>
      <c r="DF66" s="968"/>
      <c r="DG66" s="966"/>
      <c r="DH66" s="967"/>
      <c r="DI66" s="967"/>
      <c r="DJ66" s="967"/>
      <c r="DK66" s="968"/>
      <c r="DL66" s="966"/>
      <c r="DM66" s="967"/>
      <c r="DN66" s="967"/>
      <c r="DO66" s="967"/>
      <c r="DP66" s="968"/>
      <c r="DQ66" s="966"/>
      <c r="DR66" s="967"/>
      <c r="DS66" s="967"/>
      <c r="DT66" s="967"/>
      <c r="DU66" s="968"/>
      <c r="DV66" s="955"/>
      <c r="DW66" s="956"/>
      <c r="DX66" s="956"/>
      <c r="DY66" s="956"/>
      <c r="DZ66" s="957"/>
      <c r="EA66" s="216"/>
    </row>
    <row r="67" spans="1:131" ht="26.25" customHeight="1" thickBot="1" x14ac:dyDescent="0.2">
      <c r="A67" s="1008"/>
      <c r="B67" s="1009"/>
      <c r="C67" s="1009"/>
      <c r="D67" s="1009"/>
      <c r="E67" s="1009"/>
      <c r="F67" s="1009"/>
      <c r="G67" s="1009"/>
      <c r="H67" s="1009"/>
      <c r="I67" s="1009"/>
      <c r="J67" s="1009"/>
      <c r="K67" s="1009"/>
      <c r="L67" s="1009"/>
      <c r="M67" s="1009"/>
      <c r="N67" s="1009"/>
      <c r="O67" s="1009"/>
      <c r="P67" s="1010"/>
      <c r="Q67" s="1014"/>
      <c r="R67" s="1015"/>
      <c r="S67" s="1015"/>
      <c r="T67" s="1015"/>
      <c r="U67" s="1016"/>
      <c r="V67" s="1014"/>
      <c r="W67" s="1015"/>
      <c r="X67" s="1015"/>
      <c r="Y67" s="1015"/>
      <c r="Z67" s="1016"/>
      <c r="AA67" s="1014"/>
      <c r="AB67" s="1015"/>
      <c r="AC67" s="1015"/>
      <c r="AD67" s="1015"/>
      <c r="AE67" s="1016"/>
      <c r="AF67" s="1020"/>
      <c r="AG67" s="1021"/>
      <c r="AH67" s="1021"/>
      <c r="AI67" s="1021"/>
      <c r="AJ67" s="1022"/>
      <c r="AK67" s="1023"/>
      <c r="AL67" s="1009"/>
      <c r="AM67" s="1009"/>
      <c r="AN67" s="1009"/>
      <c r="AO67" s="1010"/>
      <c r="AP67" s="1014"/>
      <c r="AQ67" s="1015"/>
      <c r="AR67" s="1015"/>
      <c r="AS67" s="1015"/>
      <c r="AT67" s="1016"/>
      <c r="AU67" s="1014"/>
      <c r="AV67" s="1015"/>
      <c r="AW67" s="1015"/>
      <c r="AX67" s="1015"/>
      <c r="AY67" s="1016"/>
      <c r="AZ67" s="1014"/>
      <c r="BA67" s="1015"/>
      <c r="BB67" s="1015"/>
      <c r="BC67" s="1015"/>
      <c r="BD67" s="1026"/>
      <c r="BE67" s="227"/>
      <c r="BF67" s="227"/>
      <c r="BG67" s="227"/>
      <c r="BH67" s="227"/>
      <c r="BI67" s="227"/>
      <c r="BJ67" s="227"/>
      <c r="BK67" s="227"/>
      <c r="BL67" s="227"/>
      <c r="BM67" s="227"/>
      <c r="BN67" s="227"/>
      <c r="BO67" s="227"/>
      <c r="BP67" s="227"/>
      <c r="BQ67" s="224">
        <v>61</v>
      </c>
      <c r="BR67" s="229"/>
      <c r="BS67" s="955"/>
      <c r="BT67" s="956"/>
      <c r="BU67" s="956"/>
      <c r="BV67" s="956"/>
      <c r="BW67" s="956"/>
      <c r="BX67" s="956"/>
      <c r="BY67" s="956"/>
      <c r="BZ67" s="956"/>
      <c r="CA67" s="956"/>
      <c r="CB67" s="956"/>
      <c r="CC67" s="956"/>
      <c r="CD67" s="956"/>
      <c r="CE67" s="956"/>
      <c r="CF67" s="956"/>
      <c r="CG67" s="965"/>
      <c r="CH67" s="966"/>
      <c r="CI67" s="967"/>
      <c r="CJ67" s="967"/>
      <c r="CK67" s="967"/>
      <c r="CL67" s="968"/>
      <c r="CM67" s="966"/>
      <c r="CN67" s="967"/>
      <c r="CO67" s="967"/>
      <c r="CP67" s="967"/>
      <c r="CQ67" s="968"/>
      <c r="CR67" s="966"/>
      <c r="CS67" s="967"/>
      <c r="CT67" s="967"/>
      <c r="CU67" s="967"/>
      <c r="CV67" s="968"/>
      <c r="CW67" s="966"/>
      <c r="CX67" s="967"/>
      <c r="CY67" s="967"/>
      <c r="CZ67" s="967"/>
      <c r="DA67" s="968"/>
      <c r="DB67" s="966"/>
      <c r="DC67" s="967"/>
      <c r="DD67" s="967"/>
      <c r="DE67" s="967"/>
      <c r="DF67" s="968"/>
      <c r="DG67" s="966"/>
      <c r="DH67" s="967"/>
      <c r="DI67" s="967"/>
      <c r="DJ67" s="967"/>
      <c r="DK67" s="968"/>
      <c r="DL67" s="966"/>
      <c r="DM67" s="967"/>
      <c r="DN67" s="967"/>
      <c r="DO67" s="967"/>
      <c r="DP67" s="968"/>
      <c r="DQ67" s="966"/>
      <c r="DR67" s="967"/>
      <c r="DS67" s="967"/>
      <c r="DT67" s="967"/>
      <c r="DU67" s="968"/>
      <c r="DV67" s="955"/>
      <c r="DW67" s="956"/>
      <c r="DX67" s="956"/>
      <c r="DY67" s="956"/>
      <c r="DZ67" s="957"/>
      <c r="EA67" s="216"/>
    </row>
    <row r="68" spans="1:131" ht="26.25" customHeight="1" thickTop="1" x14ac:dyDescent="0.15">
      <c r="A68" s="222">
        <v>1</v>
      </c>
      <c r="B68" s="995" t="s">
        <v>525</v>
      </c>
      <c r="C68" s="996"/>
      <c r="D68" s="996"/>
      <c r="E68" s="996"/>
      <c r="F68" s="996"/>
      <c r="G68" s="996"/>
      <c r="H68" s="996"/>
      <c r="I68" s="996"/>
      <c r="J68" s="996"/>
      <c r="K68" s="996"/>
      <c r="L68" s="996"/>
      <c r="M68" s="996"/>
      <c r="N68" s="996"/>
      <c r="O68" s="996"/>
      <c r="P68" s="997"/>
      <c r="Q68" s="998">
        <v>1020</v>
      </c>
      <c r="R68" s="992"/>
      <c r="S68" s="992"/>
      <c r="T68" s="992"/>
      <c r="U68" s="992"/>
      <c r="V68" s="992">
        <v>979</v>
      </c>
      <c r="W68" s="992"/>
      <c r="X68" s="992"/>
      <c r="Y68" s="992"/>
      <c r="Z68" s="992"/>
      <c r="AA68" s="992">
        <v>41</v>
      </c>
      <c r="AB68" s="992"/>
      <c r="AC68" s="992"/>
      <c r="AD68" s="992"/>
      <c r="AE68" s="992"/>
      <c r="AF68" s="992">
        <v>41</v>
      </c>
      <c r="AG68" s="992"/>
      <c r="AH68" s="992"/>
      <c r="AI68" s="992"/>
      <c r="AJ68" s="992"/>
      <c r="AK68" s="992" t="s">
        <v>531</v>
      </c>
      <c r="AL68" s="992"/>
      <c r="AM68" s="992"/>
      <c r="AN68" s="992"/>
      <c r="AO68" s="992"/>
      <c r="AP68" s="992" t="s">
        <v>531</v>
      </c>
      <c r="AQ68" s="992"/>
      <c r="AR68" s="992"/>
      <c r="AS68" s="992"/>
      <c r="AT68" s="992"/>
      <c r="AU68" s="992" t="s">
        <v>531</v>
      </c>
      <c r="AV68" s="992"/>
      <c r="AW68" s="992"/>
      <c r="AX68" s="992"/>
      <c r="AY68" s="992"/>
      <c r="AZ68" s="993" t="s">
        <v>531</v>
      </c>
      <c r="BA68" s="993"/>
      <c r="BB68" s="993"/>
      <c r="BC68" s="993"/>
      <c r="BD68" s="994"/>
      <c r="BE68" s="227"/>
      <c r="BF68" s="227"/>
      <c r="BG68" s="227"/>
      <c r="BH68" s="227"/>
      <c r="BI68" s="227"/>
      <c r="BJ68" s="227"/>
      <c r="BK68" s="227"/>
      <c r="BL68" s="227"/>
      <c r="BM68" s="227"/>
      <c r="BN68" s="227"/>
      <c r="BO68" s="227"/>
      <c r="BP68" s="227"/>
      <c r="BQ68" s="224">
        <v>62</v>
      </c>
      <c r="BR68" s="229"/>
      <c r="BS68" s="955"/>
      <c r="BT68" s="956"/>
      <c r="BU68" s="956"/>
      <c r="BV68" s="956"/>
      <c r="BW68" s="956"/>
      <c r="BX68" s="956"/>
      <c r="BY68" s="956"/>
      <c r="BZ68" s="956"/>
      <c r="CA68" s="956"/>
      <c r="CB68" s="956"/>
      <c r="CC68" s="956"/>
      <c r="CD68" s="956"/>
      <c r="CE68" s="956"/>
      <c r="CF68" s="956"/>
      <c r="CG68" s="965"/>
      <c r="CH68" s="966"/>
      <c r="CI68" s="967"/>
      <c r="CJ68" s="967"/>
      <c r="CK68" s="967"/>
      <c r="CL68" s="968"/>
      <c r="CM68" s="966"/>
      <c r="CN68" s="967"/>
      <c r="CO68" s="967"/>
      <c r="CP68" s="967"/>
      <c r="CQ68" s="968"/>
      <c r="CR68" s="966"/>
      <c r="CS68" s="967"/>
      <c r="CT68" s="967"/>
      <c r="CU68" s="967"/>
      <c r="CV68" s="968"/>
      <c r="CW68" s="966"/>
      <c r="CX68" s="967"/>
      <c r="CY68" s="967"/>
      <c r="CZ68" s="967"/>
      <c r="DA68" s="968"/>
      <c r="DB68" s="966"/>
      <c r="DC68" s="967"/>
      <c r="DD68" s="967"/>
      <c r="DE68" s="967"/>
      <c r="DF68" s="968"/>
      <c r="DG68" s="966"/>
      <c r="DH68" s="967"/>
      <c r="DI68" s="967"/>
      <c r="DJ68" s="967"/>
      <c r="DK68" s="968"/>
      <c r="DL68" s="966"/>
      <c r="DM68" s="967"/>
      <c r="DN68" s="967"/>
      <c r="DO68" s="967"/>
      <c r="DP68" s="968"/>
      <c r="DQ68" s="966"/>
      <c r="DR68" s="967"/>
      <c r="DS68" s="967"/>
      <c r="DT68" s="967"/>
      <c r="DU68" s="968"/>
      <c r="DV68" s="955"/>
      <c r="DW68" s="956"/>
      <c r="DX68" s="956"/>
      <c r="DY68" s="956"/>
      <c r="DZ68" s="957"/>
      <c r="EA68" s="216"/>
    </row>
    <row r="69" spans="1:131" ht="26.25" customHeight="1" x14ac:dyDescent="0.15">
      <c r="A69" s="224">
        <v>2</v>
      </c>
      <c r="B69" s="984" t="s">
        <v>529</v>
      </c>
      <c r="C69" s="985"/>
      <c r="D69" s="985"/>
      <c r="E69" s="985"/>
      <c r="F69" s="985"/>
      <c r="G69" s="985"/>
      <c r="H69" s="985"/>
      <c r="I69" s="985"/>
      <c r="J69" s="985"/>
      <c r="K69" s="985"/>
      <c r="L69" s="985"/>
      <c r="M69" s="985"/>
      <c r="N69" s="985"/>
      <c r="O69" s="985"/>
      <c r="P69" s="986"/>
      <c r="Q69" s="987">
        <v>549</v>
      </c>
      <c r="R69" s="981"/>
      <c r="S69" s="981"/>
      <c r="T69" s="981"/>
      <c r="U69" s="981"/>
      <c r="V69" s="981">
        <v>528</v>
      </c>
      <c r="W69" s="981"/>
      <c r="X69" s="981"/>
      <c r="Y69" s="981"/>
      <c r="Z69" s="981"/>
      <c r="AA69" s="981">
        <v>21</v>
      </c>
      <c r="AB69" s="981"/>
      <c r="AC69" s="981"/>
      <c r="AD69" s="981"/>
      <c r="AE69" s="981"/>
      <c r="AF69" s="981">
        <v>21</v>
      </c>
      <c r="AG69" s="981"/>
      <c r="AH69" s="981"/>
      <c r="AI69" s="981"/>
      <c r="AJ69" s="981"/>
      <c r="AK69" s="981" t="s">
        <v>531</v>
      </c>
      <c r="AL69" s="981"/>
      <c r="AM69" s="981"/>
      <c r="AN69" s="981"/>
      <c r="AO69" s="981"/>
      <c r="AP69" s="981" t="s">
        <v>531</v>
      </c>
      <c r="AQ69" s="981"/>
      <c r="AR69" s="981"/>
      <c r="AS69" s="981"/>
      <c r="AT69" s="981"/>
      <c r="AU69" s="981" t="s">
        <v>531</v>
      </c>
      <c r="AV69" s="981"/>
      <c r="AW69" s="981"/>
      <c r="AX69" s="981"/>
      <c r="AY69" s="981"/>
      <c r="AZ69" s="982" t="s">
        <v>531</v>
      </c>
      <c r="BA69" s="982"/>
      <c r="BB69" s="982"/>
      <c r="BC69" s="982"/>
      <c r="BD69" s="983"/>
      <c r="BE69" s="227"/>
      <c r="BF69" s="227"/>
      <c r="BG69" s="227"/>
      <c r="BH69" s="227"/>
      <c r="BI69" s="227"/>
      <c r="BJ69" s="227"/>
      <c r="BK69" s="227"/>
      <c r="BL69" s="227"/>
      <c r="BM69" s="227"/>
      <c r="BN69" s="227"/>
      <c r="BO69" s="227"/>
      <c r="BP69" s="227"/>
      <c r="BQ69" s="224">
        <v>63</v>
      </c>
      <c r="BR69" s="229"/>
      <c r="BS69" s="955"/>
      <c r="BT69" s="956"/>
      <c r="BU69" s="956"/>
      <c r="BV69" s="956"/>
      <c r="BW69" s="956"/>
      <c r="BX69" s="956"/>
      <c r="BY69" s="956"/>
      <c r="BZ69" s="956"/>
      <c r="CA69" s="956"/>
      <c r="CB69" s="956"/>
      <c r="CC69" s="956"/>
      <c r="CD69" s="956"/>
      <c r="CE69" s="956"/>
      <c r="CF69" s="956"/>
      <c r="CG69" s="965"/>
      <c r="CH69" s="966"/>
      <c r="CI69" s="967"/>
      <c r="CJ69" s="967"/>
      <c r="CK69" s="967"/>
      <c r="CL69" s="968"/>
      <c r="CM69" s="966"/>
      <c r="CN69" s="967"/>
      <c r="CO69" s="967"/>
      <c r="CP69" s="967"/>
      <c r="CQ69" s="968"/>
      <c r="CR69" s="966"/>
      <c r="CS69" s="967"/>
      <c r="CT69" s="967"/>
      <c r="CU69" s="967"/>
      <c r="CV69" s="968"/>
      <c r="CW69" s="966"/>
      <c r="CX69" s="967"/>
      <c r="CY69" s="967"/>
      <c r="CZ69" s="967"/>
      <c r="DA69" s="968"/>
      <c r="DB69" s="966"/>
      <c r="DC69" s="967"/>
      <c r="DD69" s="967"/>
      <c r="DE69" s="967"/>
      <c r="DF69" s="968"/>
      <c r="DG69" s="966"/>
      <c r="DH69" s="967"/>
      <c r="DI69" s="967"/>
      <c r="DJ69" s="967"/>
      <c r="DK69" s="968"/>
      <c r="DL69" s="966"/>
      <c r="DM69" s="967"/>
      <c r="DN69" s="967"/>
      <c r="DO69" s="967"/>
      <c r="DP69" s="968"/>
      <c r="DQ69" s="966"/>
      <c r="DR69" s="967"/>
      <c r="DS69" s="967"/>
      <c r="DT69" s="967"/>
      <c r="DU69" s="968"/>
      <c r="DV69" s="955"/>
      <c r="DW69" s="956"/>
      <c r="DX69" s="956"/>
      <c r="DY69" s="956"/>
      <c r="DZ69" s="957"/>
      <c r="EA69" s="216"/>
    </row>
    <row r="70" spans="1:131" ht="26.25" customHeight="1" x14ac:dyDescent="0.15">
      <c r="A70" s="224">
        <v>3</v>
      </c>
      <c r="B70" s="984" t="s">
        <v>530</v>
      </c>
      <c r="C70" s="985"/>
      <c r="D70" s="985"/>
      <c r="E70" s="985"/>
      <c r="F70" s="985"/>
      <c r="G70" s="985"/>
      <c r="H70" s="985"/>
      <c r="I70" s="985"/>
      <c r="J70" s="985"/>
      <c r="K70" s="985"/>
      <c r="L70" s="985"/>
      <c r="M70" s="985"/>
      <c r="N70" s="985"/>
      <c r="O70" s="985"/>
      <c r="P70" s="986"/>
      <c r="Q70" s="987">
        <v>162891</v>
      </c>
      <c r="R70" s="981"/>
      <c r="S70" s="981"/>
      <c r="T70" s="981"/>
      <c r="U70" s="981"/>
      <c r="V70" s="981">
        <v>159883</v>
      </c>
      <c r="W70" s="981"/>
      <c r="X70" s="981"/>
      <c r="Y70" s="981"/>
      <c r="Z70" s="981"/>
      <c r="AA70" s="981">
        <v>3008</v>
      </c>
      <c r="AB70" s="981"/>
      <c r="AC70" s="981"/>
      <c r="AD70" s="981"/>
      <c r="AE70" s="981"/>
      <c r="AF70" s="981">
        <v>3008</v>
      </c>
      <c r="AG70" s="981"/>
      <c r="AH70" s="981"/>
      <c r="AI70" s="981"/>
      <c r="AJ70" s="981"/>
      <c r="AK70" s="981" t="s">
        <v>531</v>
      </c>
      <c r="AL70" s="981"/>
      <c r="AM70" s="981"/>
      <c r="AN70" s="981"/>
      <c r="AO70" s="981"/>
      <c r="AP70" s="981" t="s">
        <v>531</v>
      </c>
      <c r="AQ70" s="981"/>
      <c r="AR70" s="981"/>
      <c r="AS70" s="981"/>
      <c r="AT70" s="981"/>
      <c r="AU70" s="981" t="s">
        <v>531</v>
      </c>
      <c r="AV70" s="981"/>
      <c r="AW70" s="981"/>
      <c r="AX70" s="981"/>
      <c r="AY70" s="981"/>
      <c r="AZ70" s="982" t="s">
        <v>531</v>
      </c>
      <c r="BA70" s="982"/>
      <c r="BB70" s="982"/>
      <c r="BC70" s="982"/>
      <c r="BD70" s="983"/>
      <c r="BE70" s="227"/>
      <c r="BF70" s="227"/>
      <c r="BG70" s="227"/>
      <c r="BH70" s="227"/>
      <c r="BI70" s="227"/>
      <c r="BJ70" s="227"/>
      <c r="BK70" s="227"/>
      <c r="BL70" s="227"/>
      <c r="BM70" s="227"/>
      <c r="BN70" s="227"/>
      <c r="BO70" s="227"/>
      <c r="BP70" s="227"/>
      <c r="BQ70" s="224">
        <v>64</v>
      </c>
      <c r="BR70" s="229"/>
      <c r="BS70" s="955"/>
      <c r="BT70" s="956"/>
      <c r="BU70" s="956"/>
      <c r="BV70" s="956"/>
      <c r="BW70" s="956"/>
      <c r="BX70" s="956"/>
      <c r="BY70" s="956"/>
      <c r="BZ70" s="956"/>
      <c r="CA70" s="956"/>
      <c r="CB70" s="956"/>
      <c r="CC70" s="956"/>
      <c r="CD70" s="956"/>
      <c r="CE70" s="956"/>
      <c r="CF70" s="956"/>
      <c r="CG70" s="965"/>
      <c r="CH70" s="966"/>
      <c r="CI70" s="967"/>
      <c r="CJ70" s="967"/>
      <c r="CK70" s="967"/>
      <c r="CL70" s="968"/>
      <c r="CM70" s="966"/>
      <c r="CN70" s="967"/>
      <c r="CO70" s="967"/>
      <c r="CP70" s="967"/>
      <c r="CQ70" s="968"/>
      <c r="CR70" s="966"/>
      <c r="CS70" s="967"/>
      <c r="CT70" s="967"/>
      <c r="CU70" s="967"/>
      <c r="CV70" s="968"/>
      <c r="CW70" s="966"/>
      <c r="CX70" s="967"/>
      <c r="CY70" s="967"/>
      <c r="CZ70" s="967"/>
      <c r="DA70" s="968"/>
      <c r="DB70" s="966"/>
      <c r="DC70" s="967"/>
      <c r="DD70" s="967"/>
      <c r="DE70" s="967"/>
      <c r="DF70" s="968"/>
      <c r="DG70" s="966"/>
      <c r="DH70" s="967"/>
      <c r="DI70" s="967"/>
      <c r="DJ70" s="967"/>
      <c r="DK70" s="968"/>
      <c r="DL70" s="966"/>
      <c r="DM70" s="967"/>
      <c r="DN70" s="967"/>
      <c r="DO70" s="967"/>
      <c r="DP70" s="968"/>
      <c r="DQ70" s="966"/>
      <c r="DR70" s="967"/>
      <c r="DS70" s="967"/>
      <c r="DT70" s="967"/>
      <c r="DU70" s="968"/>
      <c r="DV70" s="955"/>
      <c r="DW70" s="956"/>
      <c r="DX70" s="956"/>
      <c r="DY70" s="956"/>
      <c r="DZ70" s="957"/>
      <c r="EA70" s="216"/>
    </row>
    <row r="71" spans="1:131" ht="26.25" customHeight="1" x14ac:dyDescent="0.15">
      <c r="A71" s="224">
        <v>4</v>
      </c>
      <c r="B71" s="984" t="s">
        <v>526</v>
      </c>
      <c r="C71" s="985"/>
      <c r="D71" s="985"/>
      <c r="E71" s="985"/>
      <c r="F71" s="985"/>
      <c r="G71" s="985"/>
      <c r="H71" s="985"/>
      <c r="I71" s="985"/>
      <c r="J71" s="985"/>
      <c r="K71" s="985"/>
      <c r="L71" s="985"/>
      <c r="M71" s="985"/>
      <c r="N71" s="985"/>
      <c r="O71" s="985"/>
      <c r="P71" s="986"/>
      <c r="Q71" s="987">
        <v>148</v>
      </c>
      <c r="R71" s="981"/>
      <c r="S71" s="981"/>
      <c r="T71" s="981"/>
      <c r="U71" s="981"/>
      <c r="V71" s="981">
        <v>144</v>
      </c>
      <c r="W71" s="981"/>
      <c r="X71" s="981"/>
      <c r="Y71" s="981"/>
      <c r="Z71" s="981"/>
      <c r="AA71" s="981">
        <v>5</v>
      </c>
      <c r="AB71" s="981"/>
      <c r="AC71" s="981"/>
      <c r="AD71" s="981"/>
      <c r="AE71" s="981"/>
      <c r="AF71" s="981">
        <v>5</v>
      </c>
      <c r="AG71" s="981"/>
      <c r="AH71" s="981"/>
      <c r="AI71" s="981"/>
      <c r="AJ71" s="981"/>
      <c r="AK71" s="981" t="s">
        <v>531</v>
      </c>
      <c r="AL71" s="981"/>
      <c r="AM71" s="981"/>
      <c r="AN71" s="981"/>
      <c r="AO71" s="981"/>
      <c r="AP71" s="981" t="s">
        <v>531</v>
      </c>
      <c r="AQ71" s="981"/>
      <c r="AR71" s="981"/>
      <c r="AS71" s="981"/>
      <c r="AT71" s="981"/>
      <c r="AU71" s="981" t="s">
        <v>531</v>
      </c>
      <c r="AV71" s="981"/>
      <c r="AW71" s="981"/>
      <c r="AX71" s="981"/>
      <c r="AY71" s="981"/>
      <c r="AZ71" s="982" t="s">
        <v>531</v>
      </c>
      <c r="BA71" s="982"/>
      <c r="BB71" s="982"/>
      <c r="BC71" s="982"/>
      <c r="BD71" s="983"/>
      <c r="BE71" s="227"/>
      <c r="BF71" s="227"/>
      <c r="BG71" s="227"/>
      <c r="BH71" s="227"/>
      <c r="BI71" s="227"/>
      <c r="BJ71" s="227"/>
      <c r="BK71" s="227"/>
      <c r="BL71" s="227"/>
      <c r="BM71" s="227"/>
      <c r="BN71" s="227"/>
      <c r="BO71" s="227"/>
      <c r="BP71" s="227"/>
      <c r="BQ71" s="224">
        <v>65</v>
      </c>
      <c r="BR71" s="229"/>
      <c r="BS71" s="955"/>
      <c r="BT71" s="956"/>
      <c r="BU71" s="956"/>
      <c r="BV71" s="956"/>
      <c r="BW71" s="956"/>
      <c r="BX71" s="956"/>
      <c r="BY71" s="956"/>
      <c r="BZ71" s="956"/>
      <c r="CA71" s="956"/>
      <c r="CB71" s="956"/>
      <c r="CC71" s="956"/>
      <c r="CD71" s="956"/>
      <c r="CE71" s="956"/>
      <c r="CF71" s="956"/>
      <c r="CG71" s="965"/>
      <c r="CH71" s="966"/>
      <c r="CI71" s="967"/>
      <c r="CJ71" s="967"/>
      <c r="CK71" s="967"/>
      <c r="CL71" s="968"/>
      <c r="CM71" s="966"/>
      <c r="CN71" s="967"/>
      <c r="CO71" s="967"/>
      <c r="CP71" s="967"/>
      <c r="CQ71" s="968"/>
      <c r="CR71" s="966"/>
      <c r="CS71" s="967"/>
      <c r="CT71" s="967"/>
      <c r="CU71" s="967"/>
      <c r="CV71" s="968"/>
      <c r="CW71" s="966"/>
      <c r="CX71" s="967"/>
      <c r="CY71" s="967"/>
      <c r="CZ71" s="967"/>
      <c r="DA71" s="968"/>
      <c r="DB71" s="966"/>
      <c r="DC71" s="967"/>
      <c r="DD71" s="967"/>
      <c r="DE71" s="967"/>
      <c r="DF71" s="968"/>
      <c r="DG71" s="966"/>
      <c r="DH71" s="967"/>
      <c r="DI71" s="967"/>
      <c r="DJ71" s="967"/>
      <c r="DK71" s="968"/>
      <c r="DL71" s="966"/>
      <c r="DM71" s="967"/>
      <c r="DN71" s="967"/>
      <c r="DO71" s="967"/>
      <c r="DP71" s="968"/>
      <c r="DQ71" s="966"/>
      <c r="DR71" s="967"/>
      <c r="DS71" s="967"/>
      <c r="DT71" s="967"/>
      <c r="DU71" s="968"/>
      <c r="DV71" s="955"/>
      <c r="DW71" s="956"/>
      <c r="DX71" s="956"/>
      <c r="DY71" s="956"/>
      <c r="DZ71" s="957"/>
      <c r="EA71" s="216"/>
    </row>
    <row r="72" spans="1:131" ht="26.25" customHeight="1" x14ac:dyDescent="0.15">
      <c r="A72" s="224">
        <v>5</v>
      </c>
      <c r="B72" s="984" t="s">
        <v>527</v>
      </c>
      <c r="C72" s="985"/>
      <c r="D72" s="985"/>
      <c r="E72" s="985"/>
      <c r="F72" s="985"/>
      <c r="G72" s="985"/>
      <c r="H72" s="985"/>
      <c r="I72" s="985"/>
      <c r="J72" s="985"/>
      <c r="K72" s="985"/>
      <c r="L72" s="985"/>
      <c r="M72" s="985"/>
      <c r="N72" s="985"/>
      <c r="O72" s="985"/>
      <c r="P72" s="986"/>
      <c r="Q72" s="987">
        <v>4</v>
      </c>
      <c r="R72" s="981"/>
      <c r="S72" s="981"/>
      <c r="T72" s="981"/>
      <c r="U72" s="981"/>
      <c r="V72" s="981">
        <v>1</v>
      </c>
      <c r="W72" s="981"/>
      <c r="X72" s="981"/>
      <c r="Y72" s="981"/>
      <c r="Z72" s="981"/>
      <c r="AA72" s="981">
        <v>3</v>
      </c>
      <c r="AB72" s="981"/>
      <c r="AC72" s="981"/>
      <c r="AD72" s="981"/>
      <c r="AE72" s="981"/>
      <c r="AF72" s="981">
        <v>3</v>
      </c>
      <c r="AG72" s="981"/>
      <c r="AH72" s="981"/>
      <c r="AI72" s="981"/>
      <c r="AJ72" s="981"/>
      <c r="AK72" s="981" t="s">
        <v>531</v>
      </c>
      <c r="AL72" s="981"/>
      <c r="AM72" s="981"/>
      <c r="AN72" s="981"/>
      <c r="AO72" s="981"/>
      <c r="AP72" s="981" t="s">
        <v>531</v>
      </c>
      <c r="AQ72" s="981"/>
      <c r="AR72" s="981"/>
      <c r="AS72" s="981"/>
      <c r="AT72" s="981"/>
      <c r="AU72" s="981" t="s">
        <v>531</v>
      </c>
      <c r="AV72" s="981"/>
      <c r="AW72" s="981"/>
      <c r="AX72" s="981"/>
      <c r="AY72" s="981"/>
      <c r="AZ72" s="982" t="s">
        <v>531</v>
      </c>
      <c r="BA72" s="982"/>
      <c r="BB72" s="982"/>
      <c r="BC72" s="982"/>
      <c r="BD72" s="983"/>
      <c r="BE72" s="227"/>
      <c r="BF72" s="227"/>
      <c r="BG72" s="227"/>
      <c r="BH72" s="227"/>
      <c r="BI72" s="227"/>
      <c r="BJ72" s="227"/>
      <c r="BK72" s="227"/>
      <c r="BL72" s="227"/>
      <c r="BM72" s="227"/>
      <c r="BN72" s="227"/>
      <c r="BO72" s="227"/>
      <c r="BP72" s="227"/>
      <c r="BQ72" s="224">
        <v>66</v>
      </c>
      <c r="BR72" s="229"/>
      <c r="BS72" s="955"/>
      <c r="BT72" s="956"/>
      <c r="BU72" s="956"/>
      <c r="BV72" s="956"/>
      <c r="BW72" s="956"/>
      <c r="BX72" s="956"/>
      <c r="BY72" s="956"/>
      <c r="BZ72" s="956"/>
      <c r="CA72" s="956"/>
      <c r="CB72" s="956"/>
      <c r="CC72" s="956"/>
      <c r="CD72" s="956"/>
      <c r="CE72" s="956"/>
      <c r="CF72" s="956"/>
      <c r="CG72" s="965"/>
      <c r="CH72" s="966"/>
      <c r="CI72" s="967"/>
      <c r="CJ72" s="967"/>
      <c r="CK72" s="967"/>
      <c r="CL72" s="968"/>
      <c r="CM72" s="966"/>
      <c r="CN72" s="967"/>
      <c r="CO72" s="967"/>
      <c r="CP72" s="967"/>
      <c r="CQ72" s="968"/>
      <c r="CR72" s="966"/>
      <c r="CS72" s="967"/>
      <c r="CT72" s="967"/>
      <c r="CU72" s="967"/>
      <c r="CV72" s="968"/>
      <c r="CW72" s="966"/>
      <c r="CX72" s="967"/>
      <c r="CY72" s="967"/>
      <c r="CZ72" s="967"/>
      <c r="DA72" s="968"/>
      <c r="DB72" s="966"/>
      <c r="DC72" s="967"/>
      <c r="DD72" s="967"/>
      <c r="DE72" s="967"/>
      <c r="DF72" s="968"/>
      <c r="DG72" s="966"/>
      <c r="DH72" s="967"/>
      <c r="DI72" s="967"/>
      <c r="DJ72" s="967"/>
      <c r="DK72" s="968"/>
      <c r="DL72" s="966"/>
      <c r="DM72" s="967"/>
      <c r="DN72" s="967"/>
      <c r="DO72" s="967"/>
      <c r="DP72" s="968"/>
      <c r="DQ72" s="966"/>
      <c r="DR72" s="967"/>
      <c r="DS72" s="967"/>
      <c r="DT72" s="967"/>
      <c r="DU72" s="968"/>
      <c r="DV72" s="955"/>
      <c r="DW72" s="956"/>
      <c r="DX72" s="956"/>
      <c r="DY72" s="956"/>
      <c r="DZ72" s="957"/>
      <c r="EA72" s="216"/>
    </row>
    <row r="73" spans="1:131" ht="26.25" customHeight="1" x14ac:dyDescent="0.15">
      <c r="A73" s="224">
        <v>6</v>
      </c>
      <c r="B73" s="984" t="s">
        <v>528</v>
      </c>
      <c r="C73" s="985"/>
      <c r="D73" s="985"/>
      <c r="E73" s="985"/>
      <c r="F73" s="985"/>
      <c r="G73" s="985"/>
      <c r="H73" s="985"/>
      <c r="I73" s="985"/>
      <c r="J73" s="985"/>
      <c r="K73" s="985"/>
      <c r="L73" s="985"/>
      <c r="M73" s="985"/>
      <c r="N73" s="985"/>
      <c r="O73" s="985"/>
      <c r="P73" s="986"/>
      <c r="Q73" s="987">
        <v>432</v>
      </c>
      <c r="R73" s="981"/>
      <c r="S73" s="981"/>
      <c r="T73" s="981"/>
      <c r="U73" s="981"/>
      <c r="V73" s="981">
        <v>432</v>
      </c>
      <c r="W73" s="981"/>
      <c r="X73" s="981"/>
      <c r="Y73" s="981"/>
      <c r="Z73" s="981"/>
      <c r="AA73" s="981">
        <v>0</v>
      </c>
      <c r="AB73" s="981"/>
      <c r="AC73" s="981"/>
      <c r="AD73" s="981"/>
      <c r="AE73" s="981"/>
      <c r="AF73" s="981">
        <v>0</v>
      </c>
      <c r="AG73" s="981"/>
      <c r="AH73" s="981"/>
      <c r="AI73" s="981"/>
      <c r="AJ73" s="981"/>
      <c r="AK73" s="981" t="s">
        <v>531</v>
      </c>
      <c r="AL73" s="981"/>
      <c r="AM73" s="981"/>
      <c r="AN73" s="981"/>
      <c r="AO73" s="981"/>
      <c r="AP73" s="981" t="s">
        <v>531</v>
      </c>
      <c r="AQ73" s="981"/>
      <c r="AR73" s="981"/>
      <c r="AS73" s="981"/>
      <c r="AT73" s="981"/>
      <c r="AU73" s="981" t="s">
        <v>531</v>
      </c>
      <c r="AV73" s="981"/>
      <c r="AW73" s="981"/>
      <c r="AX73" s="981"/>
      <c r="AY73" s="981"/>
      <c r="AZ73" s="982" t="s">
        <v>531</v>
      </c>
      <c r="BA73" s="982"/>
      <c r="BB73" s="982"/>
      <c r="BC73" s="982"/>
      <c r="BD73" s="983"/>
      <c r="BE73" s="227"/>
      <c r="BF73" s="227"/>
      <c r="BG73" s="227"/>
      <c r="BH73" s="227"/>
      <c r="BI73" s="227"/>
      <c r="BJ73" s="227"/>
      <c r="BK73" s="227"/>
      <c r="BL73" s="227"/>
      <c r="BM73" s="227"/>
      <c r="BN73" s="227"/>
      <c r="BO73" s="227"/>
      <c r="BP73" s="227"/>
      <c r="BQ73" s="224">
        <v>67</v>
      </c>
      <c r="BR73" s="229"/>
      <c r="BS73" s="955"/>
      <c r="BT73" s="956"/>
      <c r="BU73" s="956"/>
      <c r="BV73" s="956"/>
      <c r="BW73" s="956"/>
      <c r="BX73" s="956"/>
      <c r="BY73" s="956"/>
      <c r="BZ73" s="956"/>
      <c r="CA73" s="956"/>
      <c r="CB73" s="956"/>
      <c r="CC73" s="956"/>
      <c r="CD73" s="956"/>
      <c r="CE73" s="956"/>
      <c r="CF73" s="956"/>
      <c r="CG73" s="965"/>
      <c r="CH73" s="966"/>
      <c r="CI73" s="967"/>
      <c r="CJ73" s="967"/>
      <c r="CK73" s="967"/>
      <c r="CL73" s="968"/>
      <c r="CM73" s="966"/>
      <c r="CN73" s="967"/>
      <c r="CO73" s="967"/>
      <c r="CP73" s="967"/>
      <c r="CQ73" s="968"/>
      <c r="CR73" s="966"/>
      <c r="CS73" s="967"/>
      <c r="CT73" s="967"/>
      <c r="CU73" s="967"/>
      <c r="CV73" s="968"/>
      <c r="CW73" s="966"/>
      <c r="CX73" s="967"/>
      <c r="CY73" s="967"/>
      <c r="CZ73" s="967"/>
      <c r="DA73" s="968"/>
      <c r="DB73" s="966"/>
      <c r="DC73" s="967"/>
      <c r="DD73" s="967"/>
      <c r="DE73" s="967"/>
      <c r="DF73" s="968"/>
      <c r="DG73" s="966"/>
      <c r="DH73" s="967"/>
      <c r="DI73" s="967"/>
      <c r="DJ73" s="967"/>
      <c r="DK73" s="968"/>
      <c r="DL73" s="966"/>
      <c r="DM73" s="967"/>
      <c r="DN73" s="967"/>
      <c r="DO73" s="967"/>
      <c r="DP73" s="968"/>
      <c r="DQ73" s="966"/>
      <c r="DR73" s="967"/>
      <c r="DS73" s="967"/>
      <c r="DT73" s="967"/>
      <c r="DU73" s="968"/>
      <c r="DV73" s="955"/>
      <c r="DW73" s="956"/>
      <c r="DX73" s="956"/>
      <c r="DY73" s="956"/>
      <c r="DZ73" s="957"/>
      <c r="EA73" s="216"/>
    </row>
    <row r="74" spans="1:131" ht="26.25" customHeight="1" x14ac:dyDescent="0.15">
      <c r="A74" s="224">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27"/>
      <c r="BF74" s="227"/>
      <c r="BG74" s="227"/>
      <c r="BH74" s="227"/>
      <c r="BI74" s="227"/>
      <c r="BJ74" s="227"/>
      <c r="BK74" s="227"/>
      <c r="BL74" s="227"/>
      <c r="BM74" s="227"/>
      <c r="BN74" s="227"/>
      <c r="BO74" s="227"/>
      <c r="BP74" s="227"/>
      <c r="BQ74" s="224">
        <v>68</v>
      </c>
      <c r="BR74" s="229"/>
      <c r="BS74" s="955"/>
      <c r="BT74" s="956"/>
      <c r="BU74" s="956"/>
      <c r="BV74" s="956"/>
      <c r="BW74" s="956"/>
      <c r="BX74" s="956"/>
      <c r="BY74" s="956"/>
      <c r="BZ74" s="956"/>
      <c r="CA74" s="956"/>
      <c r="CB74" s="956"/>
      <c r="CC74" s="956"/>
      <c r="CD74" s="956"/>
      <c r="CE74" s="956"/>
      <c r="CF74" s="956"/>
      <c r="CG74" s="965"/>
      <c r="CH74" s="966"/>
      <c r="CI74" s="967"/>
      <c r="CJ74" s="967"/>
      <c r="CK74" s="967"/>
      <c r="CL74" s="968"/>
      <c r="CM74" s="966"/>
      <c r="CN74" s="967"/>
      <c r="CO74" s="967"/>
      <c r="CP74" s="967"/>
      <c r="CQ74" s="968"/>
      <c r="CR74" s="966"/>
      <c r="CS74" s="967"/>
      <c r="CT74" s="967"/>
      <c r="CU74" s="967"/>
      <c r="CV74" s="968"/>
      <c r="CW74" s="966"/>
      <c r="CX74" s="967"/>
      <c r="CY74" s="967"/>
      <c r="CZ74" s="967"/>
      <c r="DA74" s="968"/>
      <c r="DB74" s="966"/>
      <c r="DC74" s="967"/>
      <c r="DD74" s="967"/>
      <c r="DE74" s="967"/>
      <c r="DF74" s="968"/>
      <c r="DG74" s="966"/>
      <c r="DH74" s="967"/>
      <c r="DI74" s="967"/>
      <c r="DJ74" s="967"/>
      <c r="DK74" s="968"/>
      <c r="DL74" s="966"/>
      <c r="DM74" s="967"/>
      <c r="DN74" s="967"/>
      <c r="DO74" s="967"/>
      <c r="DP74" s="968"/>
      <c r="DQ74" s="966"/>
      <c r="DR74" s="967"/>
      <c r="DS74" s="967"/>
      <c r="DT74" s="967"/>
      <c r="DU74" s="968"/>
      <c r="DV74" s="955"/>
      <c r="DW74" s="956"/>
      <c r="DX74" s="956"/>
      <c r="DY74" s="956"/>
      <c r="DZ74" s="957"/>
      <c r="EA74" s="216"/>
    </row>
    <row r="75" spans="1:131" ht="26.25" customHeight="1" x14ac:dyDescent="0.15">
      <c r="A75" s="224">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27"/>
      <c r="BF75" s="227"/>
      <c r="BG75" s="227"/>
      <c r="BH75" s="227"/>
      <c r="BI75" s="227"/>
      <c r="BJ75" s="227"/>
      <c r="BK75" s="227"/>
      <c r="BL75" s="227"/>
      <c r="BM75" s="227"/>
      <c r="BN75" s="227"/>
      <c r="BO75" s="227"/>
      <c r="BP75" s="227"/>
      <c r="BQ75" s="224">
        <v>69</v>
      </c>
      <c r="BR75" s="229"/>
      <c r="BS75" s="955"/>
      <c r="BT75" s="956"/>
      <c r="BU75" s="956"/>
      <c r="BV75" s="956"/>
      <c r="BW75" s="956"/>
      <c r="BX75" s="956"/>
      <c r="BY75" s="956"/>
      <c r="BZ75" s="956"/>
      <c r="CA75" s="956"/>
      <c r="CB75" s="956"/>
      <c r="CC75" s="956"/>
      <c r="CD75" s="956"/>
      <c r="CE75" s="956"/>
      <c r="CF75" s="956"/>
      <c r="CG75" s="965"/>
      <c r="CH75" s="966"/>
      <c r="CI75" s="967"/>
      <c r="CJ75" s="967"/>
      <c r="CK75" s="967"/>
      <c r="CL75" s="968"/>
      <c r="CM75" s="966"/>
      <c r="CN75" s="967"/>
      <c r="CO75" s="967"/>
      <c r="CP75" s="967"/>
      <c r="CQ75" s="968"/>
      <c r="CR75" s="966"/>
      <c r="CS75" s="967"/>
      <c r="CT75" s="967"/>
      <c r="CU75" s="967"/>
      <c r="CV75" s="968"/>
      <c r="CW75" s="966"/>
      <c r="CX75" s="967"/>
      <c r="CY75" s="967"/>
      <c r="CZ75" s="967"/>
      <c r="DA75" s="968"/>
      <c r="DB75" s="966"/>
      <c r="DC75" s="967"/>
      <c r="DD75" s="967"/>
      <c r="DE75" s="967"/>
      <c r="DF75" s="968"/>
      <c r="DG75" s="966"/>
      <c r="DH75" s="967"/>
      <c r="DI75" s="967"/>
      <c r="DJ75" s="967"/>
      <c r="DK75" s="968"/>
      <c r="DL75" s="966"/>
      <c r="DM75" s="967"/>
      <c r="DN75" s="967"/>
      <c r="DO75" s="967"/>
      <c r="DP75" s="968"/>
      <c r="DQ75" s="966"/>
      <c r="DR75" s="967"/>
      <c r="DS75" s="967"/>
      <c r="DT75" s="967"/>
      <c r="DU75" s="968"/>
      <c r="DV75" s="955"/>
      <c r="DW75" s="956"/>
      <c r="DX75" s="956"/>
      <c r="DY75" s="956"/>
      <c r="DZ75" s="957"/>
      <c r="EA75" s="216"/>
    </row>
    <row r="76" spans="1:131" ht="26.25" customHeight="1" x14ac:dyDescent="0.15">
      <c r="A76" s="224">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27"/>
      <c r="BF76" s="227"/>
      <c r="BG76" s="227"/>
      <c r="BH76" s="227"/>
      <c r="BI76" s="227"/>
      <c r="BJ76" s="227"/>
      <c r="BK76" s="227"/>
      <c r="BL76" s="227"/>
      <c r="BM76" s="227"/>
      <c r="BN76" s="227"/>
      <c r="BO76" s="227"/>
      <c r="BP76" s="227"/>
      <c r="BQ76" s="224">
        <v>70</v>
      </c>
      <c r="BR76" s="229"/>
      <c r="BS76" s="955"/>
      <c r="BT76" s="956"/>
      <c r="BU76" s="956"/>
      <c r="BV76" s="956"/>
      <c r="BW76" s="956"/>
      <c r="BX76" s="956"/>
      <c r="BY76" s="956"/>
      <c r="BZ76" s="956"/>
      <c r="CA76" s="956"/>
      <c r="CB76" s="956"/>
      <c r="CC76" s="956"/>
      <c r="CD76" s="956"/>
      <c r="CE76" s="956"/>
      <c r="CF76" s="956"/>
      <c r="CG76" s="965"/>
      <c r="CH76" s="966"/>
      <c r="CI76" s="967"/>
      <c r="CJ76" s="967"/>
      <c r="CK76" s="967"/>
      <c r="CL76" s="968"/>
      <c r="CM76" s="966"/>
      <c r="CN76" s="967"/>
      <c r="CO76" s="967"/>
      <c r="CP76" s="967"/>
      <c r="CQ76" s="968"/>
      <c r="CR76" s="966"/>
      <c r="CS76" s="967"/>
      <c r="CT76" s="967"/>
      <c r="CU76" s="967"/>
      <c r="CV76" s="968"/>
      <c r="CW76" s="966"/>
      <c r="CX76" s="967"/>
      <c r="CY76" s="967"/>
      <c r="CZ76" s="967"/>
      <c r="DA76" s="968"/>
      <c r="DB76" s="966"/>
      <c r="DC76" s="967"/>
      <c r="DD76" s="967"/>
      <c r="DE76" s="967"/>
      <c r="DF76" s="968"/>
      <c r="DG76" s="966"/>
      <c r="DH76" s="967"/>
      <c r="DI76" s="967"/>
      <c r="DJ76" s="967"/>
      <c r="DK76" s="968"/>
      <c r="DL76" s="966"/>
      <c r="DM76" s="967"/>
      <c r="DN76" s="967"/>
      <c r="DO76" s="967"/>
      <c r="DP76" s="968"/>
      <c r="DQ76" s="966"/>
      <c r="DR76" s="967"/>
      <c r="DS76" s="967"/>
      <c r="DT76" s="967"/>
      <c r="DU76" s="968"/>
      <c r="DV76" s="955"/>
      <c r="DW76" s="956"/>
      <c r="DX76" s="956"/>
      <c r="DY76" s="956"/>
      <c r="DZ76" s="957"/>
      <c r="EA76" s="216"/>
    </row>
    <row r="77" spans="1:131" ht="26.25" customHeight="1" x14ac:dyDescent="0.15">
      <c r="A77" s="224">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27"/>
      <c r="BF77" s="227"/>
      <c r="BG77" s="227"/>
      <c r="BH77" s="227"/>
      <c r="BI77" s="227"/>
      <c r="BJ77" s="227"/>
      <c r="BK77" s="227"/>
      <c r="BL77" s="227"/>
      <c r="BM77" s="227"/>
      <c r="BN77" s="227"/>
      <c r="BO77" s="227"/>
      <c r="BP77" s="227"/>
      <c r="BQ77" s="224">
        <v>71</v>
      </c>
      <c r="BR77" s="229"/>
      <c r="BS77" s="955"/>
      <c r="BT77" s="956"/>
      <c r="BU77" s="956"/>
      <c r="BV77" s="956"/>
      <c r="BW77" s="956"/>
      <c r="BX77" s="956"/>
      <c r="BY77" s="956"/>
      <c r="BZ77" s="956"/>
      <c r="CA77" s="956"/>
      <c r="CB77" s="956"/>
      <c r="CC77" s="956"/>
      <c r="CD77" s="956"/>
      <c r="CE77" s="956"/>
      <c r="CF77" s="956"/>
      <c r="CG77" s="965"/>
      <c r="CH77" s="966"/>
      <c r="CI77" s="967"/>
      <c r="CJ77" s="967"/>
      <c r="CK77" s="967"/>
      <c r="CL77" s="968"/>
      <c r="CM77" s="966"/>
      <c r="CN77" s="967"/>
      <c r="CO77" s="967"/>
      <c r="CP77" s="967"/>
      <c r="CQ77" s="968"/>
      <c r="CR77" s="966"/>
      <c r="CS77" s="967"/>
      <c r="CT77" s="967"/>
      <c r="CU77" s="967"/>
      <c r="CV77" s="968"/>
      <c r="CW77" s="966"/>
      <c r="CX77" s="967"/>
      <c r="CY77" s="967"/>
      <c r="CZ77" s="967"/>
      <c r="DA77" s="968"/>
      <c r="DB77" s="966"/>
      <c r="DC77" s="967"/>
      <c r="DD77" s="967"/>
      <c r="DE77" s="967"/>
      <c r="DF77" s="968"/>
      <c r="DG77" s="966"/>
      <c r="DH77" s="967"/>
      <c r="DI77" s="967"/>
      <c r="DJ77" s="967"/>
      <c r="DK77" s="968"/>
      <c r="DL77" s="966"/>
      <c r="DM77" s="967"/>
      <c r="DN77" s="967"/>
      <c r="DO77" s="967"/>
      <c r="DP77" s="968"/>
      <c r="DQ77" s="966"/>
      <c r="DR77" s="967"/>
      <c r="DS77" s="967"/>
      <c r="DT77" s="967"/>
      <c r="DU77" s="968"/>
      <c r="DV77" s="955"/>
      <c r="DW77" s="956"/>
      <c r="DX77" s="956"/>
      <c r="DY77" s="956"/>
      <c r="DZ77" s="957"/>
      <c r="EA77" s="216"/>
    </row>
    <row r="78" spans="1:131" ht="26.25" customHeight="1" x14ac:dyDescent="0.15">
      <c r="A78" s="224">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27"/>
      <c r="BF78" s="227"/>
      <c r="BG78" s="227"/>
      <c r="BH78" s="227"/>
      <c r="BI78" s="227"/>
      <c r="BJ78" s="216"/>
      <c r="BK78" s="216"/>
      <c r="BL78" s="216"/>
      <c r="BM78" s="216"/>
      <c r="BN78" s="216"/>
      <c r="BO78" s="227"/>
      <c r="BP78" s="227"/>
      <c r="BQ78" s="224">
        <v>72</v>
      </c>
      <c r="BR78" s="229"/>
      <c r="BS78" s="955"/>
      <c r="BT78" s="956"/>
      <c r="BU78" s="956"/>
      <c r="BV78" s="956"/>
      <c r="BW78" s="956"/>
      <c r="BX78" s="956"/>
      <c r="BY78" s="956"/>
      <c r="BZ78" s="956"/>
      <c r="CA78" s="956"/>
      <c r="CB78" s="956"/>
      <c r="CC78" s="956"/>
      <c r="CD78" s="956"/>
      <c r="CE78" s="956"/>
      <c r="CF78" s="956"/>
      <c r="CG78" s="965"/>
      <c r="CH78" s="966"/>
      <c r="CI78" s="967"/>
      <c r="CJ78" s="967"/>
      <c r="CK78" s="967"/>
      <c r="CL78" s="968"/>
      <c r="CM78" s="966"/>
      <c r="CN78" s="967"/>
      <c r="CO78" s="967"/>
      <c r="CP78" s="967"/>
      <c r="CQ78" s="968"/>
      <c r="CR78" s="966"/>
      <c r="CS78" s="967"/>
      <c r="CT78" s="967"/>
      <c r="CU78" s="967"/>
      <c r="CV78" s="968"/>
      <c r="CW78" s="966"/>
      <c r="CX78" s="967"/>
      <c r="CY78" s="967"/>
      <c r="CZ78" s="967"/>
      <c r="DA78" s="968"/>
      <c r="DB78" s="966"/>
      <c r="DC78" s="967"/>
      <c r="DD78" s="967"/>
      <c r="DE78" s="967"/>
      <c r="DF78" s="968"/>
      <c r="DG78" s="966"/>
      <c r="DH78" s="967"/>
      <c r="DI78" s="967"/>
      <c r="DJ78" s="967"/>
      <c r="DK78" s="968"/>
      <c r="DL78" s="966"/>
      <c r="DM78" s="967"/>
      <c r="DN78" s="967"/>
      <c r="DO78" s="967"/>
      <c r="DP78" s="968"/>
      <c r="DQ78" s="966"/>
      <c r="DR78" s="967"/>
      <c r="DS78" s="967"/>
      <c r="DT78" s="967"/>
      <c r="DU78" s="968"/>
      <c r="DV78" s="955"/>
      <c r="DW78" s="956"/>
      <c r="DX78" s="956"/>
      <c r="DY78" s="956"/>
      <c r="DZ78" s="957"/>
      <c r="EA78" s="216"/>
    </row>
    <row r="79" spans="1:131" ht="26.25" customHeight="1" x14ac:dyDescent="0.15">
      <c r="A79" s="224">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27"/>
      <c r="BF79" s="227"/>
      <c r="BG79" s="227"/>
      <c r="BH79" s="227"/>
      <c r="BI79" s="227"/>
      <c r="BJ79" s="216"/>
      <c r="BK79" s="216"/>
      <c r="BL79" s="216"/>
      <c r="BM79" s="216"/>
      <c r="BN79" s="216"/>
      <c r="BO79" s="227"/>
      <c r="BP79" s="227"/>
      <c r="BQ79" s="224">
        <v>73</v>
      </c>
      <c r="BR79" s="229"/>
      <c r="BS79" s="955"/>
      <c r="BT79" s="956"/>
      <c r="BU79" s="956"/>
      <c r="BV79" s="956"/>
      <c r="BW79" s="956"/>
      <c r="BX79" s="956"/>
      <c r="BY79" s="956"/>
      <c r="BZ79" s="956"/>
      <c r="CA79" s="956"/>
      <c r="CB79" s="956"/>
      <c r="CC79" s="956"/>
      <c r="CD79" s="956"/>
      <c r="CE79" s="956"/>
      <c r="CF79" s="956"/>
      <c r="CG79" s="965"/>
      <c r="CH79" s="966"/>
      <c r="CI79" s="967"/>
      <c r="CJ79" s="967"/>
      <c r="CK79" s="967"/>
      <c r="CL79" s="968"/>
      <c r="CM79" s="966"/>
      <c r="CN79" s="967"/>
      <c r="CO79" s="967"/>
      <c r="CP79" s="967"/>
      <c r="CQ79" s="968"/>
      <c r="CR79" s="966"/>
      <c r="CS79" s="967"/>
      <c r="CT79" s="967"/>
      <c r="CU79" s="967"/>
      <c r="CV79" s="968"/>
      <c r="CW79" s="966"/>
      <c r="CX79" s="967"/>
      <c r="CY79" s="967"/>
      <c r="CZ79" s="967"/>
      <c r="DA79" s="968"/>
      <c r="DB79" s="966"/>
      <c r="DC79" s="967"/>
      <c r="DD79" s="967"/>
      <c r="DE79" s="967"/>
      <c r="DF79" s="968"/>
      <c r="DG79" s="966"/>
      <c r="DH79" s="967"/>
      <c r="DI79" s="967"/>
      <c r="DJ79" s="967"/>
      <c r="DK79" s="968"/>
      <c r="DL79" s="966"/>
      <c r="DM79" s="967"/>
      <c r="DN79" s="967"/>
      <c r="DO79" s="967"/>
      <c r="DP79" s="968"/>
      <c r="DQ79" s="966"/>
      <c r="DR79" s="967"/>
      <c r="DS79" s="967"/>
      <c r="DT79" s="967"/>
      <c r="DU79" s="968"/>
      <c r="DV79" s="955"/>
      <c r="DW79" s="956"/>
      <c r="DX79" s="956"/>
      <c r="DY79" s="956"/>
      <c r="DZ79" s="957"/>
      <c r="EA79" s="216"/>
    </row>
    <row r="80" spans="1:131" ht="26.25" customHeight="1" x14ac:dyDescent="0.15">
      <c r="A80" s="224">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27"/>
      <c r="BF80" s="227"/>
      <c r="BG80" s="227"/>
      <c r="BH80" s="227"/>
      <c r="BI80" s="227"/>
      <c r="BJ80" s="227"/>
      <c r="BK80" s="227"/>
      <c r="BL80" s="227"/>
      <c r="BM80" s="227"/>
      <c r="BN80" s="227"/>
      <c r="BO80" s="227"/>
      <c r="BP80" s="227"/>
      <c r="BQ80" s="224">
        <v>74</v>
      </c>
      <c r="BR80" s="229"/>
      <c r="BS80" s="955"/>
      <c r="BT80" s="956"/>
      <c r="BU80" s="956"/>
      <c r="BV80" s="956"/>
      <c r="BW80" s="956"/>
      <c r="BX80" s="956"/>
      <c r="BY80" s="956"/>
      <c r="BZ80" s="956"/>
      <c r="CA80" s="956"/>
      <c r="CB80" s="956"/>
      <c r="CC80" s="956"/>
      <c r="CD80" s="956"/>
      <c r="CE80" s="956"/>
      <c r="CF80" s="956"/>
      <c r="CG80" s="965"/>
      <c r="CH80" s="966"/>
      <c r="CI80" s="967"/>
      <c r="CJ80" s="967"/>
      <c r="CK80" s="967"/>
      <c r="CL80" s="968"/>
      <c r="CM80" s="966"/>
      <c r="CN80" s="967"/>
      <c r="CO80" s="967"/>
      <c r="CP80" s="967"/>
      <c r="CQ80" s="968"/>
      <c r="CR80" s="966"/>
      <c r="CS80" s="967"/>
      <c r="CT80" s="967"/>
      <c r="CU80" s="967"/>
      <c r="CV80" s="968"/>
      <c r="CW80" s="966"/>
      <c r="CX80" s="967"/>
      <c r="CY80" s="967"/>
      <c r="CZ80" s="967"/>
      <c r="DA80" s="968"/>
      <c r="DB80" s="966"/>
      <c r="DC80" s="967"/>
      <c r="DD80" s="967"/>
      <c r="DE80" s="967"/>
      <c r="DF80" s="968"/>
      <c r="DG80" s="966"/>
      <c r="DH80" s="967"/>
      <c r="DI80" s="967"/>
      <c r="DJ80" s="967"/>
      <c r="DK80" s="968"/>
      <c r="DL80" s="966"/>
      <c r="DM80" s="967"/>
      <c r="DN80" s="967"/>
      <c r="DO80" s="967"/>
      <c r="DP80" s="968"/>
      <c r="DQ80" s="966"/>
      <c r="DR80" s="967"/>
      <c r="DS80" s="967"/>
      <c r="DT80" s="967"/>
      <c r="DU80" s="968"/>
      <c r="DV80" s="955"/>
      <c r="DW80" s="956"/>
      <c r="DX80" s="956"/>
      <c r="DY80" s="956"/>
      <c r="DZ80" s="957"/>
      <c r="EA80" s="216"/>
    </row>
    <row r="81" spans="1:131" ht="26.25" customHeight="1" x14ac:dyDescent="0.15">
      <c r="A81" s="224">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27"/>
      <c r="BF81" s="227"/>
      <c r="BG81" s="227"/>
      <c r="BH81" s="227"/>
      <c r="BI81" s="227"/>
      <c r="BJ81" s="227"/>
      <c r="BK81" s="227"/>
      <c r="BL81" s="227"/>
      <c r="BM81" s="227"/>
      <c r="BN81" s="227"/>
      <c r="BO81" s="227"/>
      <c r="BP81" s="227"/>
      <c r="BQ81" s="224">
        <v>75</v>
      </c>
      <c r="BR81" s="229"/>
      <c r="BS81" s="955"/>
      <c r="BT81" s="956"/>
      <c r="BU81" s="956"/>
      <c r="BV81" s="956"/>
      <c r="BW81" s="956"/>
      <c r="BX81" s="956"/>
      <c r="BY81" s="956"/>
      <c r="BZ81" s="956"/>
      <c r="CA81" s="956"/>
      <c r="CB81" s="956"/>
      <c r="CC81" s="956"/>
      <c r="CD81" s="956"/>
      <c r="CE81" s="956"/>
      <c r="CF81" s="956"/>
      <c r="CG81" s="965"/>
      <c r="CH81" s="966"/>
      <c r="CI81" s="967"/>
      <c r="CJ81" s="967"/>
      <c r="CK81" s="967"/>
      <c r="CL81" s="968"/>
      <c r="CM81" s="966"/>
      <c r="CN81" s="967"/>
      <c r="CO81" s="967"/>
      <c r="CP81" s="967"/>
      <c r="CQ81" s="968"/>
      <c r="CR81" s="966"/>
      <c r="CS81" s="967"/>
      <c r="CT81" s="967"/>
      <c r="CU81" s="967"/>
      <c r="CV81" s="968"/>
      <c r="CW81" s="966"/>
      <c r="CX81" s="967"/>
      <c r="CY81" s="967"/>
      <c r="CZ81" s="967"/>
      <c r="DA81" s="968"/>
      <c r="DB81" s="966"/>
      <c r="DC81" s="967"/>
      <c r="DD81" s="967"/>
      <c r="DE81" s="967"/>
      <c r="DF81" s="968"/>
      <c r="DG81" s="966"/>
      <c r="DH81" s="967"/>
      <c r="DI81" s="967"/>
      <c r="DJ81" s="967"/>
      <c r="DK81" s="968"/>
      <c r="DL81" s="966"/>
      <c r="DM81" s="967"/>
      <c r="DN81" s="967"/>
      <c r="DO81" s="967"/>
      <c r="DP81" s="968"/>
      <c r="DQ81" s="966"/>
      <c r="DR81" s="967"/>
      <c r="DS81" s="967"/>
      <c r="DT81" s="967"/>
      <c r="DU81" s="968"/>
      <c r="DV81" s="955"/>
      <c r="DW81" s="956"/>
      <c r="DX81" s="956"/>
      <c r="DY81" s="956"/>
      <c r="DZ81" s="957"/>
      <c r="EA81" s="216"/>
    </row>
    <row r="82" spans="1:131" ht="26.25" customHeight="1" x14ac:dyDescent="0.15">
      <c r="A82" s="224">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27"/>
      <c r="BF82" s="227"/>
      <c r="BG82" s="227"/>
      <c r="BH82" s="227"/>
      <c r="BI82" s="227"/>
      <c r="BJ82" s="227"/>
      <c r="BK82" s="227"/>
      <c r="BL82" s="227"/>
      <c r="BM82" s="227"/>
      <c r="BN82" s="227"/>
      <c r="BO82" s="227"/>
      <c r="BP82" s="227"/>
      <c r="BQ82" s="224">
        <v>76</v>
      </c>
      <c r="BR82" s="229"/>
      <c r="BS82" s="955"/>
      <c r="BT82" s="956"/>
      <c r="BU82" s="956"/>
      <c r="BV82" s="956"/>
      <c r="BW82" s="956"/>
      <c r="BX82" s="956"/>
      <c r="BY82" s="956"/>
      <c r="BZ82" s="956"/>
      <c r="CA82" s="956"/>
      <c r="CB82" s="956"/>
      <c r="CC82" s="956"/>
      <c r="CD82" s="956"/>
      <c r="CE82" s="956"/>
      <c r="CF82" s="956"/>
      <c r="CG82" s="965"/>
      <c r="CH82" s="966"/>
      <c r="CI82" s="967"/>
      <c r="CJ82" s="967"/>
      <c r="CK82" s="967"/>
      <c r="CL82" s="968"/>
      <c r="CM82" s="966"/>
      <c r="CN82" s="967"/>
      <c r="CO82" s="967"/>
      <c r="CP82" s="967"/>
      <c r="CQ82" s="968"/>
      <c r="CR82" s="966"/>
      <c r="CS82" s="967"/>
      <c r="CT82" s="967"/>
      <c r="CU82" s="967"/>
      <c r="CV82" s="968"/>
      <c r="CW82" s="966"/>
      <c r="CX82" s="967"/>
      <c r="CY82" s="967"/>
      <c r="CZ82" s="967"/>
      <c r="DA82" s="968"/>
      <c r="DB82" s="966"/>
      <c r="DC82" s="967"/>
      <c r="DD82" s="967"/>
      <c r="DE82" s="967"/>
      <c r="DF82" s="968"/>
      <c r="DG82" s="966"/>
      <c r="DH82" s="967"/>
      <c r="DI82" s="967"/>
      <c r="DJ82" s="967"/>
      <c r="DK82" s="968"/>
      <c r="DL82" s="966"/>
      <c r="DM82" s="967"/>
      <c r="DN82" s="967"/>
      <c r="DO82" s="967"/>
      <c r="DP82" s="968"/>
      <c r="DQ82" s="966"/>
      <c r="DR82" s="967"/>
      <c r="DS82" s="967"/>
      <c r="DT82" s="967"/>
      <c r="DU82" s="968"/>
      <c r="DV82" s="955"/>
      <c r="DW82" s="956"/>
      <c r="DX82" s="956"/>
      <c r="DY82" s="956"/>
      <c r="DZ82" s="957"/>
      <c r="EA82" s="216"/>
    </row>
    <row r="83" spans="1:131" ht="26.25" customHeight="1" x14ac:dyDescent="0.15">
      <c r="A83" s="224">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27"/>
      <c r="BF83" s="227"/>
      <c r="BG83" s="227"/>
      <c r="BH83" s="227"/>
      <c r="BI83" s="227"/>
      <c r="BJ83" s="227"/>
      <c r="BK83" s="227"/>
      <c r="BL83" s="227"/>
      <c r="BM83" s="227"/>
      <c r="BN83" s="227"/>
      <c r="BO83" s="227"/>
      <c r="BP83" s="227"/>
      <c r="BQ83" s="224">
        <v>77</v>
      </c>
      <c r="BR83" s="229"/>
      <c r="BS83" s="955"/>
      <c r="BT83" s="956"/>
      <c r="BU83" s="956"/>
      <c r="BV83" s="956"/>
      <c r="BW83" s="956"/>
      <c r="BX83" s="956"/>
      <c r="BY83" s="956"/>
      <c r="BZ83" s="956"/>
      <c r="CA83" s="956"/>
      <c r="CB83" s="956"/>
      <c r="CC83" s="956"/>
      <c r="CD83" s="956"/>
      <c r="CE83" s="956"/>
      <c r="CF83" s="956"/>
      <c r="CG83" s="965"/>
      <c r="CH83" s="966"/>
      <c r="CI83" s="967"/>
      <c r="CJ83" s="967"/>
      <c r="CK83" s="967"/>
      <c r="CL83" s="968"/>
      <c r="CM83" s="966"/>
      <c r="CN83" s="967"/>
      <c r="CO83" s="967"/>
      <c r="CP83" s="967"/>
      <c r="CQ83" s="968"/>
      <c r="CR83" s="966"/>
      <c r="CS83" s="967"/>
      <c r="CT83" s="967"/>
      <c r="CU83" s="967"/>
      <c r="CV83" s="968"/>
      <c r="CW83" s="966"/>
      <c r="CX83" s="967"/>
      <c r="CY83" s="967"/>
      <c r="CZ83" s="967"/>
      <c r="DA83" s="968"/>
      <c r="DB83" s="966"/>
      <c r="DC83" s="967"/>
      <c r="DD83" s="967"/>
      <c r="DE83" s="967"/>
      <c r="DF83" s="968"/>
      <c r="DG83" s="966"/>
      <c r="DH83" s="967"/>
      <c r="DI83" s="967"/>
      <c r="DJ83" s="967"/>
      <c r="DK83" s="968"/>
      <c r="DL83" s="966"/>
      <c r="DM83" s="967"/>
      <c r="DN83" s="967"/>
      <c r="DO83" s="967"/>
      <c r="DP83" s="968"/>
      <c r="DQ83" s="966"/>
      <c r="DR83" s="967"/>
      <c r="DS83" s="967"/>
      <c r="DT83" s="967"/>
      <c r="DU83" s="968"/>
      <c r="DV83" s="955"/>
      <c r="DW83" s="956"/>
      <c r="DX83" s="956"/>
      <c r="DY83" s="956"/>
      <c r="DZ83" s="957"/>
      <c r="EA83" s="216"/>
    </row>
    <row r="84" spans="1:131" ht="26.25" customHeight="1" x14ac:dyDescent="0.15">
      <c r="A84" s="224">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27"/>
      <c r="BF84" s="227"/>
      <c r="BG84" s="227"/>
      <c r="BH84" s="227"/>
      <c r="BI84" s="227"/>
      <c r="BJ84" s="227"/>
      <c r="BK84" s="227"/>
      <c r="BL84" s="227"/>
      <c r="BM84" s="227"/>
      <c r="BN84" s="227"/>
      <c r="BO84" s="227"/>
      <c r="BP84" s="227"/>
      <c r="BQ84" s="224">
        <v>78</v>
      </c>
      <c r="BR84" s="229"/>
      <c r="BS84" s="955"/>
      <c r="BT84" s="956"/>
      <c r="BU84" s="956"/>
      <c r="BV84" s="956"/>
      <c r="BW84" s="956"/>
      <c r="BX84" s="956"/>
      <c r="BY84" s="956"/>
      <c r="BZ84" s="956"/>
      <c r="CA84" s="956"/>
      <c r="CB84" s="956"/>
      <c r="CC84" s="956"/>
      <c r="CD84" s="956"/>
      <c r="CE84" s="956"/>
      <c r="CF84" s="956"/>
      <c r="CG84" s="965"/>
      <c r="CH84" s="966"/>
      <c r="CI84" s="967"/>
      <c r="CJ84" s="967"/>
      <c r="CK84" s="967"/>
      <c r="CL84" s="968"/>
      <c r="CM84" s="966"/>
      <c r="CN84" s="967"/>
      <c r="CO84" s="967"/>
      <c r="CP84" s="967"/>
      <c r="CQ84" s="968"/>
      <c r="CR84" s="966"/>
      <c r="CS84" s="967"/>
      <c r="CT84" s="967"/>
      <c r="CU84" s="967"/>
      <c r="CV84" s="968"/>
      <c r="CW84" s="966"/>
      <c r="CX84" s="967"/>
      <c r="CY84" s="967"/>
      <c r="CZ84" s="967"/>
      <c r="DA84" s="968"/>
      <c r="DB84" s="966"/>
      <c r="DC84" s="967"/>
      <c r="DD84" s="967"/>
      <c r="DE84" s="967"/>
      <c r="DF84" s="968"/>
      <c r="DG84" s="966"/>
      <c r="DH84" s="967"/>
      <c r="DI84" s="967"/>
      <c r="DJ84" s="967"/>
      <c r="DK84" s="968"/>
      <c r="DL84" s="966"/>
      <c r="DM84" s="967"/>
      <c r="DN84" s="967"/>
      <c r="DO84" s="967"/>
      <c r="DP84" s="968"/>
      <c r="DQ84" s="966"/>
      <c r="DR84" s="967"/>
      <c r="DS84" s="967"/>
      <c r="DT84" s="967"/>
      <c r="DU84" s="968"/>
      <c r="DV84" s="955"/>
      <c r="DW84" s="956"/>
      <c r="DX84" s="956"/>
      <c r="DY84" s="956"/>
      <c r="DZ84" s="957"/>
      <c r="EA84" s="216"/>
    </row>
    <row r="85" spans="1:131" ht="26.25" customHeight="1" x14ac:dyDescent="0.15">
      <c r="A85" s="224">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27"/>
      <c r="BF85" s="227"/>
      <c r="BG85" s="227"/>
      <c r="BH85" s="227"/>
      <c r="BI85" s="227"/>
      <c r="BJ85" s="227"/>
      <c r="BK85" s="227"/>
      <c r="BL85" s="227"/>
      <c r="BM85" s="227"/>
      <c r="BN85" s="227"/>
      <c r="BO85" s="227"/>
      <c r="BP85" s="227"/>
      <c r="BQ85" s="224">
        <v>79</v>
      </c>
      <c r="BR85" s="229"/>
      <c r="BS85" s="955"/>
      <c r="BT85" s="956"/>
      <c r="BU85" s="956"/>
      <c r="BV85" s="956"/>
      <c r="BW85" s="956"/>
      <c r="BX85" s="956"/>
      <c r="BY85" s="956"/>
      <c r="BZ85" s="956"/>
      <c r="CA85" s="956"/>
      <c r="CB85" s="956"/>
      <c r="CC85" s="956"/>
      <c r="CD85" s="956"/>
      <c r="CE85" s="956"/>
      <c r="CF85" s="956"/>
      <c r="CG85" s="965"/>
      <c r="CH85" s="966"/>
      <c r="CI85" s="967"/>
      <c r="CJ85" s="967"/>
      <c r="CK85" s="967"/>
      <c r="CL85" s="968"/>
      <c r="CM85" s="966"/>
      <c r="CN85" s="967"/>
      <c r="CO85" s="967"/>
      <c r="CP85" s="967"/>
      <c r="CQ85" s="968"/>
      <c r="CR85" s="966"/>
      <c r="CS85" s="967"/>
      <c r="CT85" s="967"/>
      <c r="CU85" s="967"/>
      <c r="CV85" s="968"/>
      <c r="CW85" s="966"/>
      <c r="CX85" s="967"/>
      <c r="CY85" s="967"/>
      <c r="CZ85" s="967"/>
      <c r="DA85" s="968"/>
      <c r="DB85" s="966"/>
      <c r="DC85" s="967"/>
      <c r="DD85" s="967"/>
      <c r="DE85" s="967"/>
      <c r="DF85" s="968"/>
      <c r="DG85" s="966"/>
      <c r="DH85" s="967"/>
      <c r="DI85" s="967"/>
      <c r="DJ85" s="967"/>
      <c r="DK85" s="968"/>
      <c r="DL85" s="966"/>
      <c r="DM85" s="967"/>
      <c r="DN85" s="967"/>
      <c r="DO85" s="967"/>
      <c r="DP85" s="968"/>
      <c r="DQ85" s="966"/>
      <c r="DR85" s="967"/>
      <c r="DS85" s="967"/>
      <c r="DT85" s="967"/>
      <c r="DU85" s="968"/>
      <c r="DV85" s="955"/>
      <c r="DW85" s="956"/>
      <c r="DX85" s="956"/>
      <c r="DY85" s="956"/>
      <c r="DZ85" s="957"/>
      <c r="EA85" s="216"/>
    </row>
    <row r="86" spans="1:131" ht="26.25" customHeight="1" x14ac:dyDescent="0.15">
      <c r="A86" s="224">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27"/>
      <c r="BF86" s="227"/>
      <c r="BG86" s="227"/>
      <c r="BH86" s="227"/>
      <c r="BI86" s="227"/>
      <c r="BJ86" s="227"/>
      <c r="BK86" s="227"/>
      <c r="BL86" s="227"/>
      <c r="BM86" s="227"/>
      <c r="BN86" s="227"/>
      <c r="BO86" s="227"/>
      <c r="BP86" s="227"/>
      <c r="BQ86" s="224">
        <v>80</v>
      </c>
      <c r="BR86" s="229"/>
      <c r="BS86" s="955"/>
      <c r="BT86" s="956"/>
      <c r="BU86" s="956"/>
      <c r="BV86" s="956"/>
      <c r="BW86" s="956"/>
      <c r="BX86" s="956"/>
      <c r="BY86" s="956"/>
      <c r="BZ86" s="956"/>
      <c r="CA86" s="956"/>
      <c r="CB86" s="956"/>
      <c r="CC86" s="956"/>
      <c r="CD86" s="956"/>
      <c r="CE86" s="956"/>
      <c r="CF86" s="956"/>
      <c r="CG86" s="965"/>
      <c r="CH86" s="966"/>
      <c r="CI86" s="967"/>
      <c r="CJ86" s="967"/>
      <c r="CK86" s="967"/>
      <c r="CL86" s="968"/>
      <c r="CM86" s="966"/>
      <c r="CN86" s="967"/>
      <c r="CO86" s="967"/>
      <c r="CP86" s="967"/>
      <c r="CQ86" s="968"/>
      <c r="CR86" s="966"/>
      <c r="CS86" s="967"/>
      <c r="CT86" s="967"/>
      <c r="CU86" s="967"/>
      <c r="CV86" s="968"/>
      <c r="CW86" s="966"/>
      <c r="CX86" s="967"/>
      <c r="CY86" s="967"/>
      <c r="CZ86" s="967"/>
      <c r="DA86" s="968"/>
      <c r="DB86" s="966"/>
      <c r="DC86" s="967"/>
      <c r="DD86" s="967"/>
      <c r="DE86" s="967"/>
      <c r="DF86" s="968"/>
      <c r="DG86" s="966"/>
      <c r="DH86" s="967"/>
      <c r="DI86" s="967"/>
      <c r="DJ86" s="967"/>
      <c r="DK86" s="968"/>
      <c r="DL86" s="966"/>
      <c r="DM86" s="967"/>
      <c r="DN86" s="967"/>
      <c r="DO86" s="967"/>
      <c r="DP86" s="968"/>
      <c r="DQ86" s="966"/>
      <c r="DR86" s="967"/>
      <c r="DS86" s="967"/>
      <c r="DT86" s="967"/>
      <c r="DU86" s="968"/>
      <c r="DV86" s="955"/>
      <c r="DW86" s="956"/>
      <c r="DX86" s="956"/>
      <c r="DY86" s="956"/>
      <c r="DZ86" s="957"/>
      <c r="EA86" s="216"/>
    </row>
    <row r="87" spans="1:131" ht="26.25" customHeight="1" x14ac:dyDescent="0.15">
      <c r="A87" s="230">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27"/>
      <c r="BF87" s="227"/>
      <c r="BG87" s="227"/>
      <c r="BH87" s="227"/>
      <c r="BI87" s="227"/>
      <c r="BJ87" s="227"/>
      <c r="BK87" s="227"/>
      <c r="BL87" s="227"/>
      <c r="BM87" s="227"/>
      <c r="BN87" s="227"/>
      <c r="BO87" s="227"/>
      <c r="BP87" s="227"/>
      <c r="BQ87" s="224">
        <v>81</v>
      </c>
      <c r="BR87" s="229"/>
      <c r="BS87" s="955"/>
      <c r="BT87" s="956"/>
      <c r="BU87" s="956"/>
      <c r="BV87" s="956"/>
      <c r="BW87" s="956"/>
      <c r="BX87" s="956"/>
      <c r="BY87" s="956"/>
      <c r="BZ87" s="956"/>
      <c r="CA87" s="956"/>
      <c r="CB87" s="956"/>
      <c r="CC87" s="956"/>
      <c r="CD87" s="956"/>
      <c r="CE87" s="956"/>
      <c r="CF87" s="956"/>
      <c r="CG87" s="965"/>
      <c r="CH87" s="966"/>
      <c r="CI87" s="967"/>
      <c r="CJ87" s="967"/>
      <c r="CK87" s="967"/>
      <c r="CL87" s="968"/>
      <c r="CM87" s="966"/>
      <c r="CN87" s="967"/>
      <c r="CO87" s="967"/>
      <c r="CP87" s="967"/>
      <c r="CQ87" s="968"/>
      <c r="CR87" s="966"/>
      <c r="CS87" s="967"/>
      <c r="CT87" s="967"/>
      <c r="CU87" s="967"/>
      <c r="CV87" s="968"/>
      <c r="CW87" s="966"/>
      <c r="CX87" s="967"/>
      <c r="CY87" s="967"/>
      <c r="CZ87" s="967"/>
      <c r="DA87" s="968"/>
      <c r="DB87" s="966"/>
      <c r="DC87" s="967"/>
      <c r="DD87" s="967"/>
      <c r="DE87" s="967"/>
      <c r="DF87" s="968"/>
      <c r="DG87" s="966"/>
      <c r="DH87" s="967"/>
      <c r="DI87" s="967"/>
      <c r="DJ87" s="967"/>
      <c r="DK87" s="968"/>
      <c r="DL87" s="966"/>
      <c r="DM87" s="967"/>
      <c r="DN87" s="967"/>
      <c r="DO87" s="967"/>
      <c r="DP87" s="968"/>
      <c r="DQ87" s="966"/>
      <c r="DR87" s="967"/>
      <c r="DS87" s="967"/>
      <c r="DT87" s="967"/>
      <c r="DU87" s="968"/>
      <c r="DV87" s="955"/>
      <c r="DW87" s="956"/>
      <c r="DX87" s="956"/>
      <c r="DY87" s="956"/>
      <c r="DZ87" s="957"/>
      <c r="EA87" s="216"/>
    </row>
    <row r="88" spans="1:131" ht="26.25" customHeight="1" thickBot="1" x14ac:dyDescent="0.2">
      <c r="A88" s="226" t="s">
        <v>321</v>
      </c>
      <c r="B88" s="947" t="s">
        <v>358</v>
      </c>
      <c r="C88" s="948"/>
      <c r="D88" s="948"/>
      <c r="E88" s="948"/>
      <c r="F88" s="948"/>
      <c r="G88" s="948"/>
      <c r="H88" s="948"/>
      <c r="I88" s="948"/>
      <c r="J88" s="948"/>
      <c r="K88" s="948"/>
      <c r="L88" s="948"/>
      <c r="M88" s="948"/>
      <c r="N88" s="948"/>
      <c r="O88" s="948"/>
      <c r="P88" s="958"/>
      <c r="Q88" s="972"/>
      <c r="R88" s="973"/>
      <c r="S88" s="973"/>
      <c r="T88" s="973"/>
      <c r="U88" s="973"/>
      <c r="V88" s="973"/>
      <c r="W88" s="973"/>
      <c r="X88" s="973"/>
      <c r="Y88" s="973"/>
      <c r="Z88" s="973"/>
      <c r="AA88" s="973"/>
      <c r="AB88" s="973"/>
      <c r="AC88" s="973"/>
      <c r="AD88" s="973"/>
      <c r="AE88" s="973"/>
      <c r="AF88" s="969">
        <v>3078</v>
      </c>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27"/>
      <c r="BF88" s="227"/>
      <c r="BG88" s="227"/>
      <c r="BH88" s="227"/>
      <c r="BI88" s="227"/>
      <c r="BJ88" s="227"/>
      <c r="BK88" s="227"/>
      <c r="BL88" s="227"/>
      <c r="BM88" s="227"/>
      <c r="BN88" s="227"/>
      <c r="BO88" s="227"/>
      <c r="BP88" s="227"/>
      <c r="BQ88" s="224">
        <v>82</v>
      </c>
      <c r="BR88" s="229"/>
      <c r="BS88" s="955"/>
      <c r="BT88" s="956"/>
      <c r="BU88" s="956"/>
      <c r="BV88" s="956"/>
      <c r="BW88" s="956"/>
      <c r="BX88" s="956"/>
      <c r="BY88" s="956"/>
      <c r="BZ88" s="956"/>
      <c r="CA88" s="956"/>
      <c r="CB88" s="956"/>
      <c r="CC88" s="956"/>
      <c r="CD88" s="956"/>
      <c r="CE88" s="956"/>
      <c r="CF88" s="956"/>
      <c r="CG88" s="965"/>
      <c r="CH88" s="966"/>
      <c r="CI88" s="967"/>
      <c r="CJ88" s="967"/>
      <c r="CK88" s="967"/>
      <c r="CL88" s="968"/>
      <c r="CM88" s="966"/>
      <c r="CN88" s="967"/>
      <c r="CO88" s="967"/>
      <c r="CP88" s="967"/>
      <c r="CQ88" s="968"/>
      <c r="CR88" s="966"/>
      <c r="CS88" s="967"/>
      <c r="CT88" s="967"/>
      <c r="CU88" s="967"/>
      <c r="CV88" s="968"/>
      <c r="CW88" s="966"/>
      <c r="CX88" s="967"/>
      <c r="CY88" s="967"/>
      <c r="CZ88" s="967"/>
      <c r="DA88" s="968"/>
      <c r="DB88" s="966"/>
      <c r="DC88" s="967"/>
      <c r="DD88" s="967"/>
      <c r="DE88" s="967"/>
      <c r="DF88" s="968"/>
      <c r="DG88" s="966"/>
      <c r="DH88" s="967"/>
      <c r="DI88" s="967"/>
      <c r="DJ88" s="967"/>
      <c r="DK88" s="968"/>
      <c r="DL88" s="966"/>
      <c r="DM88" s="967"/>
      <c r="DN88" s="967"/>
      <c r="DO88" s="967"/>
      <c r="DP88" s="968"/>
      <c r="DQ88" s="966"/>
      <c r="DR88" s="967"/>
      <c r="DS88" s="967"/>
      <c r="DT88" s="967"/>
      <c r="DU88" s="968"/>
      <c r="DV88" s="955"/>
      <c r="DW88" s="956"/>
      <c r="DX88" s="956"/>
      <c r="DY88" s="956"/>
      <c r="DZ88" s="957"/>
      <c r="EA88" s="216"/>
    </row>
    <row r="89" spans="1:131" ht="26.25" hidden="1" customHeight="1" x14ac:dyDescent="0.15">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55"/>
      <c r="BT89" s="956"/>
      <c r="BU89" s="956"/>
      <c r="BV89" s="956"/>
      <c r="BW89" s="956"/>
      <c r="BX89" s="956"/>
      <c r="BY89" s="956"/>
      <c r="BZ89" s="956"/>
      <c r="CA89" s="956"/>
      <c r="CB89" s="956"/>
      <c r="CC89" s="956"/>
      <c r="CD89" s="956"/>
      <c r="CE89" s="956"/>
      <c r="CF89" s="956"/>
      <c r="CG89" s="965"/>
      <c r="CH89" s="966"/>
      <c r="CI89" s="967"/>
      <c r="CJ89" s="967"/>
      <c r="CK89" s="967"/>
      <c r="CL89" s="968"/>
      <c r="CM89" s="966"/>
      <c r="CN89" s="967"/>
      <c r="CO89" s="967"/>
      <c r="CP89" s="967"/>
      <c r="CQ89" s="968"/>
      <c r="CR89" s="966"/>
      <c r="CS89" s="967"/>
      <c r="CT89" s="967"/>
      <c r="CU89" s="967"/>
      <c r="CV89" s="968"/>
      <c r="CW89" s="966"/>
      <c r="CX89" s="967"/>
      <c r="CY89" s="967"/>
      <c r="CZ89" s="967"/>
      <c r="DA89" s="968"/>
      <c r="DB89" s="966"/>
      <c r="DC89" s="967"/>
      <c r="DD89" s="967"/>
      <c r="DE89" s="967"/>
      <c r="DF89" s="968"/>
      <c r="DG89" s="966"/>
      <c r="DH89" s="967"/>
      <c r="DI89" s="967"/>
      <c r="DJ89" s="967"/>
      <c r="DK89" s="968"/>
      <c r="DL89" s="966"/>
      <c r="DM89" s="967"/>
      <c r="DN89" s="967"/>
      <c r="DO89" s="967"/>
      <c r="DP89" s="968"/>
      <c r="DQ89" s="966"/>
      <c r="DR89" s="967"/>
      <c r="DS89" s="967"/>
      <c r="DT89" s="967"/>
      <c r="DU89" s="968"/>
      <c r="DV89" s="955"/>
      <c r="DW89" s="956"/>
      <c r="DX89" s="956"/>
      <c r="DY89" s="956"/>
      <c r="DZ89" s="957"/>
      <c r="EA89" s="216"/>
    </row>
    <row r="90" spans="1:131" ht="26.25" hidden="1" customHeight="1" x14ac:dyDescent="0.15">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55"/>
      <c r="BT90" s="956"/>
      <c r="BU90" s="956"/>
      <c r="BV90" s="956"/>
      <c r="BW90" s="956"/>
      <c r="BX90" s="956"/>
      <c r="BY90" s="956"/>
      <c r="BZ90" s="956"/>
      <c r="CA90" s="956"/>
      <c r="CB90" s="956"/>
      <c r="CC90" s="956"/>
      <c r="CD90" s="956"/>
      <c r="CE90" s="956"/>
      <c r="CF90" s="956"/>
      <c r="CG90" s="965"/>
      <c r="CH90" s="966"/>
      <c r="CI90" s="967"/>
      <c r="CJ90" s="967"/>
      <c r="CK90" s="967"/>
      <c r="CL90" s="968"/>
      <c r="CM90" s="966"/>
      <c r="CN90" s="967"/>
      <c r="CO90" s="967"/>
      <c r="CP90" s="967"/>
      <c r="CQ90" s="968"/>
      <c r="CR90" s="966"/>
      <c r="CS90" s="967"/>
      <c r="CT90" s="967"/>
      <c r="CU90" s="967"/>
      <c r="CV90" s="968"/>
      <c r="CW90" s="966"/>
      <c r="CX90" s="967"/>
      <c r="CY90" s="967"/>
      <c r="CZ90" s="967"/>
      <c r="DA90" s="968"/>
      <c r="DB90" s="966"/>
      <c r="DC90" s="967"/>
      <c r="DD90" s="967"/>
      <c r="DE90" s="967"/>
      <c r="DF90" s="968"/>
      <c r="DG90" s="966"/>
      <c r="DH90" s="967"/>
      <c r="DI90" s="967"/>
      <c r="DJ90" s="967"/>
      <c r="DK90" s="968"/>
      <c r="DL90" s="966"/>
      <c r="DM90" s="967"/>
      <c r="DN90" s="967"/>
      <c r="DO90" s="967"/>
      <c r="DP90" s="968"/>
      <c r="DQ90" s="966"/>
      <c r="DR90" s="967"/>
      <c r="DS90" s="967"/>
      <c r="DT90" s="967"/>
      <c r="DU90" s="968"/>
      <c r="DV90" s="955"/>
      <c r="DW90" s="956"/>
      <c r="DX90" s="956"/>
      <c r="DY90" s="956"/>
      <c r="DZ90" s="957"/>
      <c r="EA90" s="216"/>
    </row>
    <row r="91" spans="1:131" ht="26.25" hidden="1" customHeight="1" x14ac:dyDescent="0.15">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55"/>
      <c r="BT91" s="956"/>
      <c r="BU91" s="956"/>
      <c r="BV91" s="956"/>
      <c r="BW91" s="956"/>
      <c r="BX91" s="956"/>
      <c r="BY91" s="956"/>
      <c r="BZ91" s="956"/>
      <c r="CA91" s="956"/>
      <c r="CB91" s="956"/>
      <c r="CC91" s="956"/>
      <c r="CD91" s="956"/>
      <c r="CE91" s="956"/>
      <c r="CF91" s="956"/>
      <c r="CG91" s="965"/>
      <c r="CH91" s="966"/>
      <c r="CI91" s="967"/>
      <c r="CJ91" s="967"/>
      <c r="CK91" s="967"/>
      <c r="CL91" s="968"/>
      <c r="CM91" s="966"/>
      <c r="CN91" s="967"/>
      <c r="CO91" s="967"/>
      <c r="CP91" s="967"/>
      <c r="CQ91" s="968"/>
      <c r="CR91" s="966"/>
      <c r="CS91" s="967"/>
      <c r="CT91" s="967"/>
      <c r="CU91" s="967"/>
      <c r="CV91" s="968"/>
      <c r="CW91" s="966"/>
      <c r="CX91" s="967"/>
      <c r="CY91" s="967"/>
      <c r="CZ91" s="967"/>
      <c r="DA91" s="968"/>
      <c r="DB91" s="966"/>
      <c r="DC91" s="967"/>
      <c r="DD91" s="967"/>
      <c r="DE91" s="967"/>
      <c r="DF91" s="968"/>
      <c r="DG91" s="966"/>
      <c r="DH91" s="967"/>
      <c r="DI91" s="967"/>
      <c r="DJ91" s="967"/>
      <c r="DK91" s="968"/>
      <c r="DL91" s="966"/>
      <c r="DM91" s="967"/>
      <c r="DN91" s="967"/>
      <c r="DO91" s="967"/>
      <c r="DP91" s="968"/>
      <c r="DQ91" s="966"/>
      <c r="DR91" s="967"/>
      <c r="DS91" s="967"/>
      <c r="DT91" s="967"/>
      <c r="DU91" s="968"/>
      <c r="DV91" s="955"/>
      <c r="DW91" s="956"/>
      <c r="DX91" s="956"/>
      <c r="DY91" s="956"/>
      <c r="DZ91" s="957"/>
      <c r="EA91" s="216"/>
    </row>
    <row r="92" spans="1:131" ht="26.25" hidden="1" customHeight="1" x14ac:dyDescent="0.15">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55"/>
      <c r="BT92" s="956"/>
      <c r="BU92" s="956"/>
      <c r="BV92" s="956"/>
      <c r="BW92" s="956"/>
      <c r="BX92" s="956"/>
      <c r="BY92" s="956"/>
      <c r="BZ92" s="956"/>
      <c r="CA92" s="956"/>
      <c r="CB92" s="956"/>
      <c r="CC92" s="956"/>
      <c r="CD92" s="956"/>
      <c r="CE92" s="956"/>
      <c r="CF92" s="956"/>
      <c r="CG92" s="965"/>
      <c r="CH92" s="966"/>
      <c r="CI92" s="967"/>
      <c r="CJ92" s="967"/>
      <c r="CK92" s="967"/>
      <c r="CL92" s="968"/>
      <c r="CM92" s="966"/>
      <c r="CN92" s="967"/>
      <c r="CO92" s="967"/>
      <c r="CP92" s="967"/>
      <c r="CQ92" s="968"/>
      <c r="CR92" s="966"/>
      <c r="CS92" s="967"/>
      <c r="CT92" s="967"/>
      <c r="CU92" s="967"/>
      <c r="CV92" s="968"/>
      <c r="CW92" s="966"/>
      <c r="CX92" s="967"/>
      <c r="CY92" s="967"/>
      <c r="CZ92" s="967"/>
      <c r="DA92" s="968"/>
      <c r="DB92" s="966"/>
      <c r="DC92" s="967"/>
      <c r="DD92" s="967"/>
      <c r="DE92" s="967"/>
      <c r="DF92" s="968"/>
      <c r="DG92" s="966"/>
      <c r="DH92" s="967"/>
      <c r="DI92" s="967"/>
      <c r="DJ92" s="967"/>
      <c r="DK92" s="968"/>
      <c r="DL92" s="966"/>
      <c r="DM92" s="967"/>
      <c r="DN92" s="967"/>
      <c r="DO92" s="967"/>
      <c r="DP92" s="968"/>
      <c r="DQ92" s="966"/>
      <c r="DR92" s="967"/>
      <c r="DS92" s="967"/>
      <c r="DT92" s="967"/>
      <c r="DU92" s="968"/>
      <c r="DV92" s="955"/>
      <c r="DW92" s="956"/>
      <c r="DX92" s="956"/>
      <c r="DY92" s="956"/>
      <c r="DZ92" s="957"/>
      <c r="EA92" s="216"/>
    </row>
    <row r="93" spans="1:131" ht="26.25" hidden="1" customHeight="1" x14ac:dyDescent="0.15">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55"/>
      <c r="BT93" s="956"/>
      <c r="BU93" s="956"/>
      <c r="BV93" s="956"/>
      <c r="BW93" s="956"/>
      <c r="BX93" s="956"/>
      <c r="BY93" s="956"/>
      <c r="BZ93" s="956"/>
      <c r="CA93" s="956"/>
      <c r="CB93" s="956"/>
      <c r="CC93" s="956"/>
      <c r="CD93" s="956"/>
      <c r="CE93" s="956"/>
      <c r="CF93" s="956"/>
      <c r="CG93" s="965"/>
      <c r="CH93" s="966"/>
      <c r="CI93" s="967"/>
      <c r="CJ93" s="967"/>
      <c r="CK93" s="967"/>
      <c r="CL93" s="968"/>
      <c r="CM93" s="966"/>
      <c r="CN93" s="967"/>
      <c r="CO93" s="967"/>
      <c r="CP93" s="967"/>
      <c r="CQ93" s="968"/>
      <c r="CR93" s="966"/>
      <c r="CS93" s="967"/>
      <c r="CT93" s="967"/>
      <c r="CU93" s="967"/>
      <c r="CV93" s="968"/>
      <c r="CW93" s="966"/>
      <c r="CX93" s="967"/>
      <c r="CY93" s="967"/>
      <c r="CZ93" s="967"/>
      <c r="DA93" s="968"/>
      <c r="DB93" s="966"/>
      <c r="DC93" s="967"/>
      <c r="DD93" s="967"/>
      <c r="DE93" s="967"/>
      <c r="DF93" s="968"/>
      <c r="DG93" s="966"/>
      <c r="DH93" s="967"/>
      <c r="DI93" s="967"/>
      <c r="DJ93" s="967"/>
      <c r="DK93" s="968"/>
      <c r="DL93" s="966"/>
      <c r="DM93" s="967"/>
      <c r="DN93" s="967"/>
      <c r="DO93" s="967"/>
      <c r="DP93" s="968"/>
      <c r="DQ93" s="966"/>
      <c r="DR93" s="967"/>
      <c r="DS93" s="967"/>
      <c r="DT93" s="967"/>
      <c r="DU93" s="968"/>
      <c r="DV93" s="955"/>
      <c r="DW93" s="956"/>
      <c r="DX93" s="956"/>
      <c r="DY93" s="956"/>
      <c r="DZ93" s="957"/>
      <c r="EA93" s="216"/>
    </row>
    <row r="94" spans="1:131" ht="26.25" hidden="1" customHeight="1" x14ac:dyDescent="0.15">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55"/>
      <c r="BT94" s="956"/>
      <c r="BU94" s="956"/>
      <c r="BV94" s="956"/>
      <c r="BW94" s="956"/>
      <c r="BX94" s="956"/>
      <c r="BY94" s="956"/>
      <c r="BZ94" s="956"/>
      <c r="CA94" s="956"/>
      <c r="CB94" s="956"/>
      <c r="CC94" s="956"/>
      <c r="CD94" s="956"/>
      <c r="CE94" s="956"/>
      <c r="CF94" s="956"/>
      <c r="CG94" s="965"/>
      <c r="CH94" s="966"/>
      <c r="CI94" s="967"/>
      <c r="CJ94" s="967"/>
      <c r="CK94" s="967"/>
      <c r="CL94" s="968"/>
      <c r="CM94" s="966"/>
      <c r="CN94" s="967"/>
      <c r="CO94" s="967"/>
      <c r="CP94" s="967"/>
      <c r="CQ94" s="968"/>
      <c r="CR94" s="966"/>
      <c r="CS94" s="967"/>
      <c r="CT94" s="967"/>
      <c r="CU94" s="967"/>
      <c r="CV94" s="968"/>
      <c r="CW94" s="966"/>
      <c r="CX94" s="967"/>
      <c r="CY94" s="967"/>
      <c r="CZ94" s="967"/>
      <c r="DA94" s="968"/>
      <c r="DB94" s="966"/>
      <c r="DC94" s="967"/>
      <c r="DD94" s="967"/>
      <c r="DE94" s="967"/>
      <c r="DF94" s="968"/>
      <c r="DG94" s="966"/>
      <c r="DH94" s="967"/>
      <c r="DI94" s="967"/>
      <c r="DJ94" s="967"/>
      <c r="DK94" s="968"/>
      <c r="DL94" s="966"/>
      <c r="DM94" s="967"/>
      <c r="DN94" s="967"/>
      <c r="DO94" s="967"/>
      <c r="DP94" s="968"/>
      <c r="DQ94" s="966"/>
      <c r="DR94" s="967"/>
      <c r="DS94" s="967"/>
      <c r="DT94" s="967"/>
      <c r="DU94" s="968"/>
      <c r="DV94" s="955"/>
      <c r="DW94" s="956"/>
      <c r="DX94" s="956"/>
      <c r="DY94" s="956"/>
      <c r="DZ94" s="957"/>
      <c r="EA94" s="216"/>
    </row>
    <row r="95" spans="1:131" ht="26.25" hidden="1" customHeight="1" x14ac:dyDescent="0.15">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55"/>
      <c r="BT95" s="956"/>
      <c r="BU95" s="956"/>
      <c r="BV95" s="956"/>
      <c r="BW95" s="956"/>
      <c r="BX95" s="956"/>
      <c r="BY95" s="956"/>
      <c r="BZ95" s="956"/>
      <c r="CA95" s="956"/>
      <c r="CB95" s="956"/>
      <c r="CC95" s="956"/>
      <c r="CD95" s="956"/>
      <c r="CE95" s="956"/>
      <c r="CF95" s="956"/>
      <c r="CG95" s="965"/>
      <c r="CH95" s="966"/>
      <c r="CI95" s="967"/>
      <c r="CJ95" s="967"/>
      <c r="CK95" s="967"/>
      <c r="CL95" s="968"/>
      <c r="CM95" s="966"/>
      <c r="CN95" s="967"/>
      <c r="CO95" s="967"/>
      <c r="CP95" s="967"/>
      <c r="CQ95" s="968"/>
      <c r="CR95" s="966"/>
      <c r="CS95" s="967"/>
      <c r="CT95" s="967"/>
      <c r="CU95" s="967"/>
      <c r="CV95" s="968"/>
      <c r="CW95" s="966"/>
      <c r="CX95" s="967"/>
      <c r="CY95" s="967"/>
      <c r="CZ95" s="967"/>
      <c r="DA95" s="968"/>
      <c r="DB95" s="966"/>
      <c r="DC95" s="967"/>
      <c r="DD95" s="967"/>
      <c r="DE95" s="967"/>
      <c r="DF95" s="968"/>
      <c r="DG95" s="966"/>
      <c r="DH95" s="967"/>
      <c r="DI95" s="967"/>
      <c r="DJ95" s="967"/>
      <c r="DK95" s="968"/>
      <c r="DL95" s="966"/>
      <c r="DM95" s="967"/>
      <c r="DN95" s="967"/>
      <c r="DO95" s="967"/>
      <c r="DP95" s="968"/>
      <c r="DQ95" s="966"/>
      <c r="DR95" s="967"/>
      <c r="DS95" s="967"/>
      <c r="DT95" s="967"/>
      <c r="DU95" s="968"/>
      <c r="DV95" s="955"/>
      <c r="DW95" s="956"/>
      <c r="DX95" s="956"/>
      <c r="DY95" s="956"/>
      <c r="DZ95" s="957"/>
      <c r="EA95" s="216"/>
    </row>
    <row r="96" spans="1:131" ht="26.25" hidden="1" customHeight="1" x14ac:dyDescent="0.15">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55"/>
      <c r="BT96" s="956"/>
      <c r="BU96" s="956"/>
      <c r="BV96" s="956"/>
      <c r="BW96" s="956"/>
      <c r="BX96" s="956"/>
      <c r="BY96" s="956"/>
      <c r="BZ96" s="956"/>
      <c r="CA96" s="956"/>
      <c r="CB96" s="956"/>
      <c r="CC96" s="956"/>
      <c r="CD96" s="956"/>
      <c r="CE96" s="956"/>
      <c r="CF96" s="956"/>
      <c r="CG96" s="965"/>
      <c r="CH96" s="966"/>
      <c r="CI96" s="967"/>
      <c r="CJ96" s="967"/>
      <c r="CK96" s="967"/>
      <c r="CL96" s="968"/>
      <c r="CM96" s="966"/>
      <c r="CN96" s="967"/>
      <c r="CO96" s="967"/>
      <c r="CP96" s="967"/>
      <c r="CQ96" s="968"/>
      <c r="CR96" s="966"/>
      <c r="CS96" s="967"/>
      <c r="CT96" s="967"/>
      <c r="CU96" s="967"/>
      <c r="CV96" s="968"/>
      <c r="CW96" s="966"/>
      <c r="CX96" s="967"/>
      <c r="CY96" s="967"/>
      <c r="CZ96" s="967"/>
      <c r="DA96" s="968"/>
      <c r="DB96" s="966"/>
      <c r="DC96" s="967"/>
      <c r="DD96" s="967"/>
      <c r="DE96" s="967"/>
      <c r="DF96" s="968"/>
      <c r="DG96" s="966"/>
      <c r="DH96" s="967"/>
      <c r="DI96" s="967"/>
      <c r="DJ96" s="967"/>
      <c r="DK96" s="968"/>
      <c r="DL96" s="966"/>
      <c r="DM96" s="967"/>
      <c r="DN96" s="967"/>
      <c r="DO96" s="967"/>
      <c r="DP96" s="968"/>
      <c r="DQ96" s="966"/>
      <c r="DR96" s="967"/>
      <c r="DS96" s="967"/>
      <c r="DT96" s="967"/>
      <c r="DU96" s="968"/>
      <c r="DV96" s="955"/>
      <c r="DW96" s="956"/>
      <c r="DX96" s="956"/>
      <c r="DY96" s="956"/>
      <c r="DZ96" s="957"/>
      <c r="EA96" s="216"/>
    </row>
    <row r="97" spans="1:131" ht="26.25" hidden="1" customHeight="1" x14ac:dyDescent="0.15">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55"/>
      <c r="BT97" s="956"/>
      <c r="BU97" s="956"/>
      <c r="BV97" s="956"/>
      <c r="BW97" s="956"/>
      <c r="BX97" s="956"/>
      <c r="BY97" s="956"/>
      <c r="BZ97" s="956"/>
      <c r="CA97" s="956"/>
      <c r="CB97" s="956"/>
      <c r="CC97" s="956"/>
      <c r="CD97" s="956"/>
      <c r="CE97" s="956"/>
      <c r="CF97" s="956"/>
      <c r="CG97" s="965"/>
      <c r="CH97" s="966"/>
      <c r="CI97" s="967"/>
      <c r="CJ97" s="967"/>
      <c r="CK97" s="967"/>
      <c r="CL97" s="968"/>
      <c r="CM97" s="966"/>
      <c r="CN97" s="967"/>
      <c r="CO97" s="967"/>
      <c r="CP97" s="967"/>
      <c r="CQ97" s="968"/>
      <c r="CR97" s="966"/>
      <c r="CS97" s="967"/>
      <c r="CT97" s="967"/>
      <c r="CU97" s="967"/>
      <c r="CV97" s="968"/>
      <c r="CW97" s="966"/>
      <c r="CX97" s="967"/>
      <c r="CY97" s="967"/>
      <c r="CZ97" s="967"/>
      <c r="DA97" s="968"/>
      <c r="DB97" s="966"/>
      <c r="DC97" s="967"/>
      <c r="DD97" s="967"/>
      <c r="DE97" s="967"/>
      <c r="DF97" s="968"/>
      <c r="DG97" s="966"/>
      <c r="DH97" s="967"/>
      <c r="DI97" s="967"/>
      <c r="DJ97" s="967"/>
      <c r="DK97" s="968"/>
      <c r="DL97" s="966"/>
      <c r="DM97" s="967"/>
      <c r="DN97" s="967"/>
      <c r="DO97" s="967"/>
      <c r="DP97" s="968"/>
      <c r="DQ97" s="966"/>
      <c r="DR97" s="967"/>
      <c r="DS97" s="967"/>
      <c r="DT97" s="967"/>
      <c r="DU97" s="968"/>
      <c r="DV97" s="955"/>
      <c r="DW97" s="956"/>
      <c r="DX97" s="956"/>
      <c r="DY97" s="956"/>
      <c r="DZ97" s="957"/>
      <c r="EA97" s="216"/>
    </row>
    <row r="98" spans="1:131" ht="26.25" hidden="1" customHeight="1" x14ac:dyDescent="0.15">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55"/>
      <c r="BT98" s="956"/>
      <c r="BU98" s="956"/>
      <c r="BV98" s="956"/>
      <c r="BW98" s="956"/>
      <c r="BX98" s="956"/>
      <c r="BY98" s="956"/>
      <c r="BZ98" s="956"/>
      <c r="CA98" s="956"/>
      <c r="CB98" s="956"/>
      <c r="CC98" s="956"/>
      <c r="CD98" s="956"/>
      <c r="CE98" s="956"/>
      <c r="CF98" s="956"/>
      <c r="CG98" s="965"/>
      <c r="CH98" s="966"/>
      <c r="CI98" s="967"/>
      <c r="CJ98" s="967"/>
      <c r="CK98" s="967"/>
      <c r="CL98" s="968"/>
      <c r="CM98" s="966"/>
      <c r="CN98" s="967"/>
      <c r="CO98" s="967"/>
      <c r="CP98" s="967"/>
      <c r="CQ98" s="968"/>
      <c r="CR98" s="966"/>
      <c r="CS98" s="967"/>
      <c r="CT98" s="967"/>
      <c r="CU98" s="967"/>
      <c r="CV98" s="968"/>
      <c r="CW98" s="966"/>
      <c r="CX98" s="967"/>
      <c r="CY98" s="967"/>
      <c r="CZ98" s="967"/>
      <c r="DA98" s="968"/>
      <c r="DB98" s="966"/>
      <c r="DC98" s="967"/>
      <c r="DD98" s="967"/>
      <c r="DE98" s="967"/>
      <c r="DF98" s="968"/>
      <c r="DG98" s="966"/>
      <c r="DH98" s="967"/>
      <c r="DI98" s="967"/>
      <c r="DJ98" s="967"/>
      <c r="DK98" s="968"/>
      <c r="DL98" s="966"/>
      <c r="DM98" s="967"/>
      <c r="DN98" s="967"/>
      <c r="DO98" s="967"/>
      <c r="DP98" s="968"/>
      <c r="DQ98" s="966"/>
      <c r="DR98" s="967"/>
      <c r="DS98" s="967"/>
      <c r="DT98" s="967"/>
      <c r="DU98" s="968"/>
      <c r="DV98" s="955"/>
      <c r="DW98" s="956"/>
      <c r="DX98" s="956"/>
      <c r="DY98" s="956"/>
      <c r="DZ98" s="957"/>
      <c r="EA98" s="216"/>
    </row>
    <row r="99" spans="1:131" ht="26.25" hidden="1" customHeight="1" x14ac:dyDescent="0.15">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55"/>
      <c r="BT99" s="956"/>
      <c r="BU99" s="956"/>
      <c r="BV99" s="956"/>
      <c r="BW99" s="956"/>
      <c r="BX99" s="956"/>
      <c r="BY99" s="956"/>
      <c r="BZ99" s="956"/>
      <c r="CA99" s="956"/>
      <c r="CB99" s="956"/>
      <c r="CC99" s="956"/>
      <c r="CD99" s="956"/>
      <c r="CE99" s="956"/>
      <c r="CF99" s="956"/>
      <c r="CG99" s="965"/>
      <c r="CH99" s="966"/>
      <c r="CI99" s="967"/>
      <c r="CJ99" s="967"/>
      <c r="CK99" s="967"/>
      <c r="CL99" s="968"/>
      <c r="CM99" s="966"/>
      <c r="CN99" s="967"/>
      <c r="CO99" s="967"/>
      <c r="CP99" s="967"/>
      <c r="CQ99" s="968"/>
      <c r="CR99" s="966"/>
      <c r="CS99" s="967"/>
      <c r="CT99" s="967"/>
      <c r="CU99" s="967"/>
      <c r="CV99" s="968"/>
      <c r="CW99" s="966"/>
      <c r="CX99" s="967"/>
      <c r="CY99" s="967"/>
      <c r="CZ99" s="967"/>
      <c r="DA99" s="968"/>
      <c r="DB99" s="966"/>
      <c r="DC99" s="967"/>
      <c r="DD99" s="967"/>
      <c r="DE99" s="967"/>
      <c r="DF99" s="968"/>
      <c r="DG99" s="966"/>
      <c r="DH99" s="967"/>
      <c r="DI99" s="967"/>
      <c r="DJ99" s="967"/>
      <c r="DK99" s="968"/>
      <c r="DL99" s="966"/>
      <c r="DM99" s="967"/>
      <c r="DN99" s="967"/>
      <c r="DO99" s="967"/>
      <c r="DP99" s="968"/>
      <c r="DQ99" s="966"/>
      <c r="DR99" s="967"/>
      <c r="DS99" s="967"/>
      <c r="DT99" s="967"/>
      <c r="DU99" s="968"/>
      <c r="DV99" s="955"/>
      <c r="DW99" s="956"/>
      <c r="DX99" s="956"/>
      <c r="DY99" s="956"/>
      <c r="DZ99" s="957"/>
      <c r="EA99" s="216"/>
    </row>
    <row r="100" spans="1:131" ht="26.25" hidden="1" customHeight="1" x14ac:dyDescent="0.15">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55"/>
      <c r="BT100" s="956"/>
      <c r="BU100" s="956"/>
      <c r="BV100" s="956"/>
      <c r="BW100" s="956"/>
      <c r="BX100" s="956"/>
      <c r="BY100" s="956"/>
      <c r="BZ100" s="956"/>
      <c r="CA100" s="956"/>
      <c r="CB100" s="956"/>
      <c r="CC100" s="956"/>
      <c r="CD100" s="956"/>
      <c r="CE100" s="956"/>
      <c r="CF100" s="956"/>
      <c r="CG100" s="965"/>
      <c r="CH100" s="966"/>
      <c r="CI100" s="967"/>
      <c r="CJ100" s="967"/>
      <c r="CK100" s="967"/>
      <c r="CL100" s="968"/>
      <c r="CM100" s="966"/>
      <c r="CN100" s="967"/>
      <c r="CO100" s="967"/>
      <c r="CP100" s="967"/>
      <c r="CQ100" s="968"/>
      <c r="CR100" s="966"/>
      <c r="CS100" s="967"/>
      <c r="CT100" s="967"/>
      <c r="CU100" s="967"/>
      <c r="CV100" s="968"/>
      <c r="CW100" s="966"/>
      <c r="CX100" s="967"/>
      <c r="CY100" s="967"/>
      <c r="CZ100" s="967"/>
      <c r="DA100" s="968"/>
      <c r="DB100" s="966"/>
      <c r="DC100" s="967"/>
      <c r="DD100" s="967"/>
      <c r="DE100" s="967"/>
      <c r="DF100" s="968"/>
      <c r="DG100" s="966"/>
      <c r="DH100" s="967"/>
      <c r="DI100" s="967"/>
      <c r="DJ100" s="967"/>
      <c r="DK100" s="968"/>
      <c r="DL100" s="966"/>
      <c r="DM100" s="967"/>
      <c r="DN100" s="967"/>
      <c r="DO100" s="967"/>
      <c r="DP100" s="968"/>
      <c r="DQ100" s="966"/>
      <c r="DR100" s="967"/>
      <c r="DS100" s="967"/>
      <c r="DT100" s="967"/>
      <c r="DU100" s="968"/>
      <c r="DV100" s="955"/>
      <c r="DW100" s="956"/>
      <c r="DX100" s="956"/>
      <c r="DY100" s="956"/>
      <c r="DZ100" s="957"/>
      <c r="EA100" s="216"/>
    </row>
    <row r="101" spans="1:131" ht="26.25" hidden="1" customHeight="1" x14ac:dyDescent="0.15">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55"/>
      <c r="BT101" s="956"/>
      <c r="BU101" s="956"/>
      <c r="BV101" s="956"/>
      <c r="BW101" s="956"/>
      <c r="BX101" s="956"/>
      <c r="BY101" s="956"/>
      <c r="BZ101" s="956"/>
      <c r="CA101" s="956"/>
      <c r="CB101" s="956"/>
      <c r="CC101" s="956"/>
      <c r="CD101" s="956"/>
      <c r="CE101" s="956"/>
      <c r="CF101" s="956"/>
      <c r="CG101" s="965"/>
      <c r="CH101" s="966"/>
      <c r="CI101" s="967"/>
      <c r="CJ101" s="967"/>
      <c r="CK101" s="967"/>
      <c r="CL101" s="968"/>
      <c r="CM101" s="966"/>
      <c r="CN101" s="967"/>
      <c r="CO101" s="967"/>
      <c r="CP101" s="967"/>
      <c r="CQ101" s="968"/>
      <c r="CR101" s="966"/>
      <c r="CS101" s="967"/>
      <c r="CT101" s="967"/>
      <c r="CU101" s="967"/>
      <c r="CV101" s="968"/>
      <c r="CW101" s="966"/>
      <c r="CX101" s="967"/>
      <c r="CY101" s="967"/>
      <c r="CZ101" s="967"/>
      <c r="DA101" s="968"/>
      <c r="DB101" s="966"/>
      <c r="DC101" s="967"/>
      <c r="DD101" s="967"/>
      <c r="DE101" s="967"/>
      <c r="DF101" s="968"/>
      <c r="DG101" s="966"/>
      <c r="DH101" s="967"/>
      <c r="DI101" s="967"/>
      <c r="DJ101" s="967"/>
      <c r="DK101" s="968"/>
      <c r="DL101" s="966"/>
      <c r="DM101" s="967"/>
      <c r="DN101" s="967"/>
      <c r="DO101" s="967"/>
      <c r="DP101" s="968"/>
      <c r="DQ101" s="966"/>
      <c r="DR101" s="967"/>
      <c r="DS101" s="967"/>
      <c r="DT101" s="967"/>
      <c r="DU101" s="968"/>
      <c r="DV101" s="955"/>
      <c r="DW101" s="956"/>
      <c r="DX101" s="956"/>
      <c r="DY101" s="956"/>
      <c r="DZ101" s="957"/>
      <c r="EA101" s="216"/>
    </row>
    <row r="102" spans="1:131" ht="26.25" customHeight="1" thickBot="1" x14ac:dyDescent="0.2">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321</v>
      </c>
      <c r="BR102" s="947" t="s">
        <v>359</v>
      </c>
      <c r="BS102" s="948"/>
      <c r="BT102" s="948"/>
      <c r="BU102" s="948"/>
      <c r="BV102" s="948"/>
      <c r="BW102" s="948"/>
      <c r="BX102" s="948"/>
      <c r="BY102" s="948"/>
      <c r="BZ102" s="948"/>
      <c r="CA102" s="948"/>
      <c r="CB102" s="948"/>
      <c r="CC102" s="948"/>
      <c r="CD102" s="948"/>
      <c r="CE102" s="948"/>
      <c r="CF102" s="948"/>
      <c r="CG102" s="958"/>
      <c r="CH102" s="959"/>
      <c r="CI102" s="960"/>
      <c r="CJ102" s="960"/>
      <c r="CK102" s="960"/>
      <c r="CL102" s="961"/>
      <c r="CM102" s="959"/>
      <c r="CN102" s="960"/>
      <c r="CO102" s="960"/>
      <c r="CP102" s="960"/>
      <c r="CQ102" s="961"/>
      <c r="CR102" s="962"/>
      <c r="CS102" s="963"/>
      <c r="CT102" s="963"/>
      <c r="CU102" s="963"/>
      <c r="CV102" s="964"/>
      <c r="CW102" s="962"/>
      <c r="CX102" s="963"/>
      <c r="CY102" s="963"/>
      <c r="CZ102" s="963"/>
      <c r="DA102" s="964"/>
      <c r="DB102" s="962"/>
      <c r="DC102" s="963"/>
      <c r="DD102" s="963"/>
      <c r="DE102" s="963"/>
      <c r="DF102" s="964"/>
      <c r="DG102" s="962"/>
      <c r="DH102" s="963"/>
      <c r="DI102" s="963"/>
      <c r="DJ102" s="963"/>
      <c r="DK102" s="964"/>
      <c r="DL102" s="962"/>
      <c r="DM102" s="963"/>
      <c r="DN102" s="963"/>
      <c r="DO102" s="963"/>
      <c r="DP102" s="964"/>
      <c r="DQ102" s="962"/>
      <c r="DR102" s="963"/>
      <c r="DS102" s="963"/>
      <c r="DT102" s="963"/>
      <c r="DU102" s="964"/>
      <c r="DV102" s="947"/>
      <c r="DW102" s="948"/>
      <c r="DX102" s="948"/>
      <c r="DY102" s="948"/>
      <c r="DZ102" s="949"/>
      <c r="EA102" s="216"/>
    </row>
    <row r="103" spans="1:131" ht="26.25" customHeight="1" x14ac:dyDescent="0.15">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50" t="s">
        <v>360</v>
      </c>
      <c r="BR103" s="950"/>
      <c r="BS103" s="950"/>
      <c r="BT103" s="950"/>
      <c r="BU103" s="950"/>
      <c r="BV103" s="950"/>
      <c r="BW103" s="950"/>
      <c r="BX103" s="950"/>
      <c r="BY103" s="950"/>
      <c r="BZ103" s="950"/>
      <c r="CA103" s="950"/>
      <c r="CB103" s="950"/>
      <c r="CC103" s="950"/>
      <c r="CD103" s="950"/>
      <c r="CE103" s="950"/>
      <c r="CF103" s="950"/>
      <c r="CG103" s="950"/>
      <c r="CH103" s="950"/>
      <c r="CI103" s="950"/>
      <c r="CJ103" s="950"/>
      <c r="CK103" s="950"/>
      <c r="CL103" s="950"/>
      <c r="CM103" s="950"/>
      <c r="CN103" s="950"/>
      <c r="CO103" s="950"/>
      <c r="CP103" s="950"/>
      <c r="CQ103" s="950"/>
      <c r="CR103" s="950"/>
      <c r="CS103" s="950"/>
      <c r="CT103" s="950"/>
      <c r="CU103" s="950"/>
      <c r="CV103" s="950"/>
      <c r="CW103" s="950"/>
      <c r="CX103" s="950"/>
      <c r="CY103" s="950"/>
      <c r="CZ103" s="950"/>
      <c r="DA103" s="950"/>
      <c r="DB103" s="950"/>
      <c r="DC103" s="950"/>
      <c r="DD103" s="950"/>
      <c r="DE103" s="950"/>
      <c r="DF103" s="950"/>
      <c r="DG103" s="950"/>
      <c r="DH103" s="950"/>
      <c r="DI103" s="950"/>
      <c r="DJ103" s="950"/>
      <c r="DK103" s="950"/>
      <c r="DL103" s="950"/>
      <c r="DM103" s="950"/>
      <c r="DN103" s="950"/>
      <c r="DO103" s="950"/>
      <c r="DP103" s="950"/>
      <c r="DQ103" s="950"/>
      <c r="DR103" s="950"/>
      <c r="DS103" s="950"/>
      <c r="DT103" s="950"/>
      <c r="DU103" s="950"/>
      <c r="DV103" s="950"/>
      <c r="DW103" s="950"/>
      <c r="DX103" s="950"/>
      <c r="DY103" s="950"/>
      <c r="DZ103" s="950"/>
      <c r="EA103" s="216"/>
    </row>
    <row r="104" spans="1:131" ht="26.25" customHeight="1" x14ac:dyDescent="0.15">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51" t="s">
        <v>361</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216"/>
    </row>
    <row r="105" spans="1:131" ht="11.25" customHeight="1" x14ac:dyDescent="0.15">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
      <c r="A107" s="235" t="s">
        <v>362</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363</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15">
      <c r="A108" s="952" t="s">
        <v>364</v>
      </c>
      <c r="B108" s="953"/>
      <c r="C108" s="953"/>
      <c r="D108" s="953"/>
      <c r="E108" s="953"/>
      <c r="F108" s="953"/>
      <c r="G108" s="953"/>
      <c r="H108" s="953"/>
      <c r="I108" s="953"/>
      <c r="J108" s="953"/>
      <c r="K108" s="953"/>
      <c r="L108" s="953"/>
      <c r="M108" s="953"/>
      <c r="N108" s="953"/>
      <c r="O108" s="953"/>
      <c r="P108" s="953"/>
      <c r="Q108" s="953"/>
      <c r="R108" s="953"/>
      <c r="S108" s="953"/>
      <c r="T108" s="953"/>
      <c r="U108" s="953"/>
      <c r="V108" s="953"/>
      <c r="W108" s="953"/>
      <c r="X108" s="953"/>
      <c r="Y108" s="953"/>
      <c r="Z108" s="953"/>
      <c r="AA108" s="953"/>
      <c r="AB108" s="953"/>
      <c r="AC108" s="953"/>
      <c r="AD108" s="953"/>
      <c r="AE108" s="953"/>
      <c r="AF108" s="953"/>
      <c r="AG108" s="953"/>
      <c r="AH108" s="953"/>
      <c r="AI108" s="953"/>
      <c r="AJ108" s="953"/>
      <c r="AK108" s="953"/>
      <c r="AL108" s="953"/>
      <c r="AM108" s="953"/>
      <c r="AN108" s="953"/>
      <c r="AO108" s="953"/>
      <c r="AP108" s="953"/>
      <c r="AQ108" s="953"/>
      <c r="AR108" s="953"/>
      <c r="AS108" s="953"/>
      <c r="AT108" s="954"/>
      <c r="AU108" s="952" t="s">
        <v>365</v>
      </c>
      <c r="AV108" s="953"/>
      <c r="AW108" s="953"/>
      <c r="AX108" s="953"/>
      <c r="AY108" s="953"/>
      <c r="AZ108" s="953"/>
      <c r="BA108" s="953"/>
      <c r="BB108" s="953"/>
      <c r="BC108" s="953"/>
      <c r="BD108" s="953"/>
      <c r="BE108" s="953"/>
      <c r="BF108" s="953"/>
      <c r="BG108" s="953"/>
      <c r="BH108" s="953"/>
      <c r="BI108" s="953"/>
      <c r="BJ108" s="953"/>
      <c r="BK108" s="953"/>
      <c r="BL108" s="953"/>
      <c r="BM108" s="953"/>
      <c r="BN108" s="953"/>
      <c r="BO108" s="953"/>
      <c r="BP108" s="953"/>
      <c r="BQ108" s="953"/>
      <c r="BR108" s="953"/>
      <c r="BS108" s="953"/>
      <c r="BT108" s="953"/>
      <c r="BU108" s="953"/>
      <c r="BV108" s="953"/>
      <c r="BW108" s="953"/>
      <c r="BX108" s="953"/>
      <c r="BY108" s="953"/>
      <c r="BZ108" s="953"/>
      <c r="CA108" s="953"/>
      <c r="CB108" s="953"/>
      <c r="CC108" s="953"/>
      <c r="CD108" s="953"/>
      <c r="CE108" s="953"/>
      <c r="CF108" s="953"/>
      <c r="CG108" s="953"/>
      <c r="CH108" s="953"/>
      <c r="CI108" s="953"/>
      <c r="CJ108" s="953"/>
      <c r="CK108" s="953"/>
      <c r="CL108" s="953"/>
      <c r="CM108" s="953"/>
      <c r="CN108" s="953"/>
      <c r="CO108" s="953"/>
      <c r="CP108" s="953"/>
      <c r="CQ108" s="953"/>
      <c r="CR108" s="953"/>
      <c r="CS108" s="953"/>
      <c r="CT108" s="953"/>
      <c r="CU108" s="953"/>
      <c r="CV108" s="953"/>
      <c r="CW108" s="953"/>
      <c r="CX108" s="953"/>
      <c r="CY108" s="953"/>
      <c r="CZ108" s="953"/>
      <c r="DA108" s="953"/>
      <c r="DB108" s="953"/>
      <c r="DC108" s="953"/>
      <c r="DD108" s="953"/>
      <c r="DE108" s="953"/>
      <c r="DF108" s="953"/>
      <c r="DG108" s="953"/>
      <c r="DH108" s="953"/>
      <c r="DI108" s="953"/>
      <c r="DJ108" s="953"/>
      <c r="DK108" s="953"/>
      <c r="DL108" s="953"/>
      <c r="DM108" s="953"/>
      <c r="DN108" s="953"/>
      <c r="DO108" s="953"/>
      <c r="DP108" s="953"/>
      <c r="DQ108" s="953"/>
      <c r="DR108" s="953"/>
      <c r="DS108" s="953"/>
      <c r="DT108" s="953"/>
      <c r="DU108" s="953"/>
      <c r="DV108" s="953"/>
      <c r="DW108" s="953"/>
      <c r="DX108" s="953"/>
      <c r="DY108" s="953"/>
      <c r="DZ108" s="954"/>
    </row>
    <row r="109" spans="1:131" s="216" customFormat="1" ht="26.25" customHeight="1" x14ac:dyDescent="0.15">
      <c r="A109" s="905" t="s">
        <v>366</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367</v>
      </c>
      <c r="AB109" s="906"/>
      <c r="AC109" s="906"/>
      <c r="AD109" s="906"/>
      <c r="AE109" s="907"/>
      <c r="AF109" s="908" t="s">
        <v>368</v>
      </c>
      <c r="AG109" s="906"/>
      <c r="AH109" s="906"/>
      <c r="AI109" s="906"/>
      <c r="AJ109" s="907"/>
      <c r="AK109" s="908" t="s">
        <v>266</v>
      </c>
      <c r="AL109" s="906"/>
      <c r="AM109" s="906"/>
      <c r="AN109" s="906"/>
      <c r="AO109" s="907"/>
      <c r="AP109" s="908" t="s">
        <v>369</v>
      </c>
      <c r="AQ109" s="906"/>
      <c r="AR109" s="906"/>
      <c r="AS109" s="906"/>
      <c r="AT109" s="939"/>
      <c r="AU109" s="905" t="s">
        <v>366</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367</v>
      </c>
      <c r="BR109" s="906"/>
      <c r="BS109" s="906"/>
      <c r="BT109" s="906"/>
      <c r="BU109" s="907"/>
      <c r="BV109" s="908" t="s">
        <v>368</v>
      </c>
      <c r="BW109" s="906"/>
      <c r="BX109" s="906"/>
      <c r="BY109" s="906"/>
      <c r="BZ109" s="907"/>
      <c r="CA109" s="908" t="s">
        <v>266</v>
      </c>
      <c r="CB109" s="906"/>
      <c r="CC109" s="906"/>
      <c r="CD109" s="906"/>
      <c r="CE109" s="907"/>
      <c r="CF109" s="946" t="s">
        <v>369</v>
      </c>
      <c r="CG109" s="946"/>
      <c r="CH109" s="946"/>
      <c r="CI109" s="946"/>
      <c r="CJ109" s="946"/>
      <c r="CK109" s="908" t="s">
        <v>370</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367</v>
      </c>
      <c r="DH109" s="906"/>
      <c r="DI109" s="906"/>
      <c r="DJ109" s="906"/>
      <c r="DK109" s="907"/>
      <c r="DL109" s="908" t="s">
        <v>368</v>
      </c>
      <c r="DM109" s="906"/>
      <c r="DN109" s="906"/>
      <c r="DO109" s="906"/>
      <c r="DP109" s="907"/>
      <c r="DQ109" s="908" t="s">
        <v>266</v>
      </c>
      <c r="DR109" s="906"/>
      <c r="DS109" s="906"/>
      <c r="DT109" s="906"/>
      <c r="DU109" s="907"/>
      <c r="DV109" s="908" t="s">
        <v>369</v>
      </c>
      <c r="DW109" s="906"/>
      <c r="DX109" s="906"/>
      <c r="DY109" s="906"/>
      <c r="DZ109" s="939"/>
    </row>
    <row r="110" spans="1:131" s="216" customFormat="1" ht="26.25" customHeight="1" x14ac:dyDescent="0.15">
      <c r="A110" s="817" t="s">
        <v>371</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4437753</v>
      </c>
      <c r="AB110" s="899"/>
      <c r="AC110" s="899"/>
      <c r="AD110" s="899"/>
      <c r="AE110" s="900"/>
      <c r="AF110" s="901">
        <v>4515294</v>
      </c>
      <c r="AG110" s="899"/>
      <c r="AH110" s="899"/>
      <c r="AI110" s="899"/>
      <c r="AJ110" s="900"/>
      <c r="AK110" s="901">
        <v>4705538</v>
      </c>
      <c r="AL110" s="899"/>
      <c r="AM110" s="899"/>
      <c r="AN110" s="899"/>
      <c r="AO110" s="900"/>
      <c r="AP110" s="902">
        <v>32.299999999999997</v>
      </c>
      <c r="AQ110" s="903"/>
      <c r="AR110" s="903"/>
      <c r="AS110" s="903"/>
      <c r="AT110" s="904"/>
      <c r="AU110" s="940" t="s">
        <v>72</v>
      </c>
      <c r="AV110" s="941"/>
      <c r="AW110" s="941"/>
      <c r="AX110" s="941"/>
      <c r="AY110" s="941"/>
      <c r="AZ110" s="870" t="s">
        <v>372</v>
      </c>
      <c r="BA110" s="818"/>
      <c r="BB110" s="818"/>
      <c r="BC110" s="818"/>
      <c r="BD110" s="818"/>
      <c r="BE110" s="818"/>
      <c r="BF110" s="818"/>
      <c r="BG110" s="818"/>
      <c r="BH110" s="818"/>
      <c r="BI110" s="818"/>
      <c r="BJ110" s="818"/>
      <c r="BK110" s="818"/>
      <c r="BL110" s="818"/>
      <c r="BM110" s="818"/>
      <c r="BN110" s="818"/>
      <c r="BO110" s="818"/>
      <c r="BP110" s="819"/>
      <c r="BQ110" s="871">
        <v>39848048</v>
      </c>
      <c r="BR110" s="852"/>
      <c r="BS110" s="852"/>
      <c r="BT110" s="852"/>
      <c r="BU110" s="852"/>
      <c r="BV110" s="852">
        <v>38114102</v>
      </c>
      <c r="BW110" s="852"/>
      <c r="BX110" s="852"/>
      <c r="BY110" s="852"/>
      <c r="BZ110" s="852"/>
      <c r="CA110" s="852">
        <v>37860519</v>
      </c>
      <c r="CB110" s="852"/>
      <c r="CC110" s="852"/>
      <c r="CD110" s="852"/>
      <c r="CE110" s="852"/>
      <c r="CF110" s="876">
        <v>260.2</v>
      </c>
      <c r="CG110" s="877"/>
      <c r="CH110" s="877"/>
      <c r="CI110" s="877"/>
      <c r="CJ110" s="877"/>
      <c r="CK110" s="936" t="s">
        <v>373</v>
      </c>
      <c r="CL110" s="829"/>
      <c r="CM110" s="870" t="s">
        <v>374</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375</v>
      </c>
      <c r="DH110" s="852"/>
      <c r="DI110" s="852"/>
      <c r="DJ110" s="852"/>
      <c r="DK110" s="852"/>
      <c r="DL110" s="852" t="s">
        <v>376</v>
      </c>
      <c r="DM110" s="852"/>
      <c r="DN110" s="852"/>
      <c r="DO110" s="852"/>
      <c r="DP110" s="852"/>
      <c r="DQ110" s="852" t="s">
        <v>376</v>
      </c>
      <c r="DR110" s="852"/>
      <c r="DS110" s="852"/>
      <c r="DT110" s="852"/>
      <c r="DU110" s="852"/>
      <c r="DV110" s="853" t="s">
        <v>377</v>
      </c>
      <c r="DW110" s="853"/>
      <c r="DX110" s="853"/>
      <c r="DY110" s="853"/>
      <c r="DZ110" s="854"/>
    </row>
    <row r="111" spans="1:131" s="216" customFormat="1" ht="26.25" customHeight="1" x14ac:dyDescent="0.15">
      <c r="A111" s="784" t="s">
        <v>378</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5"/>
      <c r="AA111" s="928" t="s">
        <v>379</v>
      </c>
      <c r="AB111" s="929"/>
      <c r="AC111" s="929"/>
      <c r="AD111" s="929"/>
      <c r="AE111" s="930"/>
      <c r="AF111" s="931" t="s">
        <v>344</v>
      </c>
      <c r="AG111" s="929"/>
      <c r="AH111" s="929"/>
      <c r="AI111" s="929"/>
      <c r="AJ111" s="930"/>
      <c r="AK111" s="931" t="s">
        <v>377</v>
      </c>
      <c r="AL111" s="929"/>
      <c r="AM111" s="929"/>
      <c r="AN111" s="929"/>
      <c r="AO111" s="930"/>
      <c r="AP111" s="932" t="s">
        <v>377</v>
      </c>
      <c r="AQ111" s="933"/>
      <c r="AR111" s="933"/>
      <c r="AS111" s="933"/>
      <c r="AT111" s="934"/>
      <c r="AU111" s="942"/>
      <c r="AV111" s="943"/>
      <c r="AW111" s="943"/>
      <c r="AX111" s="943"/>
      <c r="AY111" s="943"/>
      <c r="AZ111" s="825" t="s">
        <v>380</v>
      </c>
      <c r="BA111" s="762"/>
      <c r="BB111" s="762"/>
      <c r="BC111" s="762"/>
      <c r="BD111" s="762"/>
      <c r="BE111" s="762"/>
      <c r="BF111" s="762"/>
      <c r="BG111" s="762"/>
      <c r="BH111" s="762"/>
      <c r="BI111" s="762"/>
      <c r="BJ111" s="762"/>
      <c r="BK111" s="762"/>
      <c r="BL111" s="762"/>
      <c r="BM111" s="762"/>
      <c r="BN111" s="762"/>
      <c r="BO111" s="762"/>
      <c r="BP111" s="763"/>
      <c r="BQ111" s="826">
        <v>7270</v>
      </c>
      <c r="BR111" s="827"/>
      <c r="BS111" s="827"/>
      <c r="BT111" s="827"/>
      <c r="BU111" s="827"/>
      <c r="BV111" s="827">
        <v>4953</v>
      </c>
      <c r="BW111" s="827"/>
      <c r="BX111" s="827"/>
      <c r="BY111" s="827"/>
      <c r="BZ111" s="827"/>
      <c r="CA111" s="827">
        <v>2636</v>
      </c>
      <c r="CB111" s="827"/>
      <c r="CC111" s="827"/>
      <c r="CD111" s="827"/>
      <c r="CE111" s="827"/>
      <c r="CF111" s="885">
        <v>0</v>
      </c>
      <c r="CG111" s="886"/>
      <c r="CH111" s="886"/>
      <c r="CI111" s="886"/>
      <c r="CJ111" s="886"/>
      <c r="CK111" s="937"/>
      <c r="CL111" s="831"/>
      <c r="CM111" s="825" t="s">
        <v>381</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377</v>
      </c>
      <c r="DH111" s="827"/>
      <c r="DI111" s="827"/>
      <c r="DJ111" s="827"/>
      <c r="DK111" s="827"/>
      <c r="DL111" s="827" t="s">
        <v>377</v>
      </c>
      <c r="DM111" s="827"/>
      <c r="DN111" s="827"/>
      <c r="DO111" s="827"/>
      <c r="DP111" s="827"/>
      <c r="DQ111" s="827" t="s">
        <v>377</v>
      </c>
      <c r="DR111" s="827"/>
      <c r="DS111" s="827"/>
      <c r="DT111" s="827"/>
      <c r="DU111" s="827"/>
      <c r="DV111" s="804" t="s">
        <v>377</v>
      </c>
      <c r="DW111" s="804"/>
      <c r="DX111" s="804"/>
      <c r="DY111" s="804"/>
      <c r="DZ111" s="805"/>
    </row>
    <row r="112" spans="1:131" s="216" customFormat="1" ht="26.25" customHeight="1" x14ac:dyDescent="0.15">
      <c r="A112" s="922" t="s">
        <v>382</v>
      </c>
      <c r="B112" s="923"/>
      <c r="C112" s="762" t="s">
        <v>383</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375</v>
      </c>
      <c r="AB112" s="790"/>
      <c r="AC112" s="790"/>
      <c r="AD112" s="790"/>
      <c r="AE112" s="791"/>
      <c r="AF112" s="792" t="s">
        <v>384</v>
      </c>
      <c r="AG112" s="790"/>
      <c r="AH112" s="790"/>
      <c r="AI112" s="790"/>
      <c r="AJ112" s="791"/>
      <c r="AK112" s="792" t="s">
        <v>348</v>
      </c>
      <c r="AL112" s="790"/>
      <c r="AM112" s="790"/>
      <c r="AN112" s="790"/>
      <c r="AO112" s="791"/>
      <c r="AP112" s="834" t="s">
        <v>377</v>
      </c>
      <c r="AQ112" s="835"/>
      <c r="AR112" s="835"/>
      <c r="AS112" s="835"/>
      <c r="AT112" s="836"/>
      <c r="AU112" s="942"/>
      <c r="AV112" s="943"/>
      <c r="AW112" s="943"/>
      <c r="AX112" s="943"/>
      <c r="AY112" s="943"/>
      <c r="AZ112" s="825" t="s">
        <v>385</v>
      </c>
      <c r="BA112" s="762"/>
      <c r="BB112" s="762"/>
      <c r="BC112" s="762"/>
      <c r="BD112" s="762"/>
      <c r="BE112" s="762"/>
      <c r="BF112" s="762"/>
      <c r="BG112" s="762"/>
      <c r="BH112" s="762"/>
      <c r="BI112" s="762"/>
      <c r="BJ112" s="762"/>
      <c r="BK112" s="762"/>
      <c r="BL112" s="762"/>
      <c r="BM112" s="762"/>
      <c r="BN112" s="762"/>
      <c r="BO112" s="762"/>
      <c r="BP112" s="763"/>
      <c r="BQ112" s="826">
        <v>26644883</v>
      </c>
      <c r="BR112" s="827"/>
      <c r="BS112" s="827"/>
      <c r="BT112" s="827"/>
      <c r="BU112" s="827"/>
      <c r="BV112" s="827">
        <v>24741072</v>
      </c>
      <c r="BW112" s="827"/>
      <c r="BX112" s="827"/>
      <c r="BY112" s="827"/>
      <c r="BZ112" s="827"/>
      <c r="CA112" s="827">
        <v>22073142</v>
      </c>
      <c r="CB112" s="827"/>
      <c r="CC112" s="827"/>
      <c r="CD112" s="827"/>
      <c r="CE112" s="827"/>
      <c r="CF112" s="885">
        <v>151.69999999999999</v>
      </c>
      <c r="CG112" s="886"/>
      <c r="CH112" s="886"/>
      <c r="CI112" s="886"/>
      <c r="CJ112" s="886"/>
      <c r="CK112" s="937"/>
      <c r="CL112" s="831"/>
      <c r="CM112" s="825" t="s">
        <v>386</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384</v>
      </c>
      <c r="DH112" s="827"/>
      <c r="DI112" s="827"/>
      <c r="DJ112" s="827"/>
      <c r="DK112" s="827"/>
      <c r="DL112" s="827" t="s">
        <v>387</v>
      </c>
      <c r="DM112" s="827"/>
      <c r="DN112" s="827"/>
      <c r="DO112" s="827"/>
      <c r="DP112" s="827"/>
      <c r="DQ112" s="827" t="s">
        <v>388</v>
      </c>
      <c r="DR112" s="827"/>
      <c r="DS112" s="827"/>
      <c r="DT112" s="827"/>
      <c r="DU112" s="827"/>
      <c r="DV112" s="804" t="s">
        <v>387</v>
      </c>
      <c r="DW112" s="804"/>
      <c r="DX112" s="804"/>
      <c r="DY112" s="804"/>
      <c r="DZ112" s="805"/>
    </row>
    <row r="113" spans="1:130" s="216" customFormat="1" ht="26.25" customHeight="1" x14ac:dyDescent="0.15">
      <c r="A113" s="924"/>
      <c r="B113" s="925"/>
      <c r="C113" s="762" t="s">
        <v>389</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8">
        <v>2395721</v>
      </c>
      <c r="AB113" s="929"/>
      <c r="AC113" s="929"/>
      <c r="AD113" s="929"/>
      <c r="AE113" s="930"/>
      <c r="AF113" s="931">
        <v>2045109</v>
      </c>
      <c r="AG113" s="929"/>
      <c r="AH113" s="929"/>
      <c r="AI113" s="929"/>
      <c r="AJ113" s="930"/>
      <c r="AK113" s="931">
        <v>2013286</v>
      </c>
      <c r="AL113" s="929"/>
      <c r="AM113" s="929"/>
      <c r="AN113" s="929"/>
      <c r="AO113" s="930"/>
      <c r="AP113" s="932">
        <v>13.8</v>
      </c>
      <c r="AQ113" s="933"/>
      <c r="AR113" s="933"/>
      <c r="AS113" s="933"/>
      <c r="AT113" s="934"/>
      <c r="AU113" s="942"/>
      <c r="AV113" s="943"/>
      <c r="AW113" s="943"/>
      <c r="AX113" s="943"/>
      <c r="AY113" s="943"/>
      <c r="AZ113" s="825" t="s">
        <v>390</v>
      </c>
      <c r="BA113" s="762"/>
      <c r="BB113" s="762"/>
      <c r="BC113" s="762"/>
      <c r="BD113" s="762"/>
      <c r="BE113" s="762"/>
      <c r="BF113" s="762"/>
      <c r="BG113" s="762"/>
      <c r="BH113" s="762"/>
      <c r="BI113" s="762"/>
      <c r="BJ113" s="762"/>
      <c r="BK113" s="762"/>
      <c r="BL113" s="762"/>
      <c r="BM113" s="762"/>
      <c r="BN113" s="762"/>
      <c r="BO113" s="762"/>
      <c r="BP113" s="763"/>
      <c r="BQ113" s="826" t="s">
        <v>388</v>
      </c>
      <c r="BR113" s="827"/>
      <c r="BS113" s="827"/>
      <c r="BT113" s="827"/>
      <c r="BU113" s="827"/>
      <c r="BV113" s="827" t="s">
        <v>388</v>
      </c>
      <c r="BW113" s="827"/>
      <c r="BX113" s="827"/>
      <c r="BY113" s="827"/>
      <c r="BZ113" s="827"/>
      <c r="CA113" s="827" t="s">
        <v>379</v>
      </c>
      <c r="CB113" s="827"/>
      <c r="CC113" s="827"/>
      <c r="CD113" s="827"/>
      <c r="CE113" s="827"/>
      <c r="CF113" s="885" t="s">
        <v>388</v>
      </c>
      <c r="CG113" s="886"/>
      <c r="CH113" s="886"/>
      <c r="CI113" s="886"/>
      <c r="CJ113" s="886"/>
      <c r="CK113" s="937"/>
      <c r="CL113" s="831"/>
      <c r="CM113" s="825" t="s">
        <v>391</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348</v>
      </c>
      <c r="DH113" s="790"/>
      <c r="DI113" s="790"/>
      <c r="DJ113" s="790"/>
      <c r="DK113" s="791"/>
      <c r="DL113" s="792" t="s">
        <v>375</v>
      </c>
      <c r="DM113" s="790"/>
      <c r="DN113" s="790"/>
      <c r="DO113" s="790"/>
      <c r="DP113" s="791"/>
      <c r="DQ113" s="792" t="s">
        <v>384</v>
      </c>
      <c r="DR113" s="790"/>
      <c r="DS113" s="790"/>
      <c r="DT113" s="790"/>
      <c r="DU113" s="791"/>
      <c r="DV113" s="834" t="s">
        <v>319</v>
      </c>
      <c r="DW113" s="835"/>
      <c r="DX113" s="835"/>
      <c r="DY113" s="835"/>
      <c r="DZ113" s="836"/>
    </row>
    <row r="114" spans="1:130" s="216" customFormat="1" ht="26.25" customHeight="1" x14ac:dyDescent="0.15">
      <c r="A114" s="924"/>
      <c r="B114" s="925"/>
      <c r="C114" s="762" t="s">
        <v>392</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t="s">
        <v>377</v>
      </c>
      <c r="AB114" s="790"/>
      <c r="AC114" s="790"/>
      <c r="AD114" s="790"/>
      <c r="AE114" s="791"/>
      <c r="AF114" s="792" t="s">
        <v>376</v>
      </c>
      <c r="AG114" s="790"/>
      <c r="AH114" s="790"/>
      <c r="AI114" s="790"/>
      <c r="AJ114" s="791"/>
      <c r="AK114" s="792" t="s">
        <v>377</v>
      </c>
      <c r="AL114" s="790"/>
      <c r="AM114" s="790"/>
      <c r="AN114" s="790"/>
      <c r="AO114" s="791"/>
      <c r="AP114" s="834" t="s">
        <v>375</v>
      </c>
      <c r="AQ114" s="835"/>
      <c r="AR114" s="835"/>
      <c r="AS114" s="835"/>
      <c r="AT114" s="836"/>
      <c r="AU114" s="942"/>
      <c r="AV114" s="943"/>
      <c r="AW114" s="943"/>
      <c r="AX114" s="943"/>
      <c r="AY114" s="943"/>
      <c r="AZ114" s="825" t="s">
        <v>393</v>
      </c>
      <c r="BA114" s="762"/>
      <c r="BB114" s="762"/>
      <c r="BC114" s="762"/>
      <c r="BD114" s="762"/>
      <c r="BE114" s="762"/>
      <c r="BF114" s="762"/>
      <c r="BG114" s="762"/>
      <c r="BH114" s="762"/>
      <c r="BI114" s="762"/>
      <c r="BJ114" s="762"/>
      <c r="BK114" s="762"/>
      <c r="BL114" s="762"/>
      <c r="BM114" s="762"/>
      <c r="BN114" s="762"/>
      <c r="BO114" s="762"/>
      <c r="BP114" s="763"/>
      <c r="BQ114" s="826">
        <v>4367859</v>
      </c>
      <c r="BR114" s="827"/>
      <c r="BS114" s="827"/>
      <c r="BT114" s="827"/>
      <c r="BU114" s="827"/>
      <c r="BV114" s="827">
        <v>4510962</v>
      </c>
      <c r="BW114" s="827"/>
      <c r="BX114" s="827"/>
      <c r="BY114" s="827"/>
      <c r="BZ114" s="827"/>
      <c r="CA114" s="827">
        <v>4542209</v>
      </c>
      <c r="CB114" s="827"/>
      <c r="CC114" s="827"/>
      <c r="CD114" s="827"/>
      <c r="CE114" s="827"/>
      <c r="CF114" s="885">
        <v>31.2</v>
      </c>
      <c r="CG114" s="886"/>
      <c r="CH114" s="886"/>
      <c r="CI114" s="886"/>
      <c r="CJ114" s="886"/>
      <c r="CK114" s="937"/>
      <c r="CL114" s="831"/>
      <c r="CM114" s="825" t="s">
        <v>394</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384</v>
      </c>
      <c r="DH114" s="790"/>
      <c r="DI114" s="790"/>
      <c r="DJ114" s="790"/>
      <c r="DK114" s="791"/>
      <c r="DL114" s="792" t="s">
        <v>388</v>
      </c>
      <c r="DM114" s="790"/>
      <c r="DN114" s="790"/>
      <c r="DO114" s="790"/>
      <c r="DP114" s="791"/>
      <c r="DQ114" s="792" t="s">
        <v>384</v>
      </c>
      <c r="DR114" s="790"/>
      <c r="DS114" s="790"/>
      <c r="DT114" s="790"/>
      <c r="DU114" s="791"/>
      <c r="DV114" s="834" t="s">
        <v>377</v>
      </c>
      <c r="DW114" s="835"/>
      <c r="DX114" s="835"/>
      <c r="DY114" s="835"/>
      <c r="DZ114" s="836"/>
    </row>
    <row r="115" spans="1:130" s="216" customFormat="1" ht="26.25" customHeight="1" x14ac:dyDescent="0.15">
      <c r="A115" s="924"/>
      <c r="B115" s="925"/>
      <c r="C115" s="762" t="s">
        <v>395</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8">
        <v>7396</v>
      </c>
      <c r="AB115" s="929"/>
      <c r="AC115" s="929"/>
      <c r="AD115" s="929"/>
      <c r="AE115" s="930"/>
      <c r="AF115" s="931">
        <v>3207</v>
      </c>
      <c r="AG115" s="929"/>
      <c r="AH115" s="929"/>
      <c r="AI115" s="929"/>
      <c r="AJ115" s="930"/>
      <c r="AK115" s="931">
        <v>2317</v>
      </c>
      <c r="AL115" s="929"/>
      <c r="AM115" s="929"/>
      <c r="AN115" s="929"/>
      <c r="AO115" s="930"/>
      <c r="AP115" s="932">
        <v>0</v>
      </c>
      <c r="AQ115" s="933"/>
      <c r="AR115" s="933"/>
      <c r="AS115" s="933"/>
      <c r="AT115" s="934"/>
      <c r="AU115" s="942"/>
      <c r="AV115" s="943"/>
      <c r="AW115" s="943"/>
      <c r="AX115" s="943"/>
      <c r="AY115" s="943"/>
      <c r="AZ115" s="825" t="s">
        <v>396</v>
      </c>
      <c r="BA115" s="762"/>
      <c r="BB115" s="762"/>
      <c r="BC115" s="762"/>
      <c r="BD115" s="762"/>
      <c r="BE115" s="762"/>
      <c r="BF115" s="762"/>
      <c r="BG115" s="762"/>
      <c r="BH115" s="762"/>
      <c r="BI115" s="762"/>
      <c r="BJ115" s="762"/>
      <c r="BK115" s="762"/>
      <c r="BL115" s="762"/>
      <c r="BM115" s="762"/>
      <c r="BN115" s="762"/>
      <c r="BO115" s="762"/>
      <c r="BP115" s="763"/>
      <c r="BQ115" s="826" t="s">
        <v>377</v>
      </c>
      <c r="BR115" s="827"/>
      <c r="BS115" s="827"/>
      <c r="BT115" s="827"/>
      <c r="BU115" s="827"/>
      <c r="BV115" s="827" t="s">
        <v>384</v>
      </c>
      <c r="BW115" s="827"/>
      <c r="BX115" s="827"/>
      <c r="BY115" s="827"/>
      <c r="BZ115" s="827"/>
      <c r="CA115" s="827" t="s">
        <v>377</v>
      </c>
      <c r="CB115" s="827"/>
      <c r="CC115" s="827"/>
      <c r="CD115" s="827"/>
      <c r="CE115" s="827"/>
      <c r="CF115" s="885" t="s">
        <v>377</v>
      </c>
      <c r="CG115" s="886"/>
      <c r="CH115" s="886"/>
      <c r="CI115" s="886"/>
      <c r="CJ115" s="886"/>
      <c r="CK115" s="937"/>
      <c r="CL115" s="831"/>
      <c r="CM115" s="825" t="s">
        <v>397</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377</v>
      </c>
      <c r="DH115" s="790"/>
      <c r="DI115" s="790"/>
      <c r="DJ115" s="790"/>
      <c r="DK115" s="791"/>
      <c r="DL115" s="792" t="s">
        <v>384</v>
      </c>
      <c r="DM115" s="790"/>
      <c r="DN115" s="790"/>
      <c r="DO115" s="790"/>
      <c r="DP115" s="791"/>
      <c r="DQ115" s="792" t="s">
        <v>377</v>
      </c>
      <c r="DR115" s="790"/>
      <c r="DS115" s="790"/>
      <c r="DT115" s="790"/>
      <c r="DU115" s="791"/>
      <c r="DV115" s="834" t="s">
        <v>376</v>
      </c>
      <c r="DW115" s="835"/>
      <c r="DX115" s="835"/>
      <c r="DY115" s="835"/>
      <c r="DZ115" s="836"/>
    </row>
    <row r="116" spans="1:130" s="216" customFormat="1" ht="26.25" customHeight="1" x14ac:dyDescent="0.15">
      <c r="A116" s="926"/>
      <c r="B116" s="927"/>
      <c r="C116" s="849" t="s">
        <v>398</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t="s">
        <v>377</v>
      </c>
      <c r="AB116" s="790"/>
      <c r="AC116" s="790"/>
      <c r="AD116" s="790"/>
      <c r="AE116" s="791"/>
      <c r="AF116" s="792" t="s">
        <v>387</v>
      </c>
      <c r="AG116" s="790"/>
      <c r="AH116" s="790"/>
      <c r="AI116" s="790"/>
      <c r="AJ116" s="791"/>
      <c r="AK116" s="792" t="s">
        <v>319</v>
      </c>
      <c r="AL116" s="790"/>
      <c r="AM116" s="790"/>
      <c r="AN116" s="790"/>
      <c r="AO116" s="791"/>
      <c r="AP116" s="834" t="s">
        <v>375</v>
      </c>
      <c r="AQ116" s="835"/>
      <c r="AR116" s="835"/>
      <c r="AS116" s="835"/>
      <c r="AT116" s="836"/>
      <c r="AU116" s="942"/>
      <c r="AV116" s="943"/>
      <c r="AW116" s="943"/>
      <c r="AX116" s="943"/>
      <c r="AY116" s="943"/>
      <c r="AZ116" s="919" t="s">
        <v>399</v>
      </c>
      <c r="BA116" s="920"/>
      <c r="BB116" s="920"/>
      <c r="BC116" s="920"/>
      <c r="BD116" s="920"/>
      <c r="BE116" s="920"/>
      <c r="BF116" s="920"/>
      <c r="BG116" s="920"/>
      <c r="BH116" s="920"/>
      <c r="BI116" s="920"/>
      <c r="BJ116" s="920"/>
      <c r="BK116" s="920"/>
      <c r="BL116" s="920"/>
      <c r="BM116" s="920"/>
      <c r="BN116" s="920"/>
      <c r="BO116" s="920"/>
      <c r="BP116" s="921"/>
      <c r="BQ116" s="826" t="s">
        <v>377</v>
      </c>
      <c r="BR116" s="827"/>
      <c r="BS116" s="827"/>
      <c r="BT116" s="827"/>
      <c r="BU116" s="827"/>
      <c r="BV116" s="827" t="s">
        <v>387</v>
      </c>
      <c r="BW116" s="827"/>
      <c r="BX116" s="827"/>
      <c r="BY116" s="827"/>
      <c r="BZ116" s="827"/>
      <c r="CA116" s="827" t="s">
        <v>377</v>
      </c>
      <c r="CB116" s="827"/>
      <c r="CC116" s="827"/>
      <c r="CD116" s="827"/>
      <c r="CE116" s="827"/>
      <c r="CF116" s="885" t="s">
        <v>387</v>
      </c>
      <c r="CG116" s="886"/>
      <c r="CH116" s="886"/>
      <c r="CI116" s="886"/>
      <c r="CJ116" s="886"/>
      <c r="CK116" s="937"/>
      <c r="CL116" s="831"/>
      <c r="CM116" s="825" t="s">
        <v>400</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387</v>
      </c>
      <c r="DH116" s="790"/>
      <c r="DI116" s="790"/>
      <c r="DJ116" s="790"/>
      <c r="DK116" s="791"/>
      <c r="DL116" s="792" t="s">
        <v>375</v>
      </c>
      <c r="DM116" s="790"/>
      <c r="DN116" s="790"/>
      <c r="DO116" s="790"/>
      <c r="DP116" s="791"/>
      <c r="DQ116" s="792" t="s">
        <v>377</v>
      </c>
      <c r="DR116" s="790"/>
      <c r="DS116" s="790"/>
      <c r="DT116" s="790"/>
      <c r="DU116" s="791"/>
      <c r="DV116" s="834" t="s">
        <v>384</v>
      </c>
      <c r="DW116" s="835"/>
      <c r="DX116" s="835"/>
      <c r="DY116" s="835"/>
      <c r="DZ116" s="836"/>
    </row>
    <row r="117" spans="1:130" s="216" customFormat="1" ht="26.25" customHeight="1" x14ac:dyDescent="0.15">
      <c r="A117" s="905" t="s">
        <v>187</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401</v>
      </c>
      <c r="Z117" s="907"/>
      <c r="AA117" s="912">
        <v>6840870</v>
      </c>
      <c r="AB117" s="913"/>
      <c r="AC117" s="913"/>
      <c r="AD117" s="913"/>
      <c r="AE117" s="914"/>
      <c r="AF117" s="915">
        <v>6563610</v>
      </c>
      <c r="AG117" s="913"/>
      <c r="AH117" s="913"/>
      <c r="AI117" s="913"/>
      <c r="AJ117" s="914"/>
      <c r="AK117" s="915">
        <v>6721141</v>
      </c>
      <c r="AL117" s="913"/>
      <c r="AM117" s="913"/>
      <c r="AN117" s="913"/>
      <c r="AO117" s="914"/>
      <c r="AP117" s="916"/>
      <c r="AQ117" s="917"/>
      <c r="AR117" s="917"/>
      <c r="AS117" s="917"/>
      <c r="AT117" s="918"/>
      <c r="AU117" s="942"/>
      <c r="AV117" s="943"/>
      <c r="AW117" s="943"/>
      <c r="AX117" s="943"/>
      <c r="AY117" s="943"/>
      <c r="AZ117" s="873" t="s">
        <v>402</v>
      </c>
      <c r="BA117" s="874"/>
      <c r="BB117" s="874"/>
      <c r="BC117" s="874"/>
      <c r="BD117" s="874"/>
      <c r="BE117" s="874"/>
      <c r="BF117" s="874"/>
      <c r="BG117" s="874"/>
      <c r="BH117" s="874"/>
      <c r="BI117" s="874"/>
      <c r="BJ117" s="874"/>
      <c r="BK117" s="874"/>
      <c r="BL117" s="874"/>
      <c r="BM117" s="874"/>
      <c r="BN117" s="874"/>
      <c r="BO117" s="874"/>
      <c r="BP117" s="875"/>
      <c r="BQ117" s="826" t="s">
        <v>376</v>
      </c>
      <c r="BR117" s="827"/>
      <c r="BS117" s="827"/>
      <c r="BT117" s="827"/>
      <c r="BU117" s="827"/>
      <c r="BV117" s="827" t="s">
        <v>379</v>
      </c>
      <c r="BW117" s="827"/>
      <c r="BX117" s="827"/>
      <c r="BY117" s="827"/>
      <c r="BZ117" s="827"/>
      <c r="CA117" s="827" t="s">
        <v>379</v>
      </c>
      <c r="CB117" s="827"/>
      <c r="CC117" s="827"/>
      <c r="CD117" s="827"/>
      <c r="CE117" s="827"/>
      <c r="CF117" s="885" t="s">
        <v>379</v>
      </c>
      <c r="CG117" s="886"/>
      <c r="CH117" s="886"/>
      <c r="CI117" s="886"/>
      <c r="CJ117" s="886"/>
      <c r="CK117" s="937"/>
      <c r="CL117" s="831"/>
      <c r="CM117" s="825" t="s">
        <v>403</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379</v>
      </c>
      <c r="DH117" s="790"/>
      <c r="DI117" s="790"/>
      <c r="DJ117" s="790"/>
      <c r="DK117" s="791"/>
      <c r="DL117" s="792" t="s">
        <v>375</v>
      </c>
      <c r="DM117" s="790"/>
      <c r="DN117" s="790"/>
      <c r="DO117" s="790"/>
      <c r="DP117" s="791"/>
      <c r="DQ117" s="792" t="s">
        <v>377</v>
      </c>
      <c r="DR117" s="790"/>
      <c r="DS117" s="790"/>
      <c r="DT117" s="790"/>
      <c r="DU117" s="791"/>
      <c r="DV117" s="834" t="s">
        <v>348</v>
      </c>
      <c r="DW117" s="835"/>
      <c r="DX117" s="835"/>
      <c r="DY117" s="835"/>
      <c r="DZ117" s="836"/>
    </row>
    <row r="118" spans="1:130" s="216" customFormat="1" ht="26.25" customHeight="1" x14ac:dyDescent="0.15">
      <c r="A118" s="905" t="s">
        <v>370</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367</v>
      </c>
      <c r="AB118" s="906"/>
      <c r="AC118" s="906"/>
      <c r="AD118" s="906"/>
      <c r="AE118" s="907"/>
      <c r="AF118" s="908" t="s">
        <v>368</v>
      </c>
      <c r="AG118" s="906"/>
      <c r="AH118" s="906"/>
      <c r="AI118" s="906"/>
      <c r="AJ118" s="907"/>
      <c r="AK118" s="908" t="s">
        <v>266</v>
      </c>
      <c r="AL118" s="906"/>
      <c r="AM118" s="906"/>
      <c r="AN118" s="906"/>
      <c r="AO118" s="907"/>
      <c r="AP118" s="909" t="s">
        <v>369</v>
      </c>
      <c r="AQ118" s="910"/>
      <c r="AR118" s="910"/>
      <c r="AS118" s="910"/>
      <c r="AT118" s="911"/>
      <c r="AU118" s="942"/>
      <c r="AV118" s="943"/>
      <c r="AW118" s="943"/>
      <c r="AX118" s="943"/>
      <c r="AY118" s="943"/>
      <c r="AZ118" s="848" t="s">
        <v>404</v>
      </c>
      <c r="BA118" s="849"/>
      <c r="BB118" s="849"/>
      <c r="BC118" s="849"/>
      <c r="BD118" s="849"/>
      <c r="BE118" s="849"/>
      <c r="BF118" s="849"/>
      <c r="BG118" s="849"/>
      <c r="BH118" s="849"/>
      <c r="BI118" s="849"/>
      <c r="BJ118" s="849"/>
      <c r="BK118" s="849"/>
      <c r="BL118" s="849"/>
      <c r="BM118" s="849"/>
      <c r="BN118" s="849"/>
      <c r="BO118" s="849"/>
      <c r="BP118" s="850"/>
      <c r="BQ118" s="889" t="s">
        <v>377</v>
      </c>
      <c r="BR118" s="855"/>
      <c r="BS118" s="855"/>
      <c r="BT118" s="855"/>
      <c r="BU118" s="855"/>
      <c r="BV118" s="855" t="s">
        <v>379</v>
      </c>
      <c r="BW118" s="855"/>
      <c r="BX118" s="855"/>
      <c r="BY118" s="855"/>
      <c r="BZ118" s="855"/>
      <c r="CA118" s="855" t="s">
        <v>377</v>
      </c>
      <c r="CB118" s="855"/>
      <c r="CC118" s="855"/>
      <c r="CD118" s="855"/>
      <c r="CE118" s="855"/>
      <c r="CF118" s="885" t="s">
        <v>379</v>
      </c>
      <c r="CG118" s="886"/>
      <c r="CH118" s="886"/>
      <c r="CI118" s="886"/>
      <c r="CJ118" s="886"/>
      <c r="CK118" s="937"/>
      <c r="CL118" s="831"/>
      <c r="CM118" s="825" t="s">
        <v>405</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375</v>
      </c>
      <c r="DH118" s="790"/>
      <c r="DI118" s="790"/>
      <c r="DJ118" s="790"/>
      <c r="DK118" s="791"/>
      <c r="DL118" s="792" t="s">
        <v>376</v>
      </c>
      <c r="DM118" s="790"/>
      <c r="DN118" s="790"/>
      <c r="DO118" s="790"/>
      <c r="DP118" s="791"/>
      <c r="DQ118" s="792" t="s">
        <v>375</v>
      </c>
      <c r="DR118" s="790"/>
      <c r="DS118" s="790"/>
      <c r="DT118" s="790"/>
      <c r="DU118" s="791"/>
      <c r="DV118" s="834" t="s">
        <v>379</v>
      </c>
      <c r="DW118" s="835"/>
      <c r="DX118" s="835"/>
      <c r="DY118" s="835"/>
      <c r="DZ118" s="836"/>
    </row>
    <row r="119" spans="1:130" s="216" customFormat="1" ht="26.25" customHeight="1" x14ac:dyDescent="0.15">
      <c r="A119" s="828" t="s">
        <v>373</v>
      </c>
      <c r="B119" s="829"/>
      <c r="C119" s="870" t="s">
        <v>374</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377</v>
      </c>
      <c r="AB119" s="899"/>
      <c r="AC119" s="899"/>
      <c r="AD119" s="899"/>
      <c r="AE119" s="900"/>
      <c r="AF119" s="901" t="s">
        <v>375</v>
      </c>
      <c r="AG119" s="899"/>
      <c r="AH119" s="899"/>
      <c r="AI119" s="899"/>
      <c r="AJ119" s="900"/>
      <c r="AK119" s="901" t="s">
        <v>377</v>
      </c>
      <c r="AL119" s="899"/>
      <c r="AM119" s="899"/>
      <c r="AN119" s="899"/>
      <c r="AO119" s="900"/>
      <c r="AP119" s="902" t="s">
        <v>379</v>
      </c>
      <c r="AQ119" s="903"/>
      <c r="AR119" s="903"/>
      <c r="AS119" s="903"/>
      <c r="AT119" s="904"/>
      <c r="AU119" s="944"/>
      <c r="AV119" s="945"/>
      <c r="AW119" s="945"/>
      <c r="AX119" s="945"/>
      <c r="AY119" s="945"/>
      <c r="AZ119" s="237" t="s">
        <v>187</v>
      </c>
      <c r="BA119" s="237"/>
      <c r="BB119" s="237"/>
      <c r="BC119" s="237"/>
      <c r="BD119" s="237"/>
      <c r="BE119" s="237"/>
      <c r="BF119" s="237"/>
      <c r="BG119" s="237"/>
      <c r="BH119" s="237"/>
      <c r="BI119" s="237"/>
      <c r="BJ119" s="237"/>
      <c r="BK119" s="237"/>
      <c r="BL119" s="237"/>
      <c r="BM119" s="237"/>
      <c r="BN119" s="237"/>
      <c r="BO119" s="887" t="s">
        <v>406</v>
      </c>
      <c r="BP119" s="888"/>
      <c r="BQ119" s="889">
        <v>70868060</v>
      </c>
      <c r="BR119" s="855"/>
      <c r="BS119" s="855"/>
      <c r="BT119" s="855"/>
      <c r="BU119" s="855"/>
      <c r="BV119" s="855">
        <v>67371089</v>
      </c>
      <c r="BW119" s="855"/>
      <c r="BX119" s="855"/>
      <c r="BY119" s="855"/>
      <c r="BZ119" s="855"/>
      <c r="CA119" s="855">
        <v>64478506</v>
      </c>
      <c r="CB119" s="855"/>
      <c r="CC119" s="855"/>
      <c r="CD119" s="855"/>
      <c r="CE119" s="855"/>
      <c r="CF119" s="758"/>
      <c r="CG119" s="759"/>
      <c r="CH119" s="759"/>
      <c r="CI119" s="759"/>
      <c r="CJ119" s="844"/>
      <c r="CK119" s="938"/>
      <c r="CL119" s="833"/>
      <c r="CM119" s="848" t="s">
        <v>407</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v>7270</v>
      </c>
      <c r="DH119" s="774"/>
      <c r="DI119" s="774"/>
      <c r="DJ119" s="774"/>
      <c r="DK119" s="775"/>
      <c r="DL119" s="776">
        <v>4953</v>
      </c>
      <c r="DM119" s="774"/>
      <c r="DN119" s="774"/>
      <c r="DO119" s="774"/>
      <c r="DP119" s="775"/>
      <c r="DQ119" s="776">
        <v>2636</v>
      </c>
      <c r="DR119" s="774"/>
      <c r="DS119" s="774"/>
      <c r="DT119" s="774"/>
      <c r="DU119" s="775"/>
      <c r="DV119" s="858">
        <v>0</v>
      </c>
      <c r="DW119" s="859"/>
      <c r="DX119" s="859"/>
      <c r="DY119" s="859"/>
      <c r="DZ119" s="860"/>
    </row>
    <row r="120" spans="1:130" s="216" customFormat="1" ht="26.25" customHeight="1" x14ac:dyDescent="0.15">
      <c r="A120" s="830"/>
      <c r="B120" s="831"/>
      <c r="C120" s="825" t="s">
        <v>381</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348</v>
      </c>
      <c r="AB120" s="790"/>
      <c r="AC120" s="790"/>
      <c r="AD120" s="790"/>
      <c r="AE120" s="791"/>
      <c r="AF120" s="792" t="s">
        <v>384</v>
      </c>
      <c r="AG120" s="790"/>
      <c r="AH120" s="790"/>
      <c r="AI120" s="790"/>
      <c r="AJ120" s="791"/>
      <c r="AK120" s="792" t="s">
        <v>384</v>
      </c>
      <c r="AL120" s="790"/>
      <c r="AM120" s="790"/>
      <c r="AN120" s="790"/>
      <c r="AO120" s="791"/>
      <c r="AP120" s="834" t="s">
        <v>377</v>
      </c>
      <c r="AQ120" s="835"/>
      <c r="AR120" s="835"/>
      <c r="AS120" s="835"/>
      <c r="AT120" s="836"/>
      <c r="AU120" s="890" t="s">
        <v>408</v>
      </c>
      <c r="AV120" s="891"/>
      <c r="AW120" s="891"/>
      <c r="AX120" s="891"/>
      <c r="AY120" s="892"/>
      <c r="AZ120" s="870" t="s">
        <v>409</v>
      </c>
      <c r="BA120" s="818"/>
      <c r="BB120" s="818"/>
      <c r="BC120" s="818"/>
      <c r="BD120" s="818"/>
      <c r="BE120" s="818"/>
      <c r="BF120" s="818"/>
      <c r="BG120" s="818"/>
      <c r="BH120" s="818"/>
      <c r="BI120" s="818"/>
      <c r="BJ120" s="818"/>
      <c r="BK120" s="818"/>
      <c r="BL120" s="818"/>
      <c r="BM120" s="818"/>
      <c r="BN120" s="818"/>
      <c r="BO120" s="818"/>
      <c r="BP120" s="819"/>
      <c r="BQ120" s="871">
        <v>5873261</v>
      </c>
      <c r="BR120" s="852"/>
      <c r="BS120" s="852"/>
      <c r="BT120" s="852"/>
      <c r="BU120" s="852"/>
      <c r="BV120" s="852">
        <v>6582257</v>
      </c>
      <c r="BW120" s="852"/>
      <c r="BX120" s="852"/>
      <c r="BY120" s="852"/>
      <c r="BZ120" s="852"/>
      <c r="CA120" s="852">
        <v>6480976</v>
      </c>
      <c r="CB120" s="852"/>
      <c r="CC120" s="852"/>
      <c r="CD120" s="852"/>
      <c r="CE120" s="852"/>
      <c r="CF120" s="876">
        <v>44.5</v>
      </c>
      <c r="CG120" s="877"/>
      <c r="CH120" s="877"/>
      <c r="CI120" s="877"/>
      <c r="CJ120" s="877"/>
      <c r="CK120" s="878" t="s">
        <v>410</v>
      </c>
      <c r="CL120" s="862"/>
      <c r="CM120" s="862"/>
      <c r="CN120" s="862"/>
      <c r="CO120" s="863"/>
      <c r="CP120" s="882" t="s">
        <v>411</v>
      </c>
      <c r="CQ120" s="883"/>
      <c r="CR120" s="883"/>
      <c r="CS120" s="883"/>
      <c r="CT120" s="883"/>
      <c r="CU120" s="883"/>
      <c r="CV120" s="883"/>
      <c r="CW120" s="883"/>
      <c r="CX120" s="883"/>
      <c r="CY120" s="883"/>
      <c r="CZ120" s="883"/>
      <c r="DA120" s="883"/>
      <c r="DB120" s="883"/>
      <c r="DC120" s="883"/>
      <c r="DD120" s="883"/>
      <c r="DE120" s="883"/>
      <c r="DF120" s="884"/>
      <c r="DG120" s="871">
        <v>21477834</v>
      </c>
      <c r="DH120" s="852"/>
      <c r="DI120" s="852"/>
      <c r="DJ120" s="852"/>
      <c r="DK120" s="852"/>
      <c r="DL120" s="852">
        <v>20036782</v>
      </c>
      <c r="DM120" s="852"/>
      <c r="DN120" s="852"/>
      <c r="DO120" s="852"/>
      <c r="DP120" s="852"/>
      <c r="DQ120" s="852">
        <v>17779311</v>
      </c>
      <c r="DR120" s="852"/>
      <c r="DS120" s="852"/>
      <c r="DT120" s="852"/>
      <c r="DU120" s="852"/>
      <c r="DV120" s="853">
        <v>122.2</v>
      </c>
      <c r="DW120" s="853"/>
      <c r="DX120" s="853"/>
      <c r="DY120" s="853"/>
      <c r="DZ120" s="854"/>
    </row>
    <row r="121" spans="1:130" s="216" customFormat="1" ht="26.25" customHeight="1" x14ac:dyDescent="0.15">
      <c r="A121" s="830"/>
      <c r="B121" s="831"/>
      <c r="C121" s="873" t="s">
        <v>412</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384</v>
      </c>
      <c r="AB121" s="790"/>
      <c r="AC121" s="790"/>
      <c r="AD121" s="790"/>
      <c r="AE121" s="791"/>
      <c r="AF121" s="792" t="s">
        <v>379</v>
      </c>
      <c r="AG121" s="790"/>
      <c r="AH121" s="790"/>
      <c r="AI121" s="790"/>
      <c r="AJ121" s="791"/>
      <c r="AK121" s="792" t="s">
        <v>377</v>
      </c>
      <c r="AL121" s="790"/>
      <c r="AM121" s="790"/>
      <c r="AN121" s="790"/>
      <c r="AO121" s="791"/>
      <c r="AP121" s="834" t="s">
        <v>384</v>
      </c>
      <c r="AQ121" s="835"/>
      <c r="AR121" s="835"/>
      <c r="AS121" s="835"/>
      <c r="AT121" s="836"/>
      <c r="AU121" s="893"/>
      <c r="AV121" s="894"/>
      <c r="AW121" s="894"/>
      <c r="AX121" s="894"/>
      <c r="AY121" s="895"/>
      <c r="AZ121" s="825" t="s">
        <v>413</v>
      </c>
      <c r="BA121" s="762"/>
      <c r="BB121" s="762"/>
      <c r="BC121" s="762"/>
      <c r="BD121" s="762"/>
      <c r="BE121" s="762"/>
      <c r="BF121" s="762"/>
      <c r="BG121" s="762"/>
      <c r="BH121" s="762"/>
      <c r="BI121" s="762"/>
      <c r="BJ121" s="762"/>
      <c r="BK121" s="762"/>
      <c r="BL121" s="762"/>
      <c r="BM121" s="762"/>
      <c r="BN121" s="762"/>
      <c r="BO121" s="762"/>
      <c r="BP121" s="763"/>
      <c r="BQ121" s="826">
        <v>6444343</v>
      </c>
      <c r="BR121" s="827"/>
      <c r="BS121" s="827"/>
      <c r="BT121" s="827"/>
      <c r="BU121" s="827"/>
      <c r="BV121" s="827">
        <v>6146614</v>
      </c>
      <c r="BW121" s="827"/>
      <c r="BX121" s="827"/>
      <c r="BY121" s="827"/>
      <c r="BZ121" s="827"/>
      <c r="CA121" s="827">
        <v>6065142</v>
      </c>
      <c r="CB121" s="827"/>
      <c r="CC121" s="827"/>
      <c r="CD121" s="827"/>
      <c r="CE121" s="827"/>
      <c r="CF121" s="885">
        <v>41.7</v>
      </c>
      <c r="CG121" s="886"/>
      <c r="CH121" s="886"/>
      <c r="CI121" s="886"/>
      <c r="CJ121" s="886"/>
      <c r="CK121" s="879"/>
      <c r="CL121" s="865"/>
      <c r="CM121" s="865"/>
      <c r="CN121" s="865"/>
      <c r="CO121" s="866"/>
      <c r="CP121" s="845" t="s">
        <v>414</v>
      </c>
      <c r="CQ121" s="846"/>
      <c r="CR121" s="846"/>
      <c r="CS121" s="846"/>
      <c r="CT121" s="846"/>
      <c r="CU121" s="846"/>
      <c r="CV121" s="846"/>
      <c r="CW121" s="846"/>
      <c r="CX121" s="846"/>
      <c r="CY121" s="846"/>
      <c r="CZ121" s="846"/>
      <c r="DA121" s="846"/>
      <c r="DB121" s="846"/>
      <c r="DC121" s="846"/>
      <c r="DD121" s="846"/>
      <c r="DE121" s="846"/>
      <c r="DF121" s="847"/>
      <c r="DG121" s="826">
        <v>4643286</v>
      </c>
      <c r="DH121" s="827"/>
      <c r="DI121" s="827"/>
      <c r="DJ121" s="827"/>
      <c r="DK121" s="827"/>
      <c r="DL121" s="827">
        <v>4241490</v>
      </c>
      <c r="DM121" s="827"/>
      <c r="DN121" s="827"/>
      <c r="DO121" s="827"/>
      <c r="DP121" s="827"/>
      <c r="DQ121" s="827">
        <v>3863326</v>
      </c>
      <c r="DR121" s="827"/>
      <c r="DS121" s="827"/>
      <c r="DT121" s="827"/>
      <c r="DU121" s="827"/>
      <c r="DV121" s="804">
        <v>26.5</v>
      </c>
      <c r="DW121" s="804"/>
      <c r="DX121" s="804"/>
      <c r="DY121" s="804"/>
      <c r="DZ121" s="805"/>
    </row>
    <row r="122" spans="1:130" s="216" customFormat="1" ht="26.25" customHeight="1" x14ac:dyDescent="0.15">
      <c r="A122" s="830"/>
      <c r="B122" s="831"/>
      <c r="C122" s="825" t="s">
        <v>394</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384</v>
      </c>
      <c r="AB122" s="790"/>
      <c r="AC122" s="790"/>
      <c r="AD122" s="790"/>
      <c r="AE122" s="791"/>
      <c r="AF122" s="792" t="s">
        <v>377</v>
      </c>
      <c r="AG122" s="790"/>
      <c r="AH122" s="790"/>
      <c r="AI122" s="790"/>
      <c r="AJ122" s="791"/>
      <c r="AK122" s="792" t="s">
        <v>384</v>
      </c>
      <c r="AL122" s="790"/>
      <c r="AM122" s="790"/>
      <c r="AN122" s="790"/>
      <c r="AO122" s="791"/>
      <c r="AP122" s="834" t="s">
        <v>384</v>
      </c>
      <c r="AQ122" s="835"/>
      <c r="AR122" s="835"/>
      <c r="AS122" s="835"/>
      <c r="AT122" s="836"/>
      <c r="AU122" s="893"/>
      <c r="AV122" s="894"/>
      <c r="AW122" s="894"/>
      <c r="AX122" s="894"/>
      <c r="AY122" s="895"/>
      <c r="AZ122" s="848" t="s">
        <v>415</v>
      </c>
      <c r="BA122" s="849"/>
      <c r="BB122" s="849"/>
      <c r="BC122" s="849"/>
      <c r="BD122" s="849"/>
      <c r="BE122" s="849"/>
      <c r="BF122" s="849"/>
      <c r="BG122" s="849"/>
      <c r="BH122" s="849"/>
      <c r="BI122" s="849"/>
      <c r="BJ122" s="849"/>
      <c r="BK122" s="849"/>
      <c r="BL122" s="849"/>
      <c r="BM122" s="849"/>
      <c r="BN122" s="849"/>
      <c r="BO122" s="849"/>
      <c r="BP122" s="850"/>
      <c r="BQ122" s="889">
        <v>44727144</v>
      </c>
      <c r="BR122" s="855"/>
      <c r="BS122" s="855"/>
      <c r="BT122" s="855"/>
      <c r="BU122" s="855"/>
      <c r="BV122" s="855">
        <v>42582504</v>
      </c>
      <c r="BW122" s="855"/>
      <c r="BX122" s="855"/>
      <c r="BY122" s="855"/>
      <c r="BZ122" s="855"/>
      <c r="CA122" s="855">
        <v>41224447</v>
      </c>
      <c r="CB122" s="855"/>
      <c r="CC122" s="855"/>
      <c r="CD122" s="855"/>
      <c r="CE122" s="855"/>
      <c r="CF122" s="856">
        <v>283.3</v>
      </c>
      <c r="CG122" s="857"/>
      <c r="CH122" s="857"/>
      <c r="CI122" s="857"/>
      <c r="CJ122" s="857"/>
      <c r="CK122" s="879"/>
      <c r="CL122" s="865"/>
      <c r="CM122" s="865"/>
      <c r="CN122" s="865"/>
      <c r="CO122" s="866"/>
      <c r="CP122" s="845" t="s">
        <v>416</v>
      </c>
      <c r="CQ122" s="846"/>
      <c r="CR122" s="846"/>
      <c r="CS122" s="846"/>
      <c r="CT122" s="846"/>
      <c r="CU122" s="846"/>
      <c r="CV122" s="846"/>
      <c r="CW122" s="846"/>
      <c r="CX122" s="846"/>
      <c r="CY122" s="846"/>
      <c r="CZ122" s="846"/>
      <c r="DA122" s="846"/>
      <c r="DB122" s="846"/>
      <c r="DC122" s="846"/>
      <c r="DD122" s="846"/>
      <c r="DE122" s="846"/>
      <c r="DF122" s="847"/>
      <c r="DG122" s="826">
        <v>454862</v>
      </c>
      <c r="DH122" s="827"/>
      <c r="DI122" s="827"/>
      <c r="DJ122" s="827"/>
      <c r="DK122" s="827"/>
      <c r="DL122" s="827">
        <v>402410</v>
      </c>
      <c r="DM122" s="827"/>
      <c r="DN122" s="827"/>
      <c r="DO122" s="827"/>
      <c r="DP122" s="827"/>
      <c r="DQ122" s="827">
        <v>381705</v>
      </c>
      <c r="DR122" s="827"/>
      <c r="DS122" s="827"/>
      <c r="DT122" s="827"/>
      <c r="DU122" s="827"/>
      <c r="DV122" s="804">
        <v>2.6</v>
      </c>
      <c r="DW122" s="804"/>
      <c r="DX122" s="804"/>
      <c r="DY122" s="804"/>
      <c r="DZ122" s="805"/>
    </row>
    <row r="123" spans="1:130" s="216" customFormat="1" ht="26.25" customHeight="1" x14ac:dyDescent="0.15">
      <c r="A123" s="830"/>
      <c r="B123" s="831"/>
      <c r="C123" s="825" t="s">
        <v>400</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388</v>
      </c>
      <c r="AB123" s="790"/>
      <c r="AC123" s="790"/>
      <c r="AD123" s="790"/>
      <c r="AE123" s="791"/>
      <c r="AF123" s="792" t="s">
        <v>377</v>
      </c>
      <c r="AG123" s="790"/>
      <c r="AH123" s="790"/>
      <c r="AI123" s="790"/>
      <c r="AJ123" s="791"/>
      <c r="AK123" s="792" t="s">
        <v>388</v>
      </c>
      <c r="AL123" s="790"/>
      <c r="AM123" s="790"/>
      <c r="AN123" s="790"/>
      <c r="AO123" s="791"/>
      <c r="AP123" s="834" t="s">
        <v>375</v>
      </c>
      <c r="AQ123" s="835"/>
      <c r="AR123" s="835"/>
      <c r="AS123" s="835"/>
      <c r="AT123" s="836"/>
      <c r="AU123" s="896"/>
      <c r="AV123" s="897"/>
      <c r="AW123" s="897"/>
      <c r="AX123" s="897"/>
      <c r="AY123" s="897"/>
      <c r="AZ123" s="237" t="s">
        <v>187</v>
      </c>
      <c r="BA123" s="237"/>
      <c r="BB123" s="237"/>
      <c r="BC123" s="237"/>
      <c r="BD123" s="237"/>
      <c r="BE123" s="237"/>
      <c r="BF123" s="237"/>
      <c r="BG123" s="237"/>
      <c r="BH123" s="237"/>
      <c r="BI123" s="237"/>
      <c r="BJ123" s="237"/>
      <c r="BK123" s="237"/>
      <c r="BL123" s="237"/>
      <c r="BM123" s="237"/>
      <c r="BN123" s="237"/>
      <c r="BO123" s="887" t="s">
        <v>417</v>
      </c>
      <c r="BP123" s="888"/>
      <c r="BQ123" s="842">
        <v>57044748</v>
      </c>
      <c r="BR123" s="843"/>
      <c r="BS123" s="843"/>
      <c r="BT123" s="843"/>
      <c r="BU123" s="843"/>
      <c r="BV123" s="843">
        <v>55311375</v>
      </c>
      <c r="BW123" s="843"/>
      <c r="BX123" s="843"/>
      <c r="BY123" s="843"/>
      <c r="BZ123" s="843"/>
      <c r="CA123" s="843">
        <v>53770565</v>
      </c>
      <c r="CB123" s="843"/>
      <c r="CC123" s="843"/>
      <c r="CD123" s="843"/>
      <c r="CE123" s="843"/>
      <c r="CF123" s="758"/>
      <c r="CG123" s="759"/>
      <c r="CH123" s="759"/>
      <c r="CI123" s="759"/>
      <c r="CJ123" s="844"/>
      <c r="CK123" s="879"/>
      <c r="CL123" s="865"/>
      <c r="CM123" s="865"/>
      <c r="CN123" s="865"/>
      <c r="CO123" s="866"/>
      <c r="CP123" s="845" t="s">
        <v>418</v>
      </c>
      <c r="CQ123" s="846"/>
      <c r="CR123" s="846"/>
      <c r="CS123" s="846"/>
      <c r="CT123" s="846"/>
      <c r="CU123" s="846"/>
      <c r="CV123" s="846"/>
      <c r="CW123" s="846"/>
      <c r="CX123" s="846"/>
      <c r="CY123" s="846"/>
      <c r="CZ123" s="846"/>
      <c r="DA123" s="846"/>
      <c r="DB123" s="846"/>
      <c r="DC123" s="846"/>
      <c r="DD123" s="846"/>
      <c r="DE123" s="846"/>
      <c r="DF123" s="847"/>
      <c r="DG123" s="789">
        <v>68901</v>
      </c>
      <c r="DH123" s="790"/>
      <c r="DI123" s="790"/>
      <c r="DJ123" s="790"/>
      <c r="DK123" s="791"/>
      <c r="DL123" s="792">
        <v>60390</v>
      </c>
      <c r="DM123" s="790"/>
      <c r="DN123" s="790"/>
      <c r="DO123" s="790"/>
      <c r="DP123" s="791"/>
      <c r="DQ123" s="792">
        <v>48800</v>
      </c>
      <c r="DR123" s="790"/>
      <c r="DS123" s="790"/>
      <c r="DT123" s="790"/>
      <c r="DU123" s="791"/>
      <c r="DV123" s="834">
        <v>0.3</v>
      </c>
      <c r="DW123" s="835"/>
      <c r="DX123" s="835"/>
      <c r="DY123" s="835"/>
      <c r="DZ123" s="836"/>
    </row>
    <row r="124" spans="1:130" s="216" customFormat="1" ht="26.25" customHeight="1" thickBot="1" x14ac:dyDescent="0.2">
      <c r="A124" s="830"/>
      <c r="B124" s="831"/>
      <c r="C124" s="825" t="s">
        <v>403</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377</v>
      </c>
      <c r="AB124" s="790"/>
      <c r="AC124" s="790"/>
      <c r="AD124" s="790"/>
      <c r="AE124" s="791"/>
      <c r="AF124" s="792" t="s">
        <v>388</v>
      </c>
      <c r="AG124" s="790"/>
      <c r="AH124" s="790"/>
      <c r="AI124" s="790"/>
      <c r="AJ124" s="791"/>
      <c r="AK124" s="792" t="s">
        <v>375</v>
      </c>
      <c r="AL124" s="790"/>
      <c r="AM124" s="790"/>
      <c r="AN124" s="790"/>
      <c r="AO124" s="791"/>
      <c r="AP124" s="834" t="s">
        <v>377</v>
      </c>
      <c r="AQ124" s="835"/>
      <c r="AR124" s="835"/>
      <c r="AS124" s="835"/>
      <c r="AT124" s="836"/>
      <c r="AU124" s="837" t="s">
        <v>419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v>102.1</v>
      </c>
      <c r="BR124" s="841"/>
      <c r="BS124" s="841"/>
      <c r="BT124" s="841"/>
      <c r="BU124" s="841"/>
      <c r="BV124" s="841">
        <v>87</v>
      </c>
      <c r="BW124" s="841"/>
      <c r="BX124" s="841"/>
      <c r="BY124" s="841"/>
      <c r="BZ124" s="841"/>
      <c r="CA124" s="841">
        <v>73.5</v>
      </c>
      <c r="CB124" s="841"/>
      <c r="CC124" s="841"/>
      <c r="CD124" s="841"/>
      <c r="CE124" s="841"/>
      <c r="CF124" s="736"/>
      <c r="CG124" s="737"/>
      <c r="CH124" s="737"/>
      <c r="CI124" s="737"/>
      <c r="CJ124" s="872"/>
      <c r="CK124" s="880"/>
      <c r="CL124" s="880"/>
      <c r="CM124" s="880"/>
      <c r="CN124" s="880"/>
      <c r="CO124" s="881"/>
      <c r="CP124" s="845" t="s">
        <v>420</v>
      </c>
      <c r="CQ124" s="846"/>
      <c r="CR124" s="846"/>
      <c r="CS124" s="846"/>
      <c r="CT124" s="846"/>
      <c r="CU124" s="846"/>
      <c r="CV124" s="846"/>
      <c r="CW124" s="846"/>
      <c r="CX124" s="846"/>
      <c r="CY124" s="846"/>
      <c r="CZ124" s="846"/>
      <c r="DA124" s="846"/>
      <c r="DB124" s="846"/>
      <c r="DC124" s="846"/>
      <c r="DD124" s="846"/>
      <c r="DE124" s="846"/>
      <c r="DF124" s="847"/>
      <c r="DG124" s="773" t="s">
        <v>375</v>
      </c>
      <c r="DH124" s="774"/>
      <c r="DI124" s="774"/>
      <c r="DJ124" s="774"/>
      <c r="DK124" s="775"/>
      <c r="DL124" s="776" t="s">
        <v>375</v>
      </c>
      <c r="DM124" s="774"/>
      <c r="DN124" s="774"/>
      <c r="DO124" s="774"/>
      <c r="DP124" s="775"/>
      <c r="DQ124" s="776" t="s">
        <v>375</v>
      </c>
      <c r="DR124" s="774"/>
      <c r="DS124" s="774"/>
      <c r="DT124" s="774"/>
      <c r="DU124" s="775"/>
      <c r="DV124" s="858" t="s">
        <v>375</v>
      </c>
      <c r="DW124" s="859"/>
      <c r="DX124" s="859"/>
      <c r="DY124" s="859"/>
      <c r="DZ124" s="860"/>
    </row>
    <row r="125" spans="1:130" s="216" customFormat="1" ht="26.25" customHeight="1" x14ac:dyDescent="0.15">
      <c r="A125" s="830"/>
      <c r="B125" s="831"/>
      <c r="C125" s="825" t="s">
        <v>405</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375</v>
      </c>
      <c r="AB125" s="790"/>
      <c r="AC125" s="790"/>
      <c r="AD125" s="790"/>
      <c r="AE125" s="791"/>
      <c r="AF125" s="792" t="s">
        <v>375</v>
      </c>
      <c r="AG125" s="790"/>
      <c r="AH125" s="790"/>
      <c r="AI125" s="790"/>
      <c r="AJ125" s="791"/>
      <c r="AK125" s="792" t="s">
        <v>375</v>
      </c>
      <c r="AL125" s="790"/>
      <c r="AM125" s="790"/>
      <c r="AN125" s="790"/>
      <c r="AO125" s="791"/>
      <c r="AP125" s="834" t="s">
        <v>375</v>
      </c>
      <c r="AQ125" s="835"/>
      <c r="AR125" s="835"/>
      <c r="AS125" s="835"/>
      <c r="AT125" s="836"/>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61" t="s">
        <v>421</v>
      </c>
      <c r="CL125" s="862"/>
      <c r="CM125" s="862"/>
      <c r="CN125" s="862"/>
      <c r="CO125" s="863"/>
      <c r="CP125" s="870" t="s">
        <v>422</v>
      </c>
      <c r="CQ125" s="818"/>
      <c r="CR125" s="818"/>
      <c r="CS125" s="818"/>
      <c r="CT125" s="818"/>
      <c r="CU125" s="818"/>
      <c r="CV125" s="818"/>
      <c r="CW125" s="818"/>
      <c r="CX125" s="818"/>
      <c r="CY125" s="818"/>
      <c r="CZ125" s="818"/>
      <c r="DA125" s="818"/>
      <c r="DB125" s="818"/>
      <c r="DC125" s="818"/>
      <c r="DD125" s="818"/>
      <c r="DE125" s="818"/>
      <c r="DF125" s="819"/>
      <c r="DG125" s="871" t="s">
        <v>375</v>
      </c>
      <c r="DH125" s="852"/>
      <c r="DI125" s="852"/>
      <c r="DJ125" s="852"/>
      <c r="DK125" s="852"/>
      <c r="DL125" s="852" t="s">
        <v>375</v>
      </c>
      <c r="DM125" s="852"/>
      <c r="DN125" s="852"/>
      <c r="DO125" s="852"/>
      <c r="DP125" s="852"/>
      <c r="DQ125" s="852" t="s">
        <v>375</v>
      </c>
      <c r="DR125" s="852"/>
      <c r="DS125" s="852"/>
      <c r="DT125" s="852"/>
      <c r="DU125" s="852"/>
      <c r="DV125" s="853" t="s">
        <v>375</v>
      </c>
      <c r="DW125" s="853"/>
      <c r="DX125" s="853"/>
      <c r="DY125" s="853"/>
      <c r="DZ125" s="854"/>
    </row>
    <row r="126" spans="1:130" s="216" customFormat="1" ht="26.25" customHeight="1" thickBot="1" x14ac:dyDescent="0.2">
      <c r="A126" s="830"/>
      <c r="B126" s="831"/>
      <c r="C126" s="825" t="s">
        <v>407</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v>7396</v>
      </c>
      <c r="AB126" s="790"/>
      <c r="AC126" s="790"/>
      <c r="AD126" s="790"/>
      <c r="AE126" s="791"/>
      <c r="AF126" s="792">
        <v>3207</v>
      </c>
      <c r="AG126" s="790"/>
      <c r="AH126" s="790"/>
      <c r="AI126" s="790"/>
      <c r="AJ126" s="791"/>
      <c r="AK126" s="792">
        <v>2317</v>
      </c>
      <c r="AL126" s="790"/>
      <c r="AM126" s="790"/>
      <c r="AN126" s="790"/>
      <c r="AO126" s="791"/>
      <c r="AP126" s="834">
        <v>0</v>
      </c>
      <c r="AQ126" s="835"/>
      <c r="AR126" s="835"/>
      <c r="AS126" s="835"/>
      <c r="AT126" s="836"/>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64"/>
      <c r="CL126" s="865"/>
      <c r="CM126" s="865"/>
      <c r="CN126" s="865"/>
      <c r="CO126" s="866"/>
      <c r="CP126" s="825" t="s">
        <v>423</v>
      </c>
      <c r="CQ126" s="762"/>
      <c r="CR126" s="762"/>
      <c r="CS126" s="762"/>
      <c r="CT126" s="762"/>
      <c r="CU126" s="762"/>
      <c r="CV126" s="762"/>
      <c r="CW126" s="762"/>
      <c r="CX126" s="762"/>
      <c r="CY126" s="762"/>
      <c r="CZ126" s="762"/>
      <c r="DA126" s="762"/>
      <c r="DB126" s="762"/>
      <c r="DC126" s="762"/>
      <c r="DD126" s="762"/>
      <c r="DE126" s="762"/>
      <c r="DF126" s="763"/>
      <c r="DG126" s="826" t="s">
        <v>388</v>
      </c>
      <c r="DH126" s="827"/>
      <c r="DI126" s="827"/>
      <c r="DJ126" s="827"/>
      <c r="DK126" s="827"/>
      <c r="DL126" s="827" t="s">
        <v>375</v>
      </c>
      <c r="DM126" s="827"/>
      <c r="DN126" s="827"/>
      <c r="DO126" s="827"/>
      <c r="DP126" s="827"/>
      <c r="DQ126" s="827" t="s">
        <v>375</v>
      </c>
      <c r="DR126" s="827"/>
      <c r="DS126" s="827"/>
      <c r="DT126" s="827"/>
      <c r="DU126" s="827"/>
      <c r="DV126" s="804" t="s">
        <v>375</v>
      </c>
      <c r="DW126" s="804"/>
      <c r="DX126" s="804"/>
      <c r="DY126" s="804"/>
      <c r="DZ126" s="805"/>
    </row>
    <row r="127" spans="1:130" s="216" customFormat="1" ht="26.25" customHeight="1" x14ac:dyDescent="0.15">
      <c r="A127" s="832"/>
      <c r="B127" s="833"/>
      <c r="C127" s="848" t="s">
        <v>424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375</v>
      </c>
      <c r="AB127" s="790"/>
      <c r="AC127" s="790"/>
      <c r="AD127" s="790"/>
      <c r="AE127" s="791"/>
      <c r="AF127" s="792" t="s">
        <v>375</v>
      </c>
      <c r="AG127" s="790"/>
      <c r="AH127" s="790"/>
      <c r="AI127" s="790"/>
      <c r="AJ127" s="791"/>
      <c r="AK127" s="792" t="s">
        <v>375</v>
      </c>
      <c r="AL127" s="790"/>
      <c r="AM127" s="790"/>
      <c r="AN127" s="790"/>
      <c r="AO127" s="791"/>
      <c r="AP127" s="834" t="s">
        <v>375</v>
      </c>
      <c r="AQ127" s="835"/>
      <c r="AR127" s="835"/>
      <c r="AS127" s="835"/>
      <c r="AT127" s="836"/>
      <c r="AU127" s="218"/>
      <c r="AV127" s="218"/>
      <c r="AW127" s="218"/>
      <c r="AX127" s="851" t="s">
        <v>425</v>
      </c>
      <c r="AY127" s="822"/>
      <c r="AZ127" s="822"/>
      <c r="BA127" s="822"/>
      <c r="BB127" s="822"/>
      <c r="BC127" s="822"/>
      <c r="BD127" s="822"/>
      <c r="BE127" s="823"/>
      <c r="BF127" s="821" t="s">
        <v>426</v>
      </c>
      <c r="BG127" s="822"/>
      <c r="BH127" s="822"/>
      <c r="BI127" s="822"/>
      <c r="BJ127" s="822"/>
      <c r="BK127" s="822"/>
      <c r="BL127" s="823"/>
      <c r="BM127" s="821" t="s">
        <v>427</v>
      </c>
      <c r="BN127" s="822"/>
      <c r="BO127" s="822"/>
      <c r="BP127" s="822"/>
      <c r="BQ127" s="822"/>
      <c r="BR127" s="822"/>
      <c r="BS127" s="823"/>
      <c r="BT127" s="821" t="s">
        <v>428</v>
      </c>
      <c r="BU127" s="822"/>
      <c r="BV127" s="822"/>
      <c r="BW127" s="822"/>
      <c r="BX127" s="822"/>
      <c r="BY127" s="822"/>
      <c r="BZ127" s="824"/>
      <c r="CA127" s="218"/>
      <c r="CB127" s="218"/>
      <c r="CC127" s="218"/>
      <c r="CD127" s="241"/>
      <c r="CE127" s="241"/>
      <c r="CF127" s="241"/>
      <c r="CG127" s="218"/>
      <c r="CH127" s="218"/>
      <c r="CI127" s="218"/>
      <c r="CJ127" s="240"/>
      <c r="CK127" s="864"/>
      <c r="CL127" s="865"/>
      <c r="CM127" s="865"/>
      <c r="CN127" s="865"/>
      <c r="CO127" s="866"/>
      <c r="CP127" s="825" t="s">
        <v>429</v>
      </c>
      <c r="CQ127" s="762"/>
      <c r="CR127" s="762"/>
      <c r="CS127" s="762"/>
      <c r="CT127" s="762"/>
      <c r="CU127" s="762"/>
      <c r="CV127" s="762"/>
      <c r="CW127" s="762"/>
      <c r="CX127" s="762"/>
      <c r="CY127" s="762"/>
      <c r="CZ127" s="762"/>
      <c r="DA127" s="762"/>
      <c r="DB127" s="762"/>
      <c r="DC127" s="762"/>
      <c r="DD127" s="762"/>
      <c r="DE127" s="762"/>
      <c r="DF127" s="763"/>
      <c r="DG127" s="826" t="s">
        <v>375</v>
      </c>
      <c r="DH127" s="827"/>
      <c r="DI127" s="827"/>
      <c r="DJ127" s="827"/>
      <c r="DK127" s="827"/>
      <c r="DL127" s="827" t="s">
        <v>375</v>
      </c>
      <c r="DM127" s="827"/>
      <c r="DN127" s="827"/>
      <c r="DO127" s="827"/>
      <c r="DP127" s="827"/>
      <c r="DQ127" s="827" t="s">
        <v>375</v>
      </c>
      <c r="DR127" s="827"/>
      <c r="DS127" s="827"/>
      <c r="DT127" s="827"/>
      <c r="DU127" s="827"/>
      <c r="DV127" s="804" t="s">
        <v>375</v>
      </c>
      <c r="DW127" s="804"/>
      <c r="DX127" s="804"/>
      <c r="DY127" s="804"/>
      <c r="DZ127" s="805"/>
    </row>
    <row r="128" spans="1:130" s="216" customFormat="1" ht="26.25" customHeight="1" thickBot="1" x14ac:dyDescent="0.2">
      <c r="A128" s="806" t="s">
        <v>430</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431</v>
      </c>
      <c r="X128" s="808"/>
      <c r="Y128" s="808"/>
      <c r="Z128" s="809"/>
      <c r="AA128" s="810">
        <v>564509</v>
      </c>
      <c r="AB128" s="811"/>
      <c r="AC128" s="811"/>
      <c r="AD128" s="811"/>
      <c r="AE128" s="812"/>
      <c r="AF128" s="813">
        <v>546473</v>
      </c>
      <c r="AG128" s="811"/>
      <c r="AH128" s="811"/>
      <c r="AI128" s="811"/>
      <c r="AJ128" s="812"/>
      <c r="AK128" s="813">
        <v>941763</v>
      </c>
      <c r="AL128" s="811"/>
      <c r="AM128" s="811"/>
      <c r="AN128" s="811"/>
      <c r="AO128" s="812"/>
      <c r="AP128" s="814"/>
      <c r="AQ128" s="815"/>
      <c r="AR128" s="815"/>
      <c r="AS128" s="815"/>
      <c r="AT128" s="816"/>
      <c r="AU128" s="218"/>
      <c r="AV128" s="218"/>
      <c r="AW128" s="218"/>
      <c r="AX128" s="817" t="s">
        <v>432</v>
      </c>
      <c r="AY128" s="818"/>
      <c r="AZ128" s="818"/>
      <c r="BA128" s="818"/>
      <c r="BB128" s="818"/>
      <c r="BC128" s="818"/>
      <c r="BD128" s="818"/>
      <c r="BE128" s="819"/>
      <c r="BF128" s="796" t="s">
        <v>433</v>
      </c>
      <c r="BG128" s="797"/>
      <c r="BH128" s="797"/>
      <c r="BI128" s="797"/>
      <c r="BJ128" s="797"/>
      <c r="BK128" s="797"/>
      <c r="BL128" s="820"/>
      <c r="BM128" s="796">
        <v>12.56</v>
      </c>
      <c r="BN128" s="797"/>
      <c r="BO128" s="797"/>
      <c r="BP128" s="797"/>
      <c r="BQ128" s="797"/>
      <c r="BR128" s="797"/>
      <c r="BS128" s="820"/>
      <c r="BT128" s="796">
        <v>20</v>
      </c>
      <c r="BU128" s="797"/>
      <c r="BV128" s="797"/>
      <c r="BW128" s="797"/>
      <c r="BX128" s="797"/>
      <c r="BY128" s="797"/>
      <c r="BZ128" s="798"/>
      <c r="CA128" s="241"/>
      <c r="CB128" s="241"/>
      <c r="CC128" s="241"/>
      <c r="CD128" s="241"/>
      <c r="CE128" s="241"/>
      <c r="CF128" s="241"/>
      <c r="CG128" s="218"/>
      <c r="CH128" s="218"/>
      <c r="CI128" s="218"/>
      <c r="CJ128" s="240"/>
      <c r="CK128" s="867"/>
      <c r="CL128" s="868"/>
      <c r="CM128" s="868"/>
      <c r="CN128" s="868"/>
      <c r="CO128" s="869"/>
      <c r="CP128" s="799" t="s">
        <v>434</v>
      </c>
      <c r="CQ128" s="740"/>
      <c r="CR128" s="740"/>
      <c r="CS128" s="740"/>
      <c r="CT128" s="740"/>
      <c r="CU128" s="740"/>
      <c r="CV128" s="740"/>
      <c r="CW128" s="740"/>
      <c r="CX128" s="740"/>
      <c r="CY128" s="740"/>
      <c r="CZ128" s="740"/>
      <c r="DA128" s="740"/>
      <c r="DB128" s="740"/>
      <c r="DC128" s="740"/>
      <c r="DD128" s="740"/>
      <c r="DE128" s="740"/>
      <c r="DF128" s="741"/>
      <c r="DG128" s="800" t="s">
        <v>435</v>
      </c>
      <c r="DH128" s="801"/>
      <c r="DI128" s="801"/>
      <c r="DJ128" s="801"/>
      <c r="DK128" s="801"/>
      <c r="DL128" s="801" t="s">
        <v>319</v>
      </c>
      <c r="DM128" s="801"/>
      <c r="DN128" s="801"/>
      <c r="DO128" s="801"/>
      <c r="DP128" s="801"/>
      <c r="DQ128" s="801" t="s">
        <v>319</v>
      </c>
      <c r="DR128" s="801"/>
      <c r="DS128" s="801"/>
      <c r="DT128" s="801"/>
      <c r="DU128" s="801"/>
      <c r="DV128" s="802" t="s">
        <v>319</v>
      </c>
      <c r="DW128" s="802"/>
      <c r="DX128" s="802"/>
      <c r="DY128" s="802"/>
      <c r="DZ128" s="803"/>
    </row>
    <row r="129" spans="1:131" s="216" customFormat="1" ht="26.25" customHeight="1" x14ac:dyDescent="0.15">
      <c r="A129" s="784" t="s">
        <v>107</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436</v>
      </c>
      <c r="X129" s="787"/>
      <c r="Y129" s="787"/>
      <c r="Z129" s="788"/>
      <c r="AA129" s="789">
        <v>18164844</v>
      </c>
      <c r="AB129" s="790"/>
      <c r="AC129" s="790"/>
      <c r="AD129" s="790"/>
      <c r="AE129" s="791"/>
      <c r="AF129" s="792">
        <v>18250491</v>
      </c>
      <c r="AG129" s="790"/>
      <c r="AH129" s="790"/>
      <c r="AI129" s="790"/>
      <c r="AJ129" s="791"/>
      <c r="AK129" s="792">
        <v>18674679</v>
      </c>
      <c r="AL129" s="790"/>
      <c r="AM129" s="790"/>
      <c r="AN129" s="790"/>
      <c r="AO129" s="791"/>
      <c r="AP129" s="793"/>
      <c r="AQ129" s="794"/>
      <c r="AR129" s="794"/>
      <c r="AS129" s="794"/>
      <c r="AT129" s="795"/>
      <c r="AU129" s="219"/>
      <c r="AV129" s="219"/>
      <c r="AW129" s="219"/>
      <c r="AX129" s="761" t="s">
        <v>437</v>
      </c>
      <c r="AY129" s="762"/>
      <c r="AZ129" s="762"/>
      <c r="BA129" s="762"/>
      <c r="BB129" s="762"/>
      <c r="BC129" s="762"/>
      <c r="BD129" s="762"/>
      <c r="BE129" s="763"/>
      <c r="BF129" s="780" t="s">
        <v>323</v>
      </c>
      <c r="BG129" s="781"/>
      <c r="BH129" s="781"/>
      <c r="BI129" s="781"/>
      <c r="BJ129" s="781"/>
      <c r="BK129" s="781"/>
      <c r="BL129" s="782"/>
      <c r="BM129" s="780">
        <v>17.559999999999999</v>
      </c>
      <c r="BN129" s="781"/>
      <c r="BO129" s="781"/>
      <c r="BP129" s="781"/>
      <c r="BQ129" s="781"/>
      <c r="BR129" s="781"/>
      <c r="BS129" s="782"/>
      <c r="BT129" s="780">
        <v>30</v>
      </c>
      <c r="BU129" s="781"/>
      <c r="BV129" s="781"/>
      <c r="BW129" s="781"/>
      <c r="BX129" s="781"/>
      <c r="BY129" s="781"/>
      <c r="BZ129" s="783"/>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15">
      <c r="A130" s="784" t="s">
        <v>438</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439</v>
      </c>
      <c r="X130" s="787"/>
      <c r="Y130" s="787"/>
      <c r="Z130" s="788"/>
      <c r="AA130" s="789">
        <v>4627592</v>
      </c>
      <c r="AB130" s="790"/>
      <c r="AC130" s="790"/>
      <c r="AD130" s="790"/>
      <c r="AE130" s="791"/>
      <c r="AF130" s="792">
        <v>4390932</v>
      </c>
      <c r="AG130" s="790"/>
      <c r="AH130" s="790"/>
      <c r="AI130" s="790"/>
      <c r="AJ130" s="791"/>
      <c r="AK130" s="792">
        <v>4122447</v>
      </c>
      <c r="AL130" s="790"/>
      <c r="AM130" s="790"/>
      <c r="AN130" s="790"/>
      <c r="AO130" s="791"/>
      <c r="AP130" s="793"/>
      <c r="AQ130" s="794"/>
      <c r="AR130" s="794"/>
      <c r="AS130" s="794"/>
      <c r="AT130" s="795"/>
      <c r="AU130" s="219"/>
      <c r="AV130" s="219"/>
      <c r="AW130" s="219"/>
      <c r="AX130" s="761" t="s">
        <v>440</v>
      </c>
      <c r="AY130" s="762"/>
      <c r="AZ130" s="762"/>
      <c r="BA130" s="762"/>
      <c r="BB130" s="762"/>
      <c r="BC130" s="762"/>
      <c r="BD130" s="762"/>
      <c r="BE130" s="763"/>
      <c r="BF130" s="764">
        <v>11.7</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441</v>
      </c>
      <c r="X131" s="771"/>
      <c r="Y131" s="771"/>
      <c r="Z131" s="772"/>
      <c r="AA131" s="773">
        <v>13537252</v>
      </c>
      <c r="AB131" s="774"/>
      <c r="AC131" s="774"/>
      <c r="AD131" s="774"/>
      <c r="AE131" s="775"/>
      <c r="AF131" s="776">
        <v>13859559</v>
      </c>
      <c r="AG131" s="774"/>
      <c r="AH131" s="774"/>
      <c r="AI131" s="774"/>
      <c r="AJ131" s="775"/>
      <c r="AK131" s="776">
        <v>14552232</v>
      </c>
      <c r="AL131" s="774"/>
      <c r="AM131" s="774"/>
      <c r="AN131" s="774"/>
      <c r="AO131" s="775"/>
      <c r="AP131" s="777"/>
      <c r="AQ131" s="778"/>
      <c r="AR131" s="778"/>
      <c r="AS131" s="778"/>
      <c r="AT131" s="779"/>
      <c r="AU131" s="219"/>
      <c r="AV131" s="219"/>
      <c r="AW131" s="219"/>
      <c r="AX131" s="739" t="s">
        <v>442</v>
      </c>
      <c r="AY131" s="740"/>
      <c r="AZ131" s="740"/>
      <c r="BA131" s="740"/>
      <c r="BB131" s="740"/>
      <c r="BC131" s="740"/>
      <c r="BD131" s="740"/>
      <c r="BE131" s="741"/>
      <c r="BF131" s="742">
        <v>73.5</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15">
      <c r="A132" s="748" t="s">
        <v>443</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444</v>
      </c>
      <c r="W132" s="752"/>
      <c r="X132" s="752"/>
      <c r="Y132" s="752"/>
      <c r="Z132" s="753"/>
      <c r="AA132" s="754">
        <v>12.179495510000001</v>
      </c>
      <c r="AB132" s="755"/>
      <c r="AC132" s="755"/>
      <c r="AD132" s="755"/>
      <c r="AE132" s="756"/>
      <c r="AF132" s="757">
        <v>11.73345415</v>
      </c>
      <c r="AG132" s="755"/>
      <c r="AH132" s="755"/>
      <c r="AI132" s="755"/>
      <c r="AJ132" s="756"/>
      <c r="AK132" s="757">
        <v>11.38609527</v>
      </c>
      <c r="AL132" s="755"/>
      <c r="AM132" s="755"/>
      <c r="AN132" s="755"/>
      <c r="AO132" s="756"/>
      <c r="AP132" s="758"/>
      <c r="AQ132" s="759"/>
      <c r="AR132" s="759"/>
      <c r="AS132" s="759"/>
      <c r="AT132" s="76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445</v>
      </c>
      <c r="W133" s="731"/>
      <c r="X133" s="731"/>
      <c r="Y133" s="731"/>
      <c r="Z133" s="732"/>
      <c r="AA133" s="733">
        <v>14</v>
      </c>
      <c r="AB133" s="734"/>
      <c r="AC133" s="734"/>
      <c r="AD133" s="734"/>
      <c r="AE133" s="735"/>
      <c r="AF133" s="733">
        <v>13</v>
      </c>
      <c r="AG133" s="734"/>
      <c r="AH133" s="734"/>
      <c r="AI133" s="734"/>
      <c r="AJ133" s="735"/>
      <c r="AK133" s="733">
        <v>11.7</v>
      </c>
      <c r="AL133" s="734"/>
      <c r="AM133" s="734"/>
      <c r="AN133" s="734"/>
      <c r="AO133" s="735"/>
      <c r="AP133" s="736"/>
      <c r="AQ133" s="737"/>
      <c r="AR133" s="737"/>
      <c r="AS133" s="737"/>
      <c r="AT133" s="738"/>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15">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25" hidden="1" x14ac:dyDescent="0.15">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7bR8JJPDL34a9gjSdkrG5Z0pgUGZKWA2DD6/V9LSsIeY/ZJh5sDK3kR9XFiR4hwb44dP9TDo3iiHaZnYHXshlg==" saltValue="DI4/+/UZ5i/Fx8v+uD00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6" customWidth="1"/>
    <col min="121" max="121" width="0" style="245" hidden="1" customWidth="1"/>
    <col min="122" max="16384" width="9" style="245" hidden="1"/>
  </cols>
  <sheetData>
    <row r="1" spans="1:120"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5"/>
    </row>
    <row r="17" spans="119:120" x14ac:dyDescent="0.15">
      <c r="DP17" s="245"/>
    </row>
    <row r="18" spans="119:120" x14ac:dyDescent="0.15"/>
    <row r="19" spans="119:120" x14ac:dyDescent="0.15"/>
    <row r="20" spans="119:120" x14ac:dyDescent="0.15">
      <c r="DO20" s="245"/>
      <c r="DP20" s="245"/>
    </row>
    <row r="21" spans="119:120" x14ac:dyDescent="0.15">
      <c r="DP21" s="245"/>
    </row>
    <row r="22" spans="119:120" x14ac:dyDescent="0.15"/>
    <row r="23" spans="119:120" x14ac:dyDescent="0.15">
      <c r="DO23" s="245"/>
      <c r="DP23" s="245"/>
    </row>
    <row r="24" spans="119:120" x14ac:dyDescent="0.15">
      <c r="DP24" s="245"/>
    </row>
    <row r="25" spans="119:120" x14ac:dyDescent="0.15">
      <c r="DP25" s="245"/>
    </row>
    <row r="26" spans="119:120" x14ac:dyDescent="0.15">
      <c r="DO26" s="245"/>
      <c r="DP26" s="245"/>
    </row>
    <row r="27" spans="119:120" x14ac:dyDescent="0.15"/>
    <row r="28" spans="119:120" x14ac:dyDescent="0.15">
      <c r="DO28" s="245"/>
      <c r="DP28" s="245"/>
    </row>
    <row r="29" spans="119:120" x14ac:dyDescent="0.15">
      <c r="DP29" s="245"/>
    </row>
    <row r="30" spans="119:120" x14ac:dyDescent="0.15"/>
    <row r="31" spans="119:120" x14ac:dyDescent="0.15">
      <c r="DO31" s="245"/>
      <c r="DP31" s="245"/>
    </row>
    <row r="32" spans="119:120" x14ac:dyDescent="0.15"/>
    <row r="33" spans="98:120" x14ac:dyDescent="0.15">
      <c r="DO33" s="245"/>
      <c r="DP33" s="245"/>
    </row>
    <row r="34" spans="98:120" x14ac:dyDescent="0.15">
      <c r="DM34" s="245"/>
    </row>
    <row r="35" spans="98:120" x14ac:dyDescent="0.15">
      <c r="CT35" s="245"/>
      <c r="CU35" s="245"/>
      <c r="CV35" s="245"/>
      <c r="CY35" s="245"/>
      <c r="CZ35" s="245"/>
      <c r="DA35" s="245"/>
      <c r="DD35" s="245"/>
      <c r="DE35" s="245"/>
      <c r="DF35" s="245"/>
      <c r="DI35" s="245"/>
      <c r="DJ35" s="245"/>
      <c r="DK35" s="245"/>
      <c r="DM35" s="245"/>
      <c r="DN35" s="245"/>
      <c r="DO35" s="245"/>
      <c r="DP35" s="245"/>
    </row>
    <row r="36" spans="98:120" x14ac:dyDescent="0.15"/>
    <row r="37" spans="98:120" x14ac:dyDescent="0.15">
      <c r="CW37" s="245"/>
      <c r="DB37" s="245"/>
      <c r="DG37" s="245"/>
      <c r="DL37" s="245"/>
      <c r="DP37" s="245"/>
    </row>
    <row r="38" spans="98:120" x14ac:dyDescent="0.15">
      <c r="CT38" s="245"/>
      <c r="CU38" s="245"/>
      <c r="CV38" s="245"/>
      <c r="CW38" s="245"/>
      <c r="CY38" s="245"/>
      <c r="CZ38" s="245"/>
      <c r="DA38" s="245"/>
      <c r="DB38" s="245"/>
      <c r="DD38" s="245"/>
      <c r="DE38" s="245"/>
      <c r="DF38" s="245"/>
      <c r="DG38" s="245"/>
      <c r="DI38" s="245"/>
      <c r="DJ38" s="245"/>
      <c r="DK38" s="245"/>
      <c r="DL38" s="245"/>
      <c r="DN38" s="245"/>
      <c r="DO38" s="245"/>
      <c r="DP38" s="24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5"/>
      <c r="DO49" s="245"/>
      <c r="DP49" s="24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5"/>
      <c r="CS63" s="245"/>
      <c r="CX63" s="245"/>
      <c r="DC63" s="245"/>
      <c r="DH63" s="245"/>
    </row>
    <row r="64" spans="22:120" x14ac:dyDescent="0.15">
      <c r="V64" s="245"/>
    </row>
    <row r="65" spans="15:120" x14ac:dyDescent="0.15">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x14ac:dyDescent="0.15">
      <c r="Q66" s="245"/>
      <c r="S66" s="245"/>
      <c r="U66" s="245"/>
      <c r="DM66" s="245"/>
    </row>
    <row r="67" spans="15:120" x14ac:dyDescent="0.15">
      <c r="O67" s="245"/>
      <c r="P67" s="245"/>
      <c r="R67" s="245"/>
      <c r="T67" s="245"/>
      <c r="Y67" s="245"/>
      <c r="CT67" s="245"/>
      <c r="CV67" s="245"/>
      <c r="CW67" s="245"/>
      <c r="CY67" s="245"/>
      <c r="DA67" s="245"/>
      <c r="DB67" s="245"/>
      <c r="DD67" s="245"/>
      <c r="DF67" s="245"/>
      <c r="DG67" s="245"/>
      <c r="DI67" s="245"/>
      <c r="DK67" s="245"/>
      <c r="DL67" s="245"/>
      <c r="DN67" s="245"/>
      <c r="DO67" s="245"/>
      <c r="DP67" s="245"/>
    </row>
    <row r="68" spans="15:120" x14ac:dyDescent="0.15"/>
    <row r="69" spans="15:120" x14ac:dyDescent="0.15"/>
    <row r="70" spans="15:120" x14ac:dyDescent="0.15"/>
    <row r="71" spans="15:120" x14ac:dyDescent="0.15"/>
    <row r="72" spans="15:120" x14ac:dyDescent="0.15">
      <c r="DP72" s="245"/>
    </row>
    <row r="73" spans="15:120" x14ac:dyDescent="0.15">
      <c r="DP73" s="24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5"/>
      <c r="CX96" s="245"/>
      <c r="DC96" s="245"/>
      <c r="DH96" s="245"/>
    </row>
    <row r="97" spans="24:120" x14ac:dyDescent="0.15">
      <c r="CS97" s="245"/>
      <c r="CX97" s="245"/>
      <c r="DC97" s="245"/>
      <c r="DH97" s="245"/>
      <c r="DP97" s="246" t="s">
        <v>446</v>
      </c>
    </row>
    <row r="98" spans="24:120" hidden="1" x14ac:dyDescent="0.15">
      <c r="CS98" s="245"/>
      <c r="CX98" s="245"/>
      <c r="DC98" s="245"/>
      <c r="DH98" s="245"/>
    </row>
    <row r="99" spans="24:120" hidden="1" x14ac:dyDescent="0.15">
      <c r="CS99" s="245"/>
      <c r="CX99" s="245"/>
      <c r="DC99" s="245"/>
      <c r="DH99" s="245"/>
    </row>
    <row r="101" spans="24:120" ht="12" hidden="1" customHeight="1" x14ac:dyDescent="0.1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15">
      <c r="CU102" s="245"/>
      <c r="CZ102" s="245"/>
      <c r="DE102" s="245"/>
      <c r="DJ102" s="245"/>
      <c r="DM102" s="245"/>
    </row>
    <row r="103" spans="24:120" hidden="1" x14ac:dyDescent="0.15">
      <c r="CT103" s="245"/>
      <c r="CV103" s="245"/>
      <c r="CW103" s="245"/>
      <c r="CY103" s="245"/>
      <c r="DA103" s="245"/>
      <c r="DB103" s="245"/>
      <c r="DD103" s="245"/>
      <c r="DF103" s="245"/>
      <c r="DG103" s="245"/>
      <c r="DI103" s="245"/>
      <c r="DK103" s="245"/>
      <c r="DL103" s="245"/>
      <c r="DM103" s="245"/>
      <c r="DN103" s="245"/>
      <c r="DO103" s="245"/>
      <c r="DP103" s="245"/>
    </row>
    <row r="104" spans="24:120" hidden="1" x14ac:dyDescent="0.15">
      <c r="CV104" s="245"/>
      <c r="CW104" s="245"/>
      <c r="DA104" s="245"/>
      <c r="DB104" s="245"/>
      <c r="DF104" s="245"/>
      <c r="DG104" s="245"/>
      <c r="DK104" s="245"/>
      <c r="DL104" s="245"/>
      <c r="DN104" s="245"/>
      <c r="DO104" s="245"/>
      <c r="DP104" s="245"/>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6" customWidth="1"/>
    <col min="117" max="16384" width="9" style="245" hidden="1"/>
  </cols>
  <sheetData>
    <row r="1" spans="2:116"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x14ac:dyDescent="0.15"/>
    <row r="3" spans="2:116" x14ac:dyDescent="0.15"/>
    <row r="4" spans="2:116" x14ac:dyDescent="0.15">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x14ac:dyDescent="0.1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x14ac:dyDescent="0.15"/>
    <row r="20" spans="9:116" x14ac:dyDescent="0.15"/>
    <row r="21" spans="9:116" x14ac:dyDescent="0.15">
      <c r="DL21" s="245"/>
    </row>
    <row r="22" spans="9:116" x14ac:dyDescent="0.15">
      <c r="DI22" s="245"/>
      <c r="DJ22" s="245"/>
      <c r="DK22" s="245"/>
      <c r="DL22" s="245"/>
    </row>
    <row r="23" spans="9:116" x14ac:dyDescent="0.15">
      <c r="CY23" s="245"/>
      <c r="CZ23" s="245"/>
      <c r="DA23" s="245"/>
      <c r="DB23" s="245"/>
      <c r="DC23" s="245"/>
      <c r="DD23" s="245"/>
      <c r="DE23" s="245"/>
      <c r="DF23" s="245"/>
      <c r="DG23" s="245"/>
      <c r="DH23" s="245"/>
      <c r="DI23" s="245"/>
      <c r="DJ23" s="245"/>
      <c r="DK23" s="245"/>
      <c r="DL23" s="24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5"/>
      <c r="DA35" s="245"/>
      <c r="DB35" s="245"/>
      <c r="DC35" s="245"/>
      <c r="DD35" s="245"/>
      <c r="DE35" s="245"/>
      <c r="DF35" s="245"/>
      <c r="DG35" s="245"/>
      <c r="DH35" s="245"/>
      <c r="DI35" s="245"/>
      <c r="DJ35" s="245"/>
      <c r="DK35" s="245"/>
      <c r="DL35" s="245"/>
    </row>
    <row r="36" spans="15:116" x14ac:dyDescent="0.15"/>
    <row r="37" spans="15:116" x14ac:dyDescent="0.15">
      <c r="DL37" s="245"/>
    </row>
    <row r="38" spans="15:116" x14ac:dyDescent="0.15">
      <c r="DI38" s="245"/>
      <c r="DJ38" s="245"/>
      <c r="DK38" s="245"/>
      <c r="DL38" s="245"/>
    </row>
    <row r="39" spans="15:116" x14ac:dyDescent="0.15"/>
    <row r="40" spans="15:116" x14ac:dyDescent="0.15"/>
    <row r="41" spans="15:116" x14ac:dyDescent="0.15"/>
    <row r="42" spans="15:116" x14ac:dyDescent="0.15"/>
    <row r="43" spans="15:116" x14ac:dyDescent="0.15">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x14ac:dyDescent="0.15">
      <c r="DL44" s="245"/>
    </row>
    <row r="45" spans="15:116" x14ac:dyDescent="0.15"/>
    <row r="46" spans="15:116" x14ac:dyDescent="0.15">
      <c r="DA46" s="245"/>
      <c r="DB46" s="245"/>
      <c r="DC46" s="245"/>
      <c r="DD46" s="245"/>
      <c r="DE46" s="245"/>
      <c r="DF46" s="245"/>
      <c r="DG46" s="245"/>
      <c r="DH46" s="245"/>
      <c r="DI46" s="245"/>
      <c r="DJ46" s="245"/>
      <c r="DK46" s="245"/>
      <c r="DL46" s="245"/>
    </row>
    <row r="47" spans="15:116" x14ac:dyDescent="0.15"/>
    <row r="48" spans="15:116" x14ac:dyDescent="0.15"/>
    <row r="49" spans="104:116" x14ac:dyDescent="0.15"/>
    <row r="50" spans="104:116" x14ac:dyDescent="0.15">
      <c r="CZ50" s="245"/>
      <c r="DA50" s="245"/>
      <c r="DB50" s="245"/>
      <c r="DC50" s="245"/>
      <c r="DD50" s="245"/>
      <c r="DE50" s="245"/>
      <c r="DF50" s="245"/>
      <c r="DG50" s="245"/>
      <c r="DH50" s="245"/>
      <c r="DI50" s="245"/>
      <c r="DJ50" s="245"/>
      <c r="DK50" s="245"/>
      <c r="DL50" s="245"/>
    </row>
    <row r="51" spans="104:116" x14ac:dyDescent="0.15"/>
    <row r="52" spans="104:116" x14ac:dyDescent="0.15"/>
    <row r="53" spans="104:116" x14ac:dyDescent="0.15">
      <c r="DL53" s="24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5"/>
      <c r="DD67" s="245"/>
      <c r="DE67" s="245"/>
      <c r="DF67" s="245"/>
      <c r="DG67" s="245"/>
      <c r="DH67" s="245"/>
      <c r="DI67" s="245"/>
      <c r="DJ67" s="245"/>
      <c r="DK67" s="245"/>
      <c r="DL67" s="24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0qC8Ydw+SWmBBAZVnVQCddNbMPRchYMuuvmB7+ahit6Iqq2NNP7wjDgr0wM471qu3jK9IjBFjj8H21LvxNvxw==" saltValue="/dybS3FtDgt12hxd+fBL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7" customWidth="1"/>
    <col min="37" max="44" width="17" style="247" customWidth="1"/>
    <col min="45" max="45" width="6.125" style="253" customWidth="1"/>
    <col min="46" max="46" width="3" style="251" customWidth="1"/>
    <col min="47" max="47" width="19.125" style="247" hidden="1" customWidth="1"/>
    <col min="48" max="52" width="12.625" style="247" hidden="1" customWidth="1"/>
    <col min="53" max="16384" width="8.625" style="247" hidden="1"/>
  </cols>
  <sheetData>
    <row r="1" spans="1:46" x14ac:dyDescent="0.15">
      <c r="AS1" s="247"/>
      <c r="AT1" s="247"/>
    </row>
    <row r="2" spans="1:46" x14ac:dyDescent="0.15">
      <c r="AS2" s="247"/>
      <c r="AT2" s="247"/>
    </row>
    <row r="3" spans="1:46" x14ac:dyDescent="0.15">
      <c r="AS3" s="247"/>
      <c r="AT3" s="247"/>
    </row>
    <row r="4" spans="1:46" x14ac:dyDescent="0.15">
      <c r="AS4" s="247"/>
      <c r="AT4" s="247"/>
    </row>
    <row r="5" spans="1:46" ht="17.25" x14ac:dyDescent="0.15">
      <c r="A5" s="248" t="s">
        <v>447</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x14ac:dyDescent="0.15">
      <c r="A6" s="251"/>
      <c r="AK6" s="252" t="s">
        <v>448</v>
      </c>
      <c r="AL6" s="252"/>
      <c r="AM6" s="252"/>
      <c r="AN6" s="252"/>
    </row>
    <row r="7" spans="1:46" ht="13.5" customHeight="1" x14ac:dyDescent="0.15">
      <c r="A7" s="251"/>
      <c r="AK7" s="254"/>
      <c r="AL7" s="255"/>
      <c r="AM7" s="255"/>
      <c r="AN7" s="256"/>
      <c r="AO7" s="1128" t="s">
        <v>449</v>
      </c>
      <c r="AP7" s="257"/>
      <c r="AQ7" s="258" t="s">
        <v>450</v>
      </c>
      <c r="AR7" s="259"/>
    </row>
    <row r="8" spans="1:46" x14ac:dyDescent="0.15">
      <c r="A8" s="251"/>
      <c r="AK8" s="260"/>
      <c r="AL8" s="261"/>
      <c r="AM8" s="261"/>
      <c r="AN8" s="262"/>
      <c r="AO8" s="1129"/>
      <c r="AP8" s="263" t="s">
        <v>451</v>
      </c>
      <c r="AQ8" s="264" t="s">
        <v>452</v>
      </c>
      <c r="AR8" s="265" t="s">
        <v>453</v>
      </c>
    </row>
    <row r="9" spans="1:46" x14ac:dyDescent="0.15">
      <c r="A9" s="251"/>
      <c r="AK9" s="1140" t="s">
        <v>454</v>
      </c>
      <c r="AL9" s="1141"/>
      <c r="AM9" s="1141"/>
      <c r="AN9" s="1142"/>
      <c r="AO9" s="266">
        <v>4651092</v>
      </c>
      <c r="AP9" s="266">
        <v>92684</v>
      </c>
      <c r="AQ9" s="267">
        <v>65025</v>
      </c>
      <c r="AR9" s="268">
        <v>42.5</v>
      </c>
    </row>
    <row r="10" spans="1:46" ht="13.5" customHeight="1" x14ac:dyDescent="0.15">
      <c r="A10" s="251"/>
      <c r="AK10" s="1140" t="s">
        <v>455</v>
      </c>
      <c r="AL10" s="1141"/>
      <c r="AM10" s="1141"/>
      <c r="AN10" s="1142"/>
      <c r="AO10" s="269">
        <v>14156</v>
      </c>
      <c r="AP10" s="269">
        <v>282</v>
      </c>
      <c r="AQ10" s="270">
        <v>6119</v>
      </c>
      <c r="AR10" s="271">
        <v>-95.4</v>
      </c>
    </row>
    <row r="11" spans="1:46" ht="13.5" customHeight="1" x14ac:dyDescent="0.15">
      <c r="A11" s="251"/>
      <c r="AK11" s="1140" t="s">
        <v>456</v>
      </c>
      <c r="AL11" s="1141"/>
      <c r="AM11" s="1141"/>
      <c r="AN11" s="1142"/>
      <c r="AO11" s="269">
        <v>29500</v>
      </c>
      <c r="AP11" s="269">
        <v>588</v>
      </c>
      <c r="AQ11" s="270">
        <v>1220</v>
      </c>
      <c r="AR11" s="271">
        <v>-51.8</v>
      </c>
    </row>
    <row r="12" spans="1:46" ht="13.5" customHeight="1" x14ac:dyDescent="0.15">
      <c r="A12" s="251"/>
      <c r="AK12" s="1140" t="s">
        <v>457</v>
      </c>
      <c r="AL12" s="1141"/>
      <c r="AM12" s="1141"/>
      <c r="AN12" s="1142"/>
      <c r="AO12" s="269" t="s">
        <v>458</v>
      </c>
      <c r="AP12" s="269" t="s">
        <v>458</v>
      </c>
      <c r="AQ12" s="270">
        <v>12</v>
      </c>
      <c r="AR12" s="271" t="s">
        <v>458</v>
      </c>
    </row>
    <row r="13" spans="1:46" ht="13.5" customHeight="1" x14ac:dyDescent="0.15">
      <c r="A13" s="251"/>
      <c r="AK13" s="1140" t="s">
        <v>459</v>
      </c>
      <c r="AL13" s="1141"/>
      <c r="AM13" s="1141"/>
      <c r="AN13" s="1142"/>
      <c r="AO13" s="269">
        <v>242743</v>
      </c>
      <c r="AP13" s="269">
        <v>4837</v>
      </c>
      <c r="AQ13" s="270">
        <v>2792</v>
      </c>
      <c r="AR13" s="271">
        <v>73.2</v>
      </c>
    </row>
    <row r="14" spans="1:46" ht="13.5" customHeight="1" x14ac:dyDescent="0.15">
      <c r="A14" s="251"/>
      <c r="AK14" s="1140" t="s">
        <v>460</v>
      </c>
      <c r="AL14" s="1141"/>
      <c r="AM14" s="1141"/>
      <c r="AN14" s="1142"/>
      <c r="AO14" s="269">
        <v>119675</v>
      </c>
      <c r="AP14" s="269">
        <v>2385</v>
      </c>
      <c r="AQ14" s="270">
        <v>1408</v>
      </c>
      <c r="AR14" s="271">
        <v>69.400000000000006</v>
      </c>
    </row>
    <row r="15" spans="1:46" ht="13.5" customHeight="1" x14ac:dyDescent="0.15">
      <c r="A15" s="251"/>
      <c r="AK15" s="1143" t="s">
        <v>461</v>
      </c>
      <c r="AL15" s="1144"/>
      <c r="AM15" s="1144"/>
      <c r="AN15" s="1145"/>
      <c r="AO15" s="269">
        <v>-331256</v>
      </c>
      <c r="AP15" s="269">
        <v>-6601</v>
      </c>
      <c r="AQ15" s="270">
        <v>-3962</v>
      </c>
      <c r="AR15" s="271">
        <v>66.599999999999994</v>
      </c>
    </row>
    <row r="16" spans="1:46" x14ac:dyDescent="0.15">
      <c r="A16" s="251"/>
      <c r="AK16" s="1143" t="s">
        <v>187</v>
      </c>
      <c r="AL16" s="1144"/>
      <c r="AM16" s="1144"/>
      <c r="AN16" s="1145"/>
      <c r="AO16" s="269">
        <v>4725910</v>
      </c>
      <c r="AP16" s="269">
        <v>94175</v>
      </c>
      <c r="AQ16" s="270">
        <v>72615</v>
      </c>
      <c r="AR16" s="271">
        <v>29.7</v>
      </c>
    </row>
    <row r="17" spans="1:46" x14ac:dyDescent="0.15">
      <c r="A17" s="251"/>
    </row>
    <row r="18" spans="1:46" x14ac:dyDescent="0.15">
      <c r="A18" s="251"/>
      <c r="AQ18" s="272"/>
      <c r="AR18" s="272"/>
    </row>
    <row r="19" spans="1:46" x14ac:dyDescent="0.15">
      <c r="A19" s="251"/>
      <c r="AK19" s="247" t="s">
        <v>462</v>
      </c>
    </row>
    <row r="20" spans="1:46" x14ac:dyDescent="0.15">
      <c r="A20" s="251"/>
      <c r="AK20" s="273"/>
      <c r="AL20" s="274"/>
      <c r="AM20" s="274"/>
      <c r="AN20" s="275"/>
      <c r="AO20" s="276" t="s">
        <v>463</v>
      </c>
      <c r="AP20" s="277" t="s">
        <v>464</v>
      </c>
      <c r="AQ20" s="278" t="s">
        <v>465</v>
      </c>
      <c r="AR20" s="279"/>
    </row>
    <row r="21" spans="1:46" s="252" customFormat="1" x14ac:dyDescent="0.15">
      <c r="A21" s="280"/>
      <c r="AK21" s="1146" t="s">
        <v>466</v>
      </c>
      <c r="AL21" s="1147"/>
      <c r="AM21" s="1147"/>
      <c r="AN21" s="1148"/>
      <c r="AO21" s="281">
        <v>11.72</v>
      </c>
      <c r="AP21" s="282">
        <v>6.51</v>
      </c>
      <c r="AQ21" s="283">
        <v>5.21</v>
      </c>
      <c r="AS21" s="284"/>
      <c r="AT21" s="280"/>
    </row>
    <row r="22" spans="1:46" s="252" customFormat="1" x14ac:dyDescent="0.15">
      <c r="A22" s="280"/>
      <c r="AK22" s="1146" t="s">
        <v>467</v>
      </c>
      <c r="AL22" s="1147"/>
      <c r="AM22" s="1147"/>
      <c r="AN22" s="1148"/>
      <c r="AO22" s="285">
        <v>94.4</v>
      </c>
      <c r="AP22" s="286">
        <v>98.4</v>
      </c>
      <c r="AQ22" s="287">
        <v>-4</v>
      </c>
      <c r="AR22" s="272"/>
      <c r="AS22" s="284"/>
      <c r="AT22" s="280"/>
    </row>
    <row r="23" spans="1:46" s="252" customFormat="1" x14ac:dyDescent="0.15">
      <c r="A23" s="280"/>
      <c r="AP23" s="272"/>
      <c r="AQ23" s="272"/>
      <c r="AR23" s="272"/>
      <c r="AS23" s="284"/>
      <c r="AT23" s="280"/>
    </row>
    <row r="24" spans="1:46" s="252" customFormat="1" x14ac:dyDescent="0.15">
      <c r="A24" s="280"/>
      <c r="AP24" s="272"/>
      <c r="AQ24" s="272"/>
      <c r="AR24" s="272"/>
      <c r="AS24" s="284"/>
      <c r="AT24" s="280"/>
    </row>
    <row r="25" spans="1:46" s="252" customFormat="1" x14ac:dyDescent="0.15">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x14ac:dyDescent="0.15">
      <c r="A26" s="1139" t="s">
        <v>468</v>
      </c>
      <c r="B26" s="1139"/>
      <c r="C26" s="1139"/>
      <c r="D26" s="1139"/>
      <c r="E26" s="1139"/>
      <c r="F26" s="1139"/>
      <c r="G26" s="1139"/>
      <c r="H26" s="1139"/>
      <c r="I26" s="1139"/>
      <c r="J26" s="1139"/>
      <c r="K26" s="1139"/>
      <c r="L26" s="1139"/>
      <c r="M26" s="1139"/>
      <c r="N26" s="1139"/>
      <c r="O26" s="1139"/>
      <c r="P26" s="1139"/>
      <c r="Q26" s="1139"/>
      <c r="R26" s="1139"/>
      <c r="S26" s="1139"/>
      <c r="T26" s="1139"/>
      <c r="U26" s="1139"/>
      <c r="V26" s="1139"/>
      <c r="W26" s="1139"/>
      <c r="X26" s="1139"/>
      <c r="Y26" s="1139"/>
      <c r="Z26" s="1139"/>
      <c r="AA26" s="1139"/>
      <c r="AB26" s="1139"/>
      <c r="AC26" s="1139"/>
      <c r="AD26" s="1139"/>
      <c r="AE26" s="1139"/>
      <c r="AF26" s="1139"/>
      <c r="AG26" s="1139"/>
      <c r="AH26" s="1139"/>
      <c r="AI26" s="1139"/>
      <c r="AJ26" s="1139"/>
      <c r="AK26" s="1139"/>
      <c r="AL26" s="1139"/>
      <c r="AM26" s="1139"/>
      <c r="AN26" s="1139"/>
      <c r="AO26" s="1139"/>
      <c r="AP26" s="1139"/>
      <c r="AQ26" s="1139"/>
      <c r="AR26" s="1139"/>
      <c r="AS26" s="1139"/>
    </row>
    <row r="27" spans="1:46" x14ac:dyDescent="0.15">
      <c r="A27" s="292"/>
      <c r="AS27" s="247"/>
      <c r="AT27" s="247"/>
    </row>
    <row r="28" spans="1:46" ht="17.25" x14ac:dyDescent="0.15">
      <c r="A28" s="248" t="s">
        <v>469</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x14ac:dyDescent="0.15">
      <c r="A29" s="251"/>
      <c r="AK29" s="252" t="s">
        <v>470</v>
      </c>
      <c r="AL29" s="252"/>
      <c r="AM29" s="252"/>
      <c r="AN29" s="252"/>
      <c r="AS29" s="294"/>
    </row>
    <row r="30" spans="1:46" ht="13.5" customHeight="1" x14ac:dyDescent="0.15">
      <c r="A30" s="251"/>
      <c r="AK30" s="254"/>
      <c r="AL30" s="255"/>
      <c r="AM30" s="255"/>
      <c r="AN30" s="256"/>
      <c r="AO30" s="1128" t="s">
        <v>449</v>
      </c>
      <c r="AP30" s="257"/>
      <c r="AQ30" s="258" t="s">
        <v>450</v>
      </c>
      <c r="AR30" s="259"/>
    </row>
    <row r="31" spans="1:46" x14ac:dyDescent="0.15">
      <c r="A31" s="251"/>
      <c r="AK31" s="260"/>
      <c r="AL31" s="261"/>
      <c r="AM31" s="261"/>
      <c r="AN31" s="262"/>
      <c r="AO31" s="1129"/>
      <c r="AP31" s="263" t="s">
        <v>451</v>
      </c>
      <c r="AQ31" s="264" t="s">
        <v>452</v>
      </c>
      <c r="AR31" s="265" t="s">
        <v>453</v>
      </c>
    </row>
    <row r="32" spans="1:46" ht="27" customHeight="1" x14ac:dyDescent="0.15">
      <c r="A32" s="251"/>
      <c r="AK32" s="1130" t="s">
        <v>471</v>
      </c>
      <c r="AL32" s="1131"/>
      <c r="AM32" s="1131"/>
      <c r="AN32" s="1132"/>
      <c r="AO32" s="295">
        <v>4705538</v>
      </c>
      <c r="AP32" s="295">
        <v>93769</v>
      </c>
      <c r="AQ32" s="296">
        <v>34910</v>
      </c>
      <c r="AR32" s="297">
        <v>168.6</v>
      </c>
    </row>
    <row r="33" spans="1:46" ht="13.5" customHeight="1" x14ac:dyDescent="0.15">
      <c r="A33" s="251"/>
      <c r="AK33" s="1130" t="s">
        <v>472</v>
      </c>
      <c r="AL33" s="1131"/>
      <c r="AM33" s="1131"/>
      <c r="AN33" s="1132"/>
      <c r="AO33" s="295" t="s">
        <v>458</v>
      </c>
      <c r="AP33" s="295" t="s">
        <v>458</v>
      </c>
      <c r="AQ33" s="296" t="s">
        <v>458</v>
      </c>
      <c r="AR33" s="297" t="s">
        <v>458</v>
      </c>
    </row>
    <row r="34" spans="1:46" ht="27" customHeight="1" x14ac:dyDescent="0.15">
      <c r="A34" s="251"/>
      <c r="AK34" s="1130" t="s">
        <v>473</v>
      </c>
      <c r="AL34" s="1131"/>
      <c r="AM34" s="1131"/>
      <c r="AN34" s="1132"/>
      <c r="AO34" s="295" t="s">
        <v>458</v>
      </c>
      <c r="AP34" s="295" t="s">
        <v>458</v>
      </c>
      <c r="AQ34" s="296">
        <v>4</v>
      </c>
      <c r="AR34" s="297" t="s">
        <v>458</v>
      </c>
    </row>
    <row r="35" spans="1:46" ht="27" customHeight="1" x14ac:dyDescent="0.15">
      <c r="A35" s="251"/>
      <c r="AK35" s="1130" t="s">
        <v>474</v>
      </c>
      <c r="AL35" s="1131"/>
      <c r="AM35" s="1131"/>
      <c r="AN35" s="1132"/>
      <c r="AO35" s="295">
        <v>2013286</v>
      </c>
      <c r="AP35" s="295">
        <v>40120</v>
      </c>
      <c r="AQ35" s="296">
        <v>8517</v>
      </c>
      <c r="AR35" s="297">
        <v>371.1</v>
      </c>
    </row>
    <row r="36" spans="1:46" ht="27" customHeight="1" x14ac:dyDescent="0.15">
      <c r="A36" s="251"/>
      <c r="AK36" s="1130" t="s">
        <v>475</v>
      </c>
      <c r="AL36" s="1131"/>
      <c r="AM36" s="1131"/>
      <c r="AN36" s="1132"/>
      <c r="AO36" s="295" t="s">
        <v>458</v>
      </c>
      <c r="AP36" s="295" t="s">
        <v>458</v>
      </c>
      <c r="AQ36" s="296">
        <v>1600</v>
      </c>
      <c r="AR36" s="297" t="s">
        <v>458</v>
      </c>
    </row>
    <row r="37" spans="1:46" ht="13.5" customHeight="1" x14ac:dyDescent="0.15">
      <c r="A37" s="251"/>
      <c r="AK37" s="1130" t="s">
        <v>476</v>
      </c>
      <c r="AL37" s="1131"/>
      <c r="AM37" s="1131"/>
      <c r="AN37" s="1132"/>
      <c r="AO37" s="295">
        <v>2317</v>
      </c>
      <c r="AP37" s="295">
        <v>46</v>
      </c>
      <c r="AQ37" s="296">
        <v>1669</v>
      </c>
      <c r="AR37" s="297">
        <v>-97.2</v>
      </c>
    </row>
    <row r="38" spans="1:46" ht="27" customHeight="1" x14ac:dyDescent="0.15">
      <c r="A38" s="251"/>
      <c r="AK38" s="1133" t="s">
        <v>477</v>
      </c>
      <c r="AL38" s="1134"/>
      <c r="AM38" s="1134"/>
      <c r="AN38" s="1135"/>
      <c r="AO38" s="298" t="s">
        <v>458</v>
      </c>
      <c r="AP38" s="298" t="s">
        <v>458</v>
      </c>
      <c r="AQ38" s="299">
        <v>1</v>
      </c>
      <c r="AR38" s="287" t="s">
        <v>458</v>
      </c>
      <c r="AS38" s="294"/>
    </row>
    <row r="39" spans="1:46" x14ac:dyDescent="0.15">
      <c r="A39" s="251"/>
      <c r="AK39" s="1133" t="s">
        <v>478</v>
      </c>
      <c r="AL39" s="1134"/>
      <c r="AM39" s="1134"/>
      <c r="AN39" s="1135"/>
      <c r="AO39" s="295">
        <v>-941763</v>
      </c>
      <c r="AP39" s="295">
        <v>-18767</v>
      </c>
      <c r="AQ39" s="296">
        <v>-6461</v>
      </c>
      <c r="AR39" s="297">
        <v>190.5</v>
      </c>
      <c r="AS39" s="294"/>
    </row>
    <row r="40" spans="1:46" ht="27" customHeight="1" x14ac:dyDescent="0.15">
      <c r="A40" s="251"/>
      <c r="AK40" s="1130" t="s">
        <v>479</v>
      </c>
      <c r="AL40" s="1131"/>
      <c r="AM40" s="1131"/>
      <c r="AN40" s="1132"/>
      <c r="AO40" s="295">
        <v>-4122447</v>
      </c>
      <c r="AP40" s="295">
        <v>-82150</v>
      </c>
      <c r="AQ40" s="296">
        <v>-28321</v>
      </c>
      <c r="AR40" s="297">
        <v>190.1</v>
      </c>
      <c r="AS40" s="294"/>
    </row>
    <row r="41" spans="1:46" x14ac:dyDescent="0.15">
      <c r="A41" s="251"/>
      <c r="AK41" s="1136" t="s">
        <v>262</v>
      </c>
      <c r="AL41" s="1137"/>
      <c r="AM41" s="1137"/>
      <c r="AN41" s="1138"/>
      <c r="AO41" s="295">
        <v>1656931</v>
      </c>
      <c r="AP41" s="295">
        <v>33018</v>
      </c>
      <c r="AQ41" s="296">
        <v>11918</v>
      </c>
      <c r="AR41" s="297">
        <v>177</v>
      </c>
      <c r="AS41" s="294"/>
    </row>
    <row r="42" spans="1:46" x14ac:dyDescent="0.15">
      <c r="A42" s="251"/>
      <c r="AK42" s="300" t="s">
        <v>480</v>
      </c>
      <c r="AQ42" s="272"/>
      <c r="AR42" s="272"/>
      <c r="AS42" s="294"/>
    </row>
    <row r="43" spans="1:46" x14ac:dyDescent="0.15">
      <c r="A43" s="251"/>
      <c r="AP43" s="301"/>
      <c r="AQ43" s="272"/>
      <c r="AS43" s="294"/>
    </row>
    <row r="44" spans="1:46" x14ac:dyDescent="0.15">
      <c r="A44" s="251"/>
      <c r="AQ44" s="272"/>
    </row>
    <row r="45" spans="1:46" x14ac:dyDescent="0.15">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x14ac:dyDescent="0.15">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15">
      <c r="A47" s="304" t="s">
        <v>481</v>
      </c>
    </row>
    <row r="48" spans="1:46" x14ac:dyDescent="0.15">
      <c r="A48" s="251"/>
      <c r="AK48" s="305" t="s">
        <v>482</v>
      </c>
      <c r="AL48" s="305"/>
      <c r="AM48" s="305"/>
      <c r="AN48" s="305"/>
      <c r="AO48" s="305"/>
      <c r="AP48" s="305"/>
      <c r="AQ48" s="306"/>
      <c r="AR48" s="305"/>
    </row>
    <row r="49" spans="1:44" ht="13.5" customHeight="1" x14ac:dyDescent="0.15">
      <c r="A49" s="251"/>
      <c r="AK49" s="307"/>
      <c r="AL49" s="308"/>
      <c r="AM49" s="1123" t="s">
        <v>449</v>
      </c>
      <c r="AN49" s="1125" t="s">
        <v>483</v>
      </c>
      <c r="AO49" s="1126"/>
      <c r="AP49" s="1126"/>
      <c r="AQ49" s="1126"/>
      <c r="AR49" s="1127"/>
    </row>
    <row r="50" spans="1:44" x14ac:dyDescent="0.15">
      <c r="A50" s="251"/>
      <c r="AK50" s="309"/>
      <c r="AL50" s="310"/>
      <c r="AM50" s="1124"/>
      <c r="AN50" s="311" t="s">
        <v>484</v>
      </c>
      <c r="AO50" s="312" t="s">
        <v>485</v>
      </c>
      <c r="AP50" s="313" t="s">
        <v>486</v>
      </c>
      <c r="AQ50" s="314" t="s">
        <v>487</v>
      </c>
      <c r="AR50" s="315" t="s">
        <v>488</v>
      </c>
    </row>
    <row r="51" spans="1:44" x14ac:dyDescent="0.15">
      <c r="A51" s="251"/>
      <c r="AK51" s="307" t="s">
        <v>489</v>
      </c>
      <c r="AL51" s="308"/>
      <c r="AM51" s="316">
        <v>4837685</v>
      </c>
      <c r="AN51" s="317">
        <v>89708</v>
      </c>
      <c r="AO51" s="318">
        <v>-20.9</v>
      </c>
      <c r="AP51" s="319">
        <v>47820</v>
      </c>
      <c r="AQ51" s="320">
        <v>7.5</v>
      </c>
      <c r="AR51" s="321">
        <v>-28.4</v>
      </c>
    </row>
    <row r="52" spans="1:44" x14ac:dyDescent="0.15">
      <c r="A52" s="251"/>
      <c r="AK52" s="322"/>
      <c r="AL52" s="323" t="s">
        <v>490</v>
      </c>
      <c r="AM52" s="324">
        <v>2428763</v>
      </c>
      <c r="AN52" s="325">
        <v>45038</v>
      </c>
      <c r="AO52" s="326">
        <v>-19.2</v>
      </c>
      <c r="AP52" s="327">
        <v>25855</v>
      </c>
      <c r="AQ52" s="328">
        <v>-0.1</v>
      </c>
      <c r="AR52" s="329">
        <v>-19.100000000000001</v>
      </c>
    </row>
    <row r="53" spans="1:44" x14ac:dyDescent="0.15">
      <c r="A53" s="251"/>
      <c r="AK53" s="307" t="s">
        <v>491</v>
      </c>
      <c r="AL53" s="308"/>
      <c r="AM53" s="316">
        <v>3086801</v>
      </c>
      <c r="AN53" s="317">
        <v>58308</v>
      </c>
      <c r="AO53" s="318">
        <v>-35</v>
      </c>
      <c r="AP53" s="319">
        <v>41934</v>
      </c>
      <c r="AQ53" s="320">
        <v>-12.3</v>
      </c>
      <c r="AR53" s="321">
        <v>-22.7</v>
      </c>
    </row>
    <row r="54" spans="1:44" x14ac:dyDescent="0.15">
      <c r="A54" s="251"/>
      <c r="AK54" s="322"/>
      <c r="AL54" s="323" t="s">
        <v>490</v>
      </c>
      <c r="AM54" s="324">
        <v>2028515</v>
      </c>
      <c r="AN54" s="325">
        <v>38317</v>
      </c>
      <c r="AO54" s="326">
        <v>-14.9</v>
      </c>
      <c r="AP54" s="327">
        <v>23352</v>
      </c>
      <c r="AQ54" s="328">
        <v>-9.6999999999999993</v>
      </c>
      <c r="AR54" s="329">
        <v>-5.2</v>
      </c>
    </row>
    <row r="55" spans="1:44" x14ac:dyDescent="0.15">
      <c r="A55" s="251"/>
      <c r="AK55" s="307" t="s">
        <v>492</v>
      </c>
      <c r="AL55" s="308"/>
      <c r="AM55" s="316">
        <v>3830360</v>
      </c>
      <c r="AN55" s="317">
        <v>73495</v>
      </c>
      <c r="AO55" s="318">
        <v>26</v>
      </c>
      <c r="AP55" s="319">
        <v>45588</v>
      </c>
      <c r="AQ55" s="320">
        <v>8.6999999999999993</v>
      </c>
      <c r="AR55" s="321">
        <v>17.3</v>
      </c>
    </row>
    <row r="56" spans="1:44" x14ac:dyDescent="0.15">
      <c r="A56" s="251"/>
      <c r="AK56" s="322"/>
      <c r="AL56" s="323" t="s">
        <v>490</v>
      </c>
      <c r="AM56" s="324">
        <v>1851686</v>
      </c>
      <c r="AN56" s="325">
        <v>35529</v>
      </c>
      <c r="AO56" s="326">
        <v>-7.3</v>
      </c>
      <c r="AP56" s="327">
        <v>24150</v>
      </c>
      <c r="AQ56" s="328">
        <v>3.4</v>
      </c>
      <c r="AR56" s="329">
        <v>-10.7</v>
      </c>
    </row>
    <row r="57" spans="1:44" x14ac:dyDescent="0.15">
      <c r="A57" s="251"/>
      <c r="AK57" s="307" t="s">
        <v>493</v>
      </c>
      <c r="AL57" s="308"/>
      <c r="AM57" s="316">
        <v>3582742</v>
      </c>
      <c r="AN57" s="317">
        <v>70006</v>
      </c>
      <c r="AO57" s="318">
        <v>-4.7</v>
      </c>
      <c r="AP57" s="319">
        <v>45483</v>
      </c>
      <c r="AQ57" s="320">
        <v>-0.2</v>
      </c>
      <c r="AR57" s="321">
        <v>-4.5</v>
      </c>
    </row>
    <row r="58" spans="1:44" x14ac:dyDescent="0.15">
      <c r="A58" s="251"/>
      <c r="AK58" s="322"/>
      <c r="AL58" s="323" t="s">
        <v>490</v>
      </c>
      <c r="AM58" s="324">
        <v>2322918</v>
      </c>
      <c r="AN58" s="325">
        <v>45389</v>
      </c>
      <c r="AO58" s="326">
        <v>27.8</v>
      </c>
      <c r="AP58" s="327">
        <v>24241</v>
      </c>
      <c r="AQ58" s="328">
        <v>0.4</v>
      </c>
      <c r="AR58" s="329">
        <v>27.4</v>
      </c>
    </row>
    <row r="59" spans="1:44" x14ac:dyDescent="0.15">
      <c r="A59" s="251"/>
      <c r="AK59" s="307" t="s">
        <v>494</v>
      </c>
      <c r="AL59" s="308"/>
      <c r="AM59" s="316">
        <v>5511783</v>
      </c>
      <c r="AN59" s="317">
        <v>109836</v>
      </c>
      <c r="AO59" s="318">
        <v>56.9</v>
      </c>
      <c r="AP59" s="319">
        <v>45945</v>
      </c>
      <c r="AQ59" s="320">
        <v>1</v>
      </c>
      <c r="AR59" s="321">
        <v>55.9</v>
      </c>
    </row>
    <row r="60" spans="1:44" x14ac:dyDescent="0.15">
      <c r="A60" s="251"/>
      <c r="AK60" s="322"/>
      <c r="AL60" s="323" t="s">
        <v>490</v>
      </c>
      <c r="AM60" s="324">
        <v>1784205</v>
      </c>
      <c r="AN60" s="325">
        <v>35555</v>
      </c>
      <c r="AO60" s="326">
        <v>-21.7</v>
      </c>
      <c r="AP60" s="327">
        <v>25180</v>
      </c>
      <c r="AQ60" s="328">
        <v>3.9</v>
      </c>
      <c r="AR60" s="329">
        <v>-25.6</v>
      </c>
    </row>
    <row r="61" spans="1:44" x14ac:dyDescent="0.15">
      <c r="A61" s="251"/>
      <c r="AK61" s="307" t="s">
        <v>495</v>
      </c>
      <c r="AL61" s="330"/>
      <c r="AM61" s="316">
        <v>4169874</v>
      </c>
      <c r="AN61" s="317">
        <v>80271</v>
      </c>
      <c r="AO61" s="318">
        <v>4.5</v>
      </c>
      <c r="AP61" s="319">
        <v>45354</v>
      </c>
      <c r="AQ61" s="331">
        <v>0.9</v>
      </c>
      <c r="AR61" s="321">
        <v>3.6</v>
      </c>
    </row>
    <row r="62" spans="1:44" x14ac:dyDescent="0.15">
      <c r="A62" s="251"/>
      <c r="AK62" s="322"/>
      <c r="AL62" s="323" t="s">
        <v>490</v>
      </c>
      <c r="AM62" s="324">
        <v>2083217</v>
      </c>
      <c r="AN62" s="325">
        <v>39966</v>
      </c>
      <c r="AO62" s="326">
        <v>-7.1</v>
      </c>
      <c r="AP62" s="327">
        <v>24556</v>
      </c>
      <c r="AQ62" s="328">
        <v>-0.4</v>
      </c>
      <c r="AR62" s="329">
        <v>-6.7</v>
      </c>
    </row>
    <row r="63" spans="1:44" x14ac:dyDescent="0.15">
      <c r="A63" s="251"/>
    </row>
    <row r="64" spans="1:44" x14ac:dyDescent="0.15">
      <c r="A64" s="251"/>
    </row>
    <row r="65" spans="1:46" x14ac:dyDescent="0.15">
      <c r="A65" s="251"/>
    </row>
    <row r="66" spans="1:46" x14ac:dyDescent="0.15">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15">
      <c r="AS67" s="247"/>
      <c r="AT67" s="247"/>
    </row>
    <row r="70" spans="1:46" hidden="1" x14ac:dyDescent="0.15"/>
    <row r="71" spans="1:46" hidden="1" x14ac:dyDescent="0.15"/>
    <row r="72" spans="1:46" hidden="1" x14ac:dyDescent="0.15"/>
    <row r="73" spans="1:46" hidden="1" x14ac:dyDescent="0.15"/>
  </sheetData>
  <sheetProtection algorithmName="SHA-512" hashValue="o19Mve8l4xFboMKktAvuCKL4Tm3JZQC8sbsV9b+WcLp7leWnzhoGMZFG0xZzyXjFkBoWuyOfd5yFVI3B3j+6GQ==" saltValue="rq37noHBFcQyiHtUZD+sg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6" customWidth="1"/>
    <col min="126" max="16384" width="9" style="245" hidden="1"/>
  </cols>
  <sheetData>
    <row r="1" spans="2:125" ht="13.5" customHeight="1" x14ac:dyDescent="0.1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x14ac:dyDescent="0.15">
      <c r="B2" s="245"/>
      <c r="DG2" s="245"/>
    </row>
    <row r="3" spans="2:125" x14ac:dyDescent="0.1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x14ac:dyDescent="0.15"/>
    <row r="5" spans="2:125" x14ac:dyDescent="0.15"/>
    <row r="6" spans="2:125" x14ac:dyDescent="0.15"/>
    <row r="7" spans="2:125" x14ac:dyDescent="0.15"/>
    <row r="8" spans="2:125" x14ac:dyDescent="0.15"/>
    <row r="9" spans="2:125" x14ac:dyDescent="0.15">
      <c r="DU9" s="24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5"/>
    </row>
    <row r="18" spans="125:125" x14ac:dyDescent="0.15"/>
    <row r="19" spans="125:125" x14ac:dyDescent="0.15"/>
    <row r="20" spans="125:125" x14ac:dyDescent="0.15">
      <c r="DU20" s="245"/>
    </row>
    <row r="21" spans="125:125" x14ac:dyDescent="0.15">
      <c r="DU21" s="24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5"/>
    </row>
    <row r="29" spans="125:125" x14ac:dyDescent="0.15"/>
    <row r="30" spans="125:125" x14ac:dyDescent="0.15"/>
    <row r="31" spans="125:125" x14ac:dyDescent="0.15"/>
    <row r="32" spans="125:125" x14ac:dyDescent="0.15"/>
    <row r="33" spans="2:125" x14ac:dyDescent="0.15">
      <c r="B33" s="245"/>
      <c r="G33" s="245"/>
      <c r="I33" s="245"/>
    </row>
    <row r="34" spans="2:125" x14ac:dyDescent="0.15">
      <c r="C34" s="245"/>
      <c r="P34" s="245"/>
      <c r="DE34" s="245"/>
      <c r="DH34" s="245"/>
    </row>
    <row r="35" spans="2:125" x14ac:dyDescent="0.15">
      <c r="D35" s="245"/>
      <c r="E35" s="245"/>
      <c r="DG35" s="245"/>
      <c r="DJ35" s="245"/>
      <c r="DP35" s="245"/>
      <c r="DQ35" s="245"/>
      <c r="DR35" s="245"/>
      <c r="DS35" s="245"/>
      <c r="DT35" s="245"/>
      <c r="DU35" s="245"/>
    </row>
    <row r="36" spans="2:125" x14ac:dyDescent="0.15">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x14ac:dyDescent="0.15">
      <c r="DU37" s="245"/>
    </row>
    <row r="38" spans="2:125" x14ac:dyDescent="0.15">
      <c r="DT38" s="245"/>
      <c r="DU38" s="245"/>
    </row>
    <row r="39" spans="2:125" x14ac:dyDescent="0.15"/>
    <row r="40" spans="2:125" x14ac:dyDescent="0.15">
      <c r="DH40" s="245"/>
    </row>
    <row r="41" spans="2:125" x14ac:dyDescent="0.15">
      <c r="DE41" s="245"/>
    </row>
    <row r="42" spans="2:125" x14ac:dyDescent="0.15">
      <c r="DG42" s="245"/>
      <c r="DJ42" s="245"/>
    </row>
    <row r="43" spans="2:125" x14ac:dyDescent="0.1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x14ac:dyDescent="0.15">
      <c r="DU44" s="245"/>
    </row>
    <row r="45" spans="2:125" x14ac:dyDescent="0.15"/>
    <row r="46" spans="2:125" x14ac:dyDescent="0.15"/>
    <row r="47" spans="2:125" x14ac:dyDescent="0.15"/>
    <row r="48" spans="2:125" x14ac:dyDescent="0.15">
      <c r="DT48" s="245"/>
      <c r="DU48" s="245"/>
    </row>
    <row r="49" spans="120:125" x14ac:dyDescent="0.15">
      <c r="DU49" s="245"/>
    </row>
    <row r="50" spans="120:125" x14ac:dyDescent="0.15">
      <c r="DU50" s="245"/>
    </row>
    <row r="51" spans="120:125" x14ac:dyDescent="0.15">
      <c r="DP51" s="245"/>
      <c r="DQ51" s="245"/>
      <c r="DR51" s="245"/>
      <c r="DS51" s="245"/>
      <c r="DT51" s="245"/>
      <c r="DU51" s="245"/>
    </row>
    <row r="52" spans="120:125" x14ac:dyDescent="0.15"/>
    <row r="53" spans="120:125" x14ac:dyDescent="0.15"/>
    <row r="54" spans="120:125" x14ac:dyDescent="0.15">
      <c r="DU54" s="245"/>
    </row>
    <row r="55" spans="120:125" x14ac:dyDescent="0.15"/>
    <row r="56" spans="120:125" x14ac:dyDescent="0.15"/>
    <row r="57" spans="120:125" x14ac:dyDescent="0.15"/>
    <row r="58" spans="120:125" x14ac:dyDescent="0.15">
      <c r="DU58" s="245"/>
    </row>
    <row r="59" spans="120:125" x14ac:dyDescent="0.15"/>
    <row r="60" spans="120:125" x14ac:dyDescent="0.15"/>
    <row r="61" spans="120:125" x14ac:dyDescent="0.15"/>
    <row r="62" spans="120:125" x14ac:dyDescent="0.15"/>
    <row r="63" spans="120:125" x14ac:dyDescent="0.15">
      <c r="DU63" s="245"/>
    </row>
    <row r="64" spans="120:125" x14ac:dyDescent="0.15">
      <c r="DT64" s="245"/>
      <c r="DU64" s="245"/>
    </row>
    <row r="65" spans="123:125" x14ac:dyDescent="0.15"/>
    <row r="66" spans="123:125" x14ac:dyDescent="0.15"/>
    <row r="67" spans="123:125" x14ac:dyDescent="0.15"/>
    <row r="68" spans="123:125" x14ac:dyDescent="0.15"/>
    <row r="69" spans="123:125" x14ac:dyDescent="0.15">
      <c r="DS69" s="245"/>
      <c r="DT69" s="245"/>
      <c r="DU69" s="24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5"/>
    </row>
    <row r="83" spans="116:125" x14ac:dyDescent="0.15">
      <c r="DM83" s="245"/>
      <c r="DN83" s="245"/>
      <c r="DO83" s="245"/>
      <c r="DP83" s="245"/>
      <c r="DQ83" s="245"/>
      <c r="DR83" s="245"/>
      <c r="DS83" s="245"/>
      <c r="DT83" s="245"/>
      <c r="DU83" s="245"/>
    </row>
    <row r="84" spans="116:125" x14ac:dyDescent="0.15"/>
    <row r="85" spans="116:125" x14ac:dyDescent="0.15"/>
    <row r="86" spans="116:125" x14ac:dyDescent="0.15"/>
    <row r="87" spans="116:125" x14ac:dyDescent="0.15"/>
    <row r="88" spans="116:125" x14ac:dyDescent="0.15">
      <c r="DU88" s="24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5"/>
      <c r="DT94" s="245"/>
      <c r="DU94" s="245"/>
    </row>
    <row r="95" spans="116:125" ht="13.5" customHeight="1" x14ac:dyDescent="0.15">
      <c r="DU95" s="24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5"/>
    </row>
    <row r="102" spans="124:125" ht="13.5" customHeight="1" x14ac:dyDescent="0.15"/>
    <row r="103" spans="124:125" ht="13.5" customHeight="1" x14ac:dyDescent="0.15"/>
    <row r="104" spans="124:125" ht="13.5" customHeight="1" x14ac:dyDescent="0.15">
      <c r="DT104" s="245"/>
      <c r="DU104" s="24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497</v>
      </c>
    </row>
    <row r="121" spans="125:125" ht="13.5" hidden="1" customHeight="1" x14ac:dyDescent="0.15">
      <c r="DU121" s="245"/>
    </row>
  </sheetData>
  <sheetProtection algorithmName="SHA-512" hashValue="SWD2ZyWEifK6gbFkpBnoUWeJZE2stvN+Fsk5xC6G+wOkJ48s72Vblyx+Dw/6By0Rt6TWGZ2QaibZ20UGI6qNtg==" saltValue="aheN9HdRHZdk9e4nIxSc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6" customWidth="1"/>
    <col min="126" max="142" width="0" style="245" hidden="1" customWidth="1"/>
    <col min="143" max="16384" width="9" style="245" hidden="1"/>
  </cols>
  <sheetData>
    <row r="1" spans="1:125" ht="13.5" customHeight="1" x14ac:dyDescent="0.15">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x14ac:dyDescent="0.15">
      <c r="B2" s="245"/>
      <c r="T2" s="245"/>
    </row>
    <row r="3" spans="1:125" x14ac:dyDescent="0.15">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5"/>
      <c r="G33" s="245"/>
      <c r="I33" s="245"/>
    </row>
    <row r="34" spans="2:125" x14ac:dyDescent="0.15">
      <c r="C34" s="245"/>
      <c r="P34" s="245"/>
      <c r="R34" s="245"/>
      <c r="U34" s="245"/>
    </row>
    <row r="35" spans="2:125" x14ac:dyDescent="0.15">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x14ac:dyDescent="0.15">
      <c r="F36" s="245"/>
      <c r="H36" s="245"/>
      <c r="J36" s="245"/>
      <c r="K36" s="245"/>
      <c r="L36" s="245"/>
      <c r="M36" s="245"/>
      <c r="N36" s="245"/>
      <c r="O36" s="245"/>
      <c r="Q36" s="245"/>
      <c r="S36" s="245"/>
      <c r="V36" s="245"/>
    </row>
    <row r="37" spans="2:125" x14ac:dyDescent="0.15"/>
    <row r="38" spans="2:125" x14ac:dyDescent="0.15"/>
    <row r="39" spans="2:125" x14ac:dyDescent="0.15"/>
    <row r="40" spans="2:125" x14ac:dyDescent="0.15">
      <c r="U40" s="245"/>
    </row>
    <row r="41" spans="2:125" x14ac:dyDescent="0.15">
      <c r="R41" s="245"/>
    </row>
    <row r="42" spans="2:125" x14ac:dyDescent="0.15">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x14ac:dyDescent="0.15">
      <c r="Q43" s="245"/>
      <c r="S43" s="245"/>
      <c r="V43" s="24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6" t="s">
        <v>498</v>
      </c>
    </row>
  </sheetData>
  <sheetProtection algorithmName="SHA-512" hashValue="xlBYWdz/dRfzzhuXQcRg1s0ylBbob9ZlGLUtMZwCYrYDL/yXLiX6TlclqATgeFeadb6X/5hb5f1nJQTrR/Ju6w==" saltValue="AdDLxIGhe0Ilk5RfNfeY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499</v>
      </c>
      <c r="G46" s="8" t="s">
        <v>500</v>
      </c>
      <c r="H46" s="8" t="s">
        <v>501</v>
      </c>
      <c r="I46" s="8" t="s">
        <v>502</v>
      </c>
      <c r="J46" s="9" t="s">
        <v>503</v>
      </c>
    </row>
    <row r="47" spans="2:10" ht="57.75" customHeight="1" x14ac:dyDescent="0.15">
      <c r="B47" s="10"/>
      <c r="C47" s="1149" t="s">
        <v>3</v>
      </c>
      <c r="D47" s="1149"/>
      <c r="E47" s="1150"/>
      <c r="F47" s="11">
        <v>25.71</v>
      </c>
      <c r="G47" s="12">
        <v>20.190000000000001</v>
      </c>
      <c r="H47" s="12">
        <v>22.38</v>
      </c>
      <c r="I47" s="12">
        <v>26.26</v>
      </c>
      <c r="J47" s="13">
        <v>22.32</v>
      </c>
    </row>
    <row r="48" spans="2:10" ht="57.75" customHeight="1" x14ac:dyDescent="0.15">
      <c r="B48" s="14"/>
      <c r="C48" s="1151" t="s">
        <v>4</v>
      </c>
      <c r="D48" s="1151"/>
      <c r="E48" s="1152"/>
      <c r="F48" s="15">
        <v>2.69</v>
      </c>
      <c r="G48" s="16">
        <v>2.5499999999999998</v>
      </c>
      <c r="H48" s="16">
        <v>4.04</v>
      </c>
      <c r="I48" s="16">
        <v>4.87</v>
      </c>
      <c r="J48" s="17">
        <v>6.56</v>
      </c>
    </row>
    <row r="49" spans="2:10" ht="57.75" customHeight="1" thickBot="1" x14ac:dyDescent="0.2">
      <c r="B49" s="18"/>
      <c r="C49" s="1153" t="s">
        <v>5</v>
      </c>
      <c r="D49" s="1153"/>
      <c r="E49" s="1154"/>
      <c r="F49" s="19">
        <v>7.41</v>
      </c>
      <c r="G49" s="20" t="s">
        <v>504</v>
      </c>
      <c r="H49" s="20">
        <v>2.0699999999999998</v>
      </c>
      <c r="I49" s="20">
        <v>2.82</v>
      </c>
      <c r="J49" s="21" t="s">
        <v>505</v>
      </c>
    </row>
    <row r="50" spans="2:10" x14ac:dyDescent="0.15"/>
  </sheetData>
  <sheetProtection algorithmName="SHA-512" hashValue="MipUREP/JmijTaAGimjNsBuOsrTWRKakzsv/Yb9WuZvLq+WdC8rLU9ohbsZtxW5B1werF94S55eDyqRwEfm6EQ==" saltValue="ewOHoMyByyyFNsV1kCR6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2023-10-23T04:25:55Z</cp:lastPrinted>
  <dcterms:created xsi:type="dcterms:W3CDTF">2023-02-20T05:04:25Z</dcterms:created>
  <dcterms:modified xsi:type="dcterms:W3CDTF">2023-10-23T04:26:23Z</dcterms:modified>
</cp:coreProperties>
</file>