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7 市町財政\05-1 H30財政状況資料集（公会計分）\ホームページ用\"/>
    </mc:Choice>
  </mc:AlternateContent>
  <bookViews>
    <workbookView xWindow="435" yWindow="-105" windowWidth="16305" windowHeight="7635" tabRatio="7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C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c r="AM35" i="10" s="1"/>
  <c r="AM36" i="10" s="1"/>
  <c r="BE34" i="10"/>
  <c r="BW34" i="10" l="1"/>
  <c r="BW35" i="10" s="1"/>
  <c r="BW36" i="10" s="1"/>
  <c r="BW37" i="10" s="1"/>
  <c r="BW38" i="10" s="1"/>
  <c r="BW39" i="10" s="1"/>
  <c r="CO34" i="10" l="1"/>
  <c r="CO35" i="10" s="1"/>
  <c r="CO36" i="10" s="1"/>
  <c r="CO37" i="10" s="1"/>
  <c r="CO38" i="10" s="1"/>
  <c r="CO39" i="10" s="1"/>
  <c r="CO40" i="10" s="1"/>
  <c r="CO41" i="10" s="1"/>
</calcChain>
</file>

<file path=xl/sharedStrings.xml><?xml version="1.0" encoding="utf-8"?>
<sst xmlns="http://schemas.openxmlformats.org/spreadsheetml/2006/main" count="1142" uniqueCount="624">
  <si>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</si>
  <si>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</si>
  <si>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</si>
  <si>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</si>
  <si>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</si>
  <si>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</si>
  <si>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</si>
  <si>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</si>
  <si>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</si>
  <si>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</si>
  <si>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</si>
  <si>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</si>
  <si>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</si>
  <si>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</si>
  <si>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</si>
  <si>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</si>
  <si>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</si>
  <si>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</si>
  <si>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</si>
  <si>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</si>
  <si>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</si>
  <si>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</si>
  <si>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</si>
  <si>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</si>
  <si>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</si>
  <si>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</si>
  <si>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</si>
  <si>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</si>
  <si>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</si>
  <si>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</si>
  <si>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</si>
  <si>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</si>
  <si>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</si>
  <si>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</si>
  <si>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</si>
  <si>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</si>
  <si>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</si>
  <si>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</si>
  <si>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</si>
  <si>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</si>
  <si>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</si>
  <si>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</si>
  <si>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</si>
  <si>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</si>
  <si>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</si>
  <si>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</si>
  <si>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</si>
  <si>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</si>
  <si>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</si>
  <si>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</si>
  <si>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</si>
  <si>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</si>
  <si>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</si>
  <si>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</si>
  <si>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</si>
  <si>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</si>
  <si>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</si>
  <si>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</si>
  <si>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</si>
  <si>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</si>
  <si>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</si>
  <si>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</si>
  <si>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</si>
  <si>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</si>
  <si>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</si>
  <si>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</si>
  <si>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</si>
  <si>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</si>
  <si>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</si>
  <si>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</si>
  <si>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</si>
  <si>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</si>
  <si>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</si>
  <si>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</si>
  <si>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</si>
  <si>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</si>
  <si>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</si>
  <si>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</si>
  <si>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</si>
  <si>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</si>
  <si>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</si>
  <si>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</si>
  <si>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</si>
  <si>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</si>
  <si>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</si>
  <si>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</si>
  <si>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</si>
  <si>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</si>
  <si>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</si>
  <si>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</si>
  <si>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</si>
  <si>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</si>
  <si>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</si>
  <si>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</si>
  <si>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</si>
  <si>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</si>
  <si>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</si>
  <si>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</si>
  <si>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七尾市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</si>
  <si>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</si>
  <si>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</si>
  <si>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</si>
  <si>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</si>
  <si>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</si>
  <si>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</si>
  <si>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</si>
  <si>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</si>
  <si>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</si>
  <si>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</si>
  <si>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</si>
  <si>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</si>
  <si>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</si>
  <si>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</si>
  <si>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</si>
  <si>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</si>
  <si>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</si>
  <si>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</si>
  <si>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</si>
  <si>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</si>
  <si>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</si>
  <si>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</si>
  <si>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</si>
  <si>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</si>
  <si>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</si>
  <si>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</si>
  <si>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</si>
  <si>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</si>
  <si>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</si>
  <si>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</si>
  <si>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</si>
  <si>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</si>
  <si>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</si>
  <si>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</si>
  <si>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</si>
  <si>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</si>
  <si>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</si>
  <si>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</si>
  <si>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</si>
  <si>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</si>
  <si>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</si>
  <si>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</si>
  <si>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</si>
  <si>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</si>
  <si>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</si>
  <si>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</si>
  <si>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</si>
  <si>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</si>
  <si>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</si>
  <si>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</si>
  <si>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</si>
  <si>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</si>
  <si>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</si>
  <si>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</si>
  <si>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</si>
  <si>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</si>
  <si>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</si>
  <si>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</si>
  <si>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</si>
  <si>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</si>
  <si>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</si>
  <si>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</si>
  <si>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</si>
  <si>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</si>
  <si>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</si>
  <si>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</si>
  <si>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</si>
  <si>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</si>
  <si>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</si>
  <si>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</si>
  <si>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</si>
  <si>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</si>
  <si>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</si>
  <si>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</si>
  <si>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</si>
  <si>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</si>
  <si>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</si>
  <si>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</si>
  <si>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</si>
  <si>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</si>
  <si>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</si>
  <si>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</si>
  <si>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</si>
  <si>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</si>
  <si>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</si>
  <si>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</si>
  <si>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</si>
  <si>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</si>
  <si>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</si>
  <si>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</si>
  <si>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</si>
  <si>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</si>
  <si>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</si>
  <si>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</si>
  <si>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</si>
  <si>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</si>
  <si>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</si>
  <si>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</si>
  <si>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</si>
  <si>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</si>
  <si>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</si>
  <si>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</si>
  <si>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</si>
  <si>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</si>
  <si>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</si>
  <si>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</si>
  <si>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</si>
  <si>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</si>
  <si>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</si>
  <si>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</si>
  <si>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</si>
  <si>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</si>
  <si>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</si>
  <si>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石川県七尾市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</si>
  <si>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</si>
  <si>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</si>
  <si>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</si>
  <si>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</si>
  <si>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</si>
  <si>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</si>
  <si>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</si>
  <si>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</si>
  <si>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</si>
  <si>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</si>
  <si>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</si>
  <si>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</si>
  <si>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</si>
  <si>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</si>
  <si>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</si>
  <si>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</si>
  <si>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</si>
  <si>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</si>
  <si>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</si>
  <si>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</si>
  <si>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</si>
  <si>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</si>
  <si>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</si>
  <si>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</si>
  <si>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</si>
  <si>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</si>
  <si>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</si>
  <si>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</si>
  <si>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</si>
  <si>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</si>
  <si>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</si>
  <si>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</si>
  <si>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</si>
  <si>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</si>
  <si>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</si>
  <si>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</si>
  <si>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</si>
  <si>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</si>
  <si>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</si>
  <si>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</si>
  <si>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</si>
  <si>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</si>
  <si>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</si>
  <si>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</si>
  <si>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</si>
  <si>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</si>
  <si>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</si>
  <si>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</si>
  <si>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</si>
  <si>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</si>
  <si>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</si>
  <si>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</si>
  <si>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</si>
  <si>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</si>
  <si>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</si>
  <si>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</si>
  <si>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</si>
  <si>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</si>
  <si>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</si>
  <si>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</si>
  <si>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</si>
  <si>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</si>
  <si>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</si>
  <si>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</si>
  <si>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</si>
  <si>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</si>
  <si>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</si>
  <si>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</si>
  <si>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</si>
  <si>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</si>
  <si>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</si>
  <si>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</si>
  <si>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</si>
  <si>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</si>
  <si>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</si>
  <si>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</si>
  <si>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</si>
  <si>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</si>
  <si>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</si>
  <si>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</si>
  <si>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</si>
  <si>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</si>
  <si>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</si>
  <si>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</si>
  <si>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</si>
  <si>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</si>
  <si>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</si>
  <si>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</si>
  <si>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</si>
  <si>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</si>
  <si>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</si>
  <si>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</si>
  <si>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</si>
  <si>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</si>
  <si>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</si>
  <si>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</si>
  <si>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</si>
  <si>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</si>
  <si>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</si>
  <si>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</si>
  <si>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</si>
  <si>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</si>
  <si>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</si>
  <si>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</si>
  <si>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</si>
  <si>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</si>
  <si>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</si>
  <si>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</si>
  <si>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</si>
  <si>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</si>
  <si>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</si>
  <si>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</si>
  <si>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</si>
  <si>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</si>
  <si>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</si>
  <si>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</si>
  <si>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</si>
  <si>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</si>
  <si>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</si>
  <si>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</si>
  <si>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</si>
  <si>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</si>
  <si>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</si>
  <si>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</si>
  <si>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</si>
  <si>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</si>
  <si>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</si>
  <si>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</si>
  <si>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</si>
  <si>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</si>
  <si>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</si>
  <si>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</si>
  <si>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</si>
  <si>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</si>
  <si>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</si>
  <si>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</si>
  <si>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</si>
  <si>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</si>
  <si>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</si>
  <si>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</si>
  <si>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</si>
  <si>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</si>
  <si>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</si>
  <si>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</si>
  <si>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</si>
  <si>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</si>
  <si>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</si>
  <si>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</si>
  <si>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</si>
  <si>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石川県七尾市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</si>
  <si>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</si>
  <si>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</si>
  <si>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</si>
  <si>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</si>
  <si>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</si>
  <si>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</si>
  <si>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</si>
  <si>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</si>
  <si>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</si>
  <si>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</si>
  <si>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</si>
  <si>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</si>
  <si>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</si>
  <si>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</si>
  <si>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</si>
  <si>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</si>
  <si>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</si>
  <si>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</si>
  <si>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</si>
  <si>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</si>
  <si>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</si>
  <si>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</si>
  <si>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</si>
  <si>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</si>
  <si>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</si>
  <si>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</si>
  <si>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</si>
  <si>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</si>
  <si>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</si>
  <si>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</si>
  <si>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</si>
  <si>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</si>
  <si>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</si>
  <si>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</si>
  <si>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</si>
  <si>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</si>
  <si>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</si>
  <si>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介護保険特別会計</t>
    <phoneticPr fontId="5"/>
  </si>
  <si>
    <t>水道事業会計</t>
    <phoneticPr fontId="5"/>
  </si>
  <si>
    <t>法適用企業</t>
    <phoneticPr fontId="5"/>
  </si>
  <si>
    <t>下水道事業会計</t>
    <phoneticPr fontId="5"/>
  </si>
  <si>
    <t>法適用企業</t>
    <phoneticPr fontId="5"/>
  </si>
  <si>
    <t>病院事業会計</t>
    <phoneticPr fontId="5"/>
  </si>
  <si>
    <t>公設地方卸売市場事業特別会計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</si>
  <si>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</si>
  <si>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</si>
  <si>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</si>
  <si>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</si>
  <si>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</si>
  <si>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</si>
  <si>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</si>
  <si>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</si>
  <si>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</si>
  <si>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</si>
  <si>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</si>
  <si>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</si>
  <si>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</si>
  <si>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</si>
  <si>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</si>
  <si>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</si>
  <si>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</si>
  <si>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</si>
  <si>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</si>
  <si>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</si>
  <si>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</si>
  <si>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</si>
  <si>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</si>
  <si>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</si>
  <si>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</si>
  <si>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</si>
  <si>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</si>
  <si>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</si>
  <si>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</si>
  <si>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</si>
  <si>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</si>
  <si>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</si>
  <si>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</si>
  <si>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</si>
  <si>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</si>
  <si>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</si>
  <si>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</si>
  <si>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</si>
  <si>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</si>
  <si>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</si>
  <si>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</si>
  <si>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</si>
  <si>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</si>
  <si>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</si>
  <si>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</si>
  <si>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</si>
  <si>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</si>
  <si>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</si>
  <si>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</si>
  <si>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</si>
  <si>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</si>
  <si>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</si>
  <si>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</si>
  <si>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</si>
  <si>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</si>
  <si>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</si>
  <si>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</si>
  <si>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</si>
  <si>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</si>
  <si>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</si>
  <si>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</si>
  <si>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</si>
  <si>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公設地方卸売市場事業特別会計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</si>
  <si>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</si>
  <si>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</si>
  <si>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</si>
  <si>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</si>
  <si>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</si>
  <si>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</si>
  <si>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</si>
  <si>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</si>
  <si>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</si>
  <si>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</si>
  <si>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</si>
  <si>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</si>
  <si>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</si>
  <si>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</si>
  <si>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</si>
  <si>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</si>
  <si>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</si>
  <si>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</si>
  <si>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</si>
  <si>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</si>
  <si>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</si>
  <si>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</si>
  <si>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</si>
  <si>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</si>
  <si>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</si>
  <si>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</si>
  <si>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</si>
  <si>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</si>
  <si>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</si>
  <si>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</si>
  <si>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</si>
  <si>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</si>
  <si>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</si>
  <si>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</si>
  <si>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</si>
  <si>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</si>
  <si>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</si>
  <si>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</si>
  <si>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</si>
  <si>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</si>
  <si>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</si>
  <si>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</si>
  <si>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</si>
  <si>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</si>
  <si>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</si>
  <si>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</si>
  <si>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</si>
  <si>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</si>
  <si>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</si>
  <si>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</si>
  <si>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</si>
  <si>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</si>
  <si>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</si>
  <si>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</si>
  <si>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</si>
  <si>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</si>
  <si>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</si>
  <si>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</si>
  <si>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</si>
  <si>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</si>
  <si>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</si>
  <si>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</si>
  <si>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</si>
  <si>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</si>
  <si>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</si>
  <si>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</si>
  <si>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</si>
  <si>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</si>
  <si>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</si>
  <si>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</si>
  <si>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</si>
  <si>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</si>
  <si>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</si>
  <si>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</si>
  <si>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</si>
  <si>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</si>
  <si>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</si>
  <si>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</si>
  <si>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</si>
  <si>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</si>
  <si>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</si>
  <si>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</si>
  <si>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</si>
  <si>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</si>
  <si>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1.90</t>
  </si>
  <si>
    <t>▲ 0.77</t>
  </si>
  <si>
    <t>病院事業会計</t>
  </si>
  <si>
    <t>水道事業会計</t>
  </si>
  <si>
    <t>一般会計</t>
  </si>
  <si>
    <t>介護保険特別会計</t>
  </si>
  <si>
    <t>下水道事業会計</t>
  </si>
  <si>
    <t>国民健康保険特別会計</t>
  </si>
  <si>
    <t>後期高齢者医療保険特別会計</t>
  </si>
  <si>
    <t>ケーブルテレビ事業特別会計</t>
  </si>
  <si>
    <t>その他会計（赤字）</t>
  </si>
  <si>
    <t>▲ 1.12</t>
  </si>
  <si>
    <t>その他会計（黒字）</t>
  </si>
  <si>
    <t>H25末</t>
    <phoneticPr fontId="5"/>
  </si>
  <si>
    <t>H26末</t>
    <phoneticPr fontId="5"/>
  </si>
  <si>
    <t>H27末</t>
    <phoneticPr fontId="5"/>
  </si>
  <si>
    <t>H28末</t>
    <phoneticPr fontId="5"/>
  </si>
  <si>
    <t>H29末</t>
    <phoneticPr fontId="5"/>
  </si>
  <si>
    <t>七尾市地域振興基金</t>
    <rPh sb="0" eb="3">
      <t>ナナオシ</t>
    </rPh>
    <rPh sb="3" eb="5">
      <t>チイキ</t>
    </rPh>
    <rPh sb="5" eb="7">
      <t>シンコウ</t>
    </rPh>
    <rPh sb="7" eb="9">
      <t>キキン</t>
    </rPh>
    <phoneticPr fontId="2"/>
  </si>
  <si>
    <t>七尾市地域づくり推進基金</t>
    <rPh sb="0" eb="3">
      <t>ナナオシ</t>
    </rPh>
    <rPh sb="3" eb="5">
      <t>チイキ</t>
    </rPh>
    <rPh sb="8" eb="10">
      <t>スイシン</t>
    </rPh>
    <rPh sb="10" eb="12">
      <t>キキン</t>
    </rPh>
    <phoneticPr fontId="2"/>
  </si>
  <si>
    <t>七尾市職員の退職手当積立基金</t>
    <rPh sb="0" eb="3">
      <t>ナナオシ</t>
    </rPh>
    <rPh sb="3" eb="5">
      <t>ショクイン</t>
    </rPh>
    <rPh sb="6" eb="8">
      <t>タイショク</t>
    </rPh>
    <rPh sb="8" eb="10">
      <t>テアテ</t>
    </rPh>
    <rPh sb="10" eb="12">
      <t>ツミタテ</t>
    </rPh>
    <rPh sb="12" eb="14">
      <t>キキン</t>
    </rPh>
    <phoneticPr fontId="2"/>
  </si>
  <si>
    <t>七尾市ふるさと納税振興基金</t>
    <rPh sb="0" eb="3">
      <t>ナナオシ</t>
    </rPh>
    <rPh sb="7" eb="9">
      <t>ノウゼイ</t>
    </rPh>
    <rPh sb="9" eb="11">
      <t>シンコウ</t>
    </rPh>
    <rPh sb="11" eb="13">
      <t>キキン</t>
    </rPh>
    <phoneticPr fontId="2"/>
  </si>
  <si>
    <t>七尾市地域福祉基金</t>
    <rPh sb="0" eb="3">
      <t>ナナオシ</t>
    </rPh>
    <rPh sb="3" eb="5">
      <t>チイキ</t>
    </rPh>
    <rPh sb="5" eb="7">
      <t>フクシ</t>
    </rPh>
    <rPh sb="7" eb="9">
      <t>キキン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</si>
  <si>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</si>
  <si>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</si>
  <si>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</si>
  <si>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</si>
  <si>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</si>
  <si>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</si>
  <si>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</si>
  <si>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</si>
  <si>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</si>
  <si>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</si>
  <si>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石川北部アール・ディ・エフ広域処理組合</t>
    <rPh sb="0" eb="2">
      <t>イシカワ</t>
    </rPh>
    <rPh sb="2" eb="4">
      <t>ホクブ</t>
    </rPh>
    <rPh sb="13" eb="15">
      <t>コウイキ</t>
    </rPh>
    <rPh sb="15" eb="17">
      <t>ショリ</t>
    </rPh>
    <rPh sb="17" eb="19">
      <t>クミアイ</t>
    </rPh>
    <phoneticPr fontId="2"/>
  </si>
  <si>
    <t>石川県市町村消防団等公務災害補償等組合</t>
    <rPh sb="0" eb="3">
      <t>イシカワケン</t>
    </rPh>
    <rPh sb="3" eb="6">
      <t>シチョウソン</t>
    </rPh>
    <rPh sb="6" eb="9">
      <t>ショウボウダン</t>
    </rPh>
    <rPh sb="9" eb="10">
      <t>トウ</t>
    </rPh>
    <rPh sb="10" eb="12">
      <t>コウム</t>
    </rPh>
    <rPh sb="12" eb="14">
      <t>サイガイ</t>
    </rPh>
    <rPh sb="14" eb="16">
      <t>ホショウ</t>
    </rPh>
    <rPh sb="16" eb="17">
      <t>トウ</t>
    </rPh>
    <rPh sb="17" eb="19">
      <t>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</si>
  <si>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</si>
  <si>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七尾市土地開発公社</t>
    <rPh sb="0" eb="3">
      <t>ナナオシ</t>
    </rPh>
    <rPh sb="3" eb="5">
      <t>トチ</t>
    </rPh>
    <rPh sb="5" eb="7">
      <t>カイハツ</t>
    </rPh>
    <rPh sb="7" eb="9">
      <t>コウシャ</t>
    </rPh>
    <phoneticPr fontId="2"/>
  </si>
  <si>
    <t>財団法人七尾市公共施設管理公社</t>
    <rPh sb="0" eb="2">
      <t>ザイダン</t>
    </rPh>
    <rPh sb="2" eb="4">
      <t>ホウジン</t>
    </rPh>
    <rPh sb="4" eb="7">
      <t>ナナオシ</t>
    </rPh>
    <rPh sb="7" eb="9">
      <t>コウキョウ</t>
    </rPh>
    <rPh sb="9" eb="11">
      <t>シセツ</t>
    </rPh>
    <rPh sb="11" eb="13">
      <t>カンリ</t>
    </rPh>
    <rPh sb="13" eb="15">
      <t>コウシャ</t>
    </rPh>
    <phoneticPr fontId="2"/>
  </si>
  <si>
    <t>財団法人演劇のまち振興事業団</t>
    <rPh sb="0" eb="2">
      <t>ザイダン</t>
    </rPh>
    <rPh sb="2" eb="4">
      <t>ホウジン</t>
    </rPh>
    <rPh sb="4" eb="6">
      <t>エンゲキ</t>
    </rPh>
    <rPh sb="9" eb="11">
      <t>シンコウ</t>
    </rPh>
    <rPh sb="11" eb="14">
      <t>ジギョウダン</t>
    </rPh>
    <phoneticPr fontId="2"/>
  </si>
  <si>
    <t>株式会社のと島</t>
    <rPh sb="0" eb="4">
      <t>カブシキガイシャ</t>
    </rPh>
    <rPh sb="6" eb="7">
      <t>シマ</t>
    </rPh>
    <phoneticPr fontId="2"/>
  </si>
  <si>
    <t>財団法人七尾美術財団</t>
    <rPh sb="0" eb="2">
      <t>ザイダン</t>
    </rPh>
    <rPh sb="2" eb="4">
      <t>ホウジン</t>
    </rPh>
    <rPh sb="4" eb="6">
      <t>ナナオ</t>
    </rPh>
    <rPh sb="6" eb="8">
      <t>ビジュツ</t>
    </rPh>
    <rPh sb="8" eb="10">
      <t>ザイダン</t>
    </rPh>
    <phoneticPr fontId="2"/>
  </si>
  <si>
    <t>株式会社七尾フラワーパーク</t>
    <rPh sb="0" eb="4">
      <t>カブシキガイシャ</t>
    </rPh>
    <rPh sb="4" eb="6">
      <t>ナナオ</t>
    </rPh>
    <phoneticPr fontId="2"/>
  </si>
  <si>
    <t>七尾街づくりセンター株式会社</t>
    <rPh sb="0" eb="2">
      <t>ナナオ</t>
    </rPh>
    <rPh sb="2" eb="3">
      <t>マチ</t>
    </rPh>
    <rPh sb="10" eb="14">
      <t>カブシキガイシャ</t>
    </rPh>
    <phoneticPr fontId="2"/>
  </si>
  <si>
    <t>-</t>
    <phoneticPr fontId="2"/>
  </si>
  <si>
    <t>-</t>
    <phoneticPr fontId="2"/>
  </si>
  <si>
    <t>-</t>
    <phoneticPr fontId="2"/>
  </si>
  <si>
    <t>-</t>
    <phoneticPr fontId="2"/>
  </si>
  <si>
    <t>-</t>
    <phoneticPr fontId="2"/>
  </si>
  <si>
    <t>○</t>
    <phoneticPr fontId="2"/>
  </si>
  <si>
    <t>のと鉄道運営助成基金事務組合</t>
    <rPh sb="2" eb="4">
      <t>テツドウ</t>
    </rPh>
    <rPh sb="4" eb="6">
      <t>ウンエイ</t>
    </rPh>
    <rPh sb="6" eb="8">
      <t>ジョセイ</t>
    </rPh>
    <rPh sb="8" eb="10">
      <t>キキン</t>
    </rPh>
    <rPh sb="10" eb="12">
      <t>ジム</t>
    </rPh>
    <rPh sb="12" eb="14">
      <t>クミアイ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</si>
  <si>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</si>
  <si>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石川県後期高齢者医療広域連合（特別会計）</t>
    <rPh sb="0" eb="3">
      <t>イシカワケン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</si>
  <si>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</si>
  <si>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</si>
  <si>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株式会社環境日本海サービス公社</t>
    <rPh sb="0" eb="4">
      <t>カブシキガイシャ</t>
    </rPh>
    <rPh sb="4" eb="6">
      <t>カンキョウ</t>
    </rPh>
    <rPh sb="6" eb="8">
      <t>ニホン</t>
    </rPh>
    <rPh sb="8" eb="9">
      <t>カイ</t>
    </rPh>
    <rPh sb="13" eb="15">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</si>
  <si>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</si>
  <si>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</si>
  <si>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</si>
  <si>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</si>
  <si>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将来負担比率と有形固定資産減価償却率は、高い水準にあるが、公共施設等総合管理計画に基づき、今後、施設の老朽化対策や地方債の発行抑制、利率見直しなどにより財政の健全化を図っていく。</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20" eb="21">
      <t>タカ</t>
    </rPh>
    <rPh sb="22" eb="24">
      <t>スイジュン</t>
    </rPh>
    <rPh sb="29" eb="31">
      <t>コウキョウ</t>
    </rPh>
    <rPh sb="31" eb="33">
      <t>シセツ</t>
    </rPh>
    <rPh sb="33" eb="34">
      <t>トウ</t>
    </rPh>
    <rPh sb="34" eb="36">
      <t>ソウゴウ</t>
    </rPh>
    <rPh sb="36" eb="38">
      <t>カンリ</t>
    </rPh>
    <rPh sb="38" eb="40">
      <t>ケイカク</t>
    </rPh>
    <rPh sb="41" eb="42">
      <t>モト</t>
    </rPh>
    <rPh sb="45" eb="47">
      <t>コンゴ</t>
    </rPh>
    <rPh sb="48" eb="50">
      <t>シセツ</t>
    </rPh>
    <rPh sb="51" eb="54">
      <t>ロウキュウカ</t>
    </rPh>
    <rPh sb="54" eb="56">
      <t>タイサク</t>
    </rPh>
    <rPh sb="57" eb="60">
      <t>チホウサイ</t>
    </rPh>
    <rPh sb="61" eb="63">
      <t>ハッコウ</t>
    </rPh>
    <rPh sb="63" eb="65">
      <t>ヨクセイ</t>
    </rPh>
    <rPh sb="66" eb="68">
      <t>リリツ</t>
    </rPh>
    <rPh sb="68" eb="70">
      <t>ミナオ</t>
    </rPh>
    <rPh sb="76" eb="78">
      <t>ザイセイ</t>
    </rPh>
    <rPh sb="79" eb="82">
      <t>ケンゼンカ</t>
    </rPh>
    <rPh sb="83" eb="84">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</si>
  <si>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</si>
  <si>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</si>
  <si>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</si>
  <si>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</si>
  <si>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</si>
  <si>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</si>
  <si>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</si>
  <si>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</si>
  <si>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</si>
  <si>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将来負担比率と実質公債費比率は、類似団体に比べると、ともに高い水準にあるが、繰上償還により市債残高が減少しており、今後も新発債の抑制や繰上償還を計画的に実施し、財政の健全化を図っていく。
</t>
    <rPh sb="0" eb="2">
      <t>ショウライ</t>
    </rPh>
    <rPh sb="2" eb="4">
      <t>フタン</t>
    </rPh>
    <rPh sb="4" eb="6">
      <t>ヒリツ</t>
    </rPh>
    <rPh sb="7" eb="9">
      <t>ジッシツ</t>
    </rPh>
    <rPh sb="9" eb="12">
      <t>コウサイヒ</t>
    </rPh>
    <rPh sb="12" eb="14">
      <t>ヒリツ</t>
    </rPh>
    <rPh sb="16" eb="18">
      <t>ルイジ</t>
    </rPh>
    <rPh sb="18" eb="20">
      <t>ダンタイ</t>
    </rPh>
    <rPh sb="21" eb="22">
      <t>クラ</t>
    </rPh>
    <rPh sb="29" eb="30">
      <t>タカ</t>
    </rPh>
    <rPh sb="31" eb="33">
      <t>スイジュン</t>
    </rPh>
    <rPh sb="45" eb="47">
      <t>シサイ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</si>
</sst>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D3D3-4C83-BD3A-5669DBA5F1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87589</c:v>
                </c:pt>
                <c:pt idx="1">
                  <c:v>87510</c:v>
                </c:pt>
                <c:pt idx="2">
                  <c:v>113391</c:v>
                </c:pt>
                <c:pt idx="3">
                  <c:v>89708</c:v>
                </c:pt>
                <c:pt idx="4">
                  <c:v>58308</c:v>
                </c:pt>
              </c:numCache>
            </c:numRef>
          </c:val>
          <c:smooth val="0"/>
          <c:extLst>
            <c:ext xmlns:c16="http://schemas.microsoft.com/office/drawing/2014/chart" uri="{C3380CC4-5D6E-409C-BE32-E72D297353CC}">
              <c16:uniqueId val="{00000001-D3D3-4C83-BD3A-5669DBA5F1D7}"/>
            </c:ext>
          </c:extLst>
        </c:ser>
        <c:dLbls>
          <c:showLegendKey val="0"/>
          <c:showVal val="0"/>
          <c:showCatName val="0"/>
          <c:showSerName val="0"/>
          <c:showPercent val="0"/>
          <c:showBubbleSize val="0"/>
        </c:dLbls>
        <c:marker val="1"/>
        <c:smooth val="0"/>
        <c:axId val="137433088"/>
        <c:axId val="137434624"/>
      </c:lineChart>
      <c:catAx>
        <c:axId val="137433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434624"/>
        <c:crosses val="autoZero"/>
        <c:auto val="1"/>
        <c:lblAlgn val="ctr"/>
        <c:lblOffset val="100"/>
        <c:tickLblSkip val="1"/>
        <c:tickMarkSkip val="1"/>
        <c:noMultiLvlLbl val="0"/>
      </c:catAx>
      <c:valAx>
        <c:axId val="1374346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433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1.04</c:v>
                </c:pt>
                <c:pt idx="1">
                  <c:v>1.27</c:v>
                </c:pt>
                <c:pt idx="2">
                  <c:v>1.1599999999999999</c:v>
                </c:pt>
                <c:pt idx="3">
                  <c:v>2.69</c:v>
                </c:pt>
                <c:pt idx="4">
                  <c:v>2.5499999999999998</c:v>
                </c:pt>
              </c:numCache>
            </c:numRef>
          </c:val>
          <c:extLst>
            <c:ext xmlns:c16="http://schemas.microsoft.com/office/drawing/2014/chart" uri="{C3380CC4-5D6E-409C-BE32-E72D297353CC}">
              <c16:uniqueId val="{00000000-8E0F-40FE-8494-C6DF11A302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26.09</c:v>
                </c:pt>
                <c:pt idx="1">
                  <c:v>28.6</c:v>
                </c:pt>
                <c:pt idx="2">
                  <c:v>27.94</c:v>
                </c:pt>
                <c:pt idx="3">
                  <c:v>25.71</c:v>
                </c:pt>
                <c:pt idx="4">
                  <c:v>20.190000000000001</c:v>
                </c:pt>
              </c:numCache>
            </c:numRef>
          </c:val>
          <c:extLst>
            <c:ext xmlns:c16="http://schemas.microsoft.com/office/drawing/2014/chart" uri="{C3380CC4-5D6E-409C-BE32-E72D297353CC}">
              <c16:uniqueId val="{00000001-8E0F-40FE-8494-C6DF11A3021F}"/>
            </c:ext>
          </c:extLst>
        </c:ser>
        <c:dLbls>
          <c:showLegendKey val="0"/>
          <c:showVal val="0"/>
          <c:showCatName val="0"/>
          <c:showSerName val="0"/>
          <c:showPercent val="0"/>
          <c:showBubbleSize val="0"/>
        </c:dLbls>
        <c:gapWidth val="250"/>
        <c:overlap val="100"/>
        <c:axId val="201426048"/>
        <c:axId val="201427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1.55</c:v>
                </c:pt>
                <c:pt idx="1">
                  <c:v>2.02</c:v>
                </c:pt>
                <c:pt idx="2">
                  <c:v>-1.9</c:v>
                </c:pt>
                <c:pt idx="3">
                  <c:v>7.41</c:v>
                </c:pt>
                <c:pt idx="4">
                  <c:v>-0.77</c:v>
                </c:pt>
              </c:numCache>
            </c:numRef>
          </c:val>
          <c:smooth val="0"/>
          <c:extLst>
            <c:ext xmlns:c16="http://schemas.microsoft.com/office/drawing/2014/chart" uri="{C3380CC4-5D6E-409C-BE32-E72D297353CC}">
              <c16:uniqueId val="{00000002-8E0F-40FE-8494-C6DF11A3021F}"/>
            </c:ext>
          </c:extLst>
        </c:ser>
        <c:dLbls>
          <c:showLegendKey val="0"/>
          <c:showVal val="0"/>
          <c:showCatName val="0"/>
          <c:showSerName val="0"/>
          <c:showPercent val="0"/>
          <c:showBubbleSize val="0"/>
        </c:dLbls>
        <c:marker val="1"/>
        <c:smooth val="0"/>
        <c:axId val="201426048"/>
        <c:axId val="201427968"/>
      </c:lineChart>
      <c:catAx>
        <c:axId val="20142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1427968"/>
        <c:crosses val="autoZero"/>
        <c:auto val="1"/>
        <c:lblAlgn val="ctr"/>
        <c:lblOffset val="100"/>
        <c:tickLblSkip val="1"/>
        <c:tickMarkSkip val="1"/>
        <c:noMultiLvlLbl val="0"/>
      </c:catAx>
      <c:valAx>
        <c:axId val="201427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42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B28-4B86-AE6D-2E5BD12C4F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1.1200000000000001</c:v>
                </c:pt>
                <c:pt idx="7">
                  <c:v>#N/A</c:v>
                </c:pt>
                <c:pt idx="8">
                  <c:v>0</c:v>
                </c:pt>
                <c:pt idx="9">
                  <c:v>0</c:v>
                </c:pt>
              </c:numCache>
            </c:numRef>
          </c:val>
          <c:extLst>
            <c:ext xmlns:c16="http://schemas.microsoft.com/office/drawing/2014/chart" uri="{C3380CC4-5D6E-409C-BE32-E72D297353CC}">
              <c16:uniqueId val="{00000001-3B28-4B86-AE6D-2E5BD12C4F47}"/>
            </c:ext>
          </c:extLst>
        </c:ser>
        <c:ser>
          <c:idx val="2"/>
          <c:order val="2"/>
          <c:tx>
            <c:strRef>
              <c:f>データシート!$A$29</c:f>
              <c:strCache>
                <c:ptCount val="1"/>
                <c:pt idx="0">
                  <c:v>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B28-4B86-AE6D-2E5BD12C4F47}"/>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B28-4B86-AE6D-2E5BD12C4F4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c:v>
                </c:pt>
                <c:pt idx="2">
                  <c:v>#N/A</c:v>
                </c:pt>
                <c:pt idx="3">
                  <c:v>0.04</c:v>
                </c:pt>
                <c:pt idx="4">
                  <c:v>#N/A</c:v>
                </c:pt>
                <c:pt idx="5">
                  <c:v>0.04</c:v>
                </c:pt>
                <c:pt idx="6">
                  <c:v>#N/A</c:v>
                </c:pt>
                <c:pt idx="7">
                  <c:v>0.68</c:v>
                </c:pt>
                <c:pt idx="8">
                  <c:v>#N/A</c:v>
                </c:pt>
                <c:pt idx="9">
                  <c:v>0.39</c:v>
                </c:pt>
              </c:numCache>
            </c:numRef>
          </c:val>
          <c:extLst>
            <c:ext xmlns:c16="http://schemas.microsoft.com/office/drawing/2014/chart" uri="{C3380CC4-5D6E-409C-BE32-E72D297353CC}">
              <c16:uniqueId val="{00000004-3B28-4B86-AE6D-2E5BD12C4F47}"/>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0.75</c:v>
                </c:pt>
              </c:numCache>
            </c:numRef>
          </c:val>
          <c:extLst>
            <c:ext xmlns:c16="http://schemas.microsoft.com/office/drawing/2014/chart" uri="{C3380CC4-5D6E-409C-BE32-E72D297353CC}">
              <c16:uniqueId val="{00000005-3B28-4B86-AE6D-2E5BD12C4F4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c:v>
                </c:pt>
                <c:pt idx="2">
                  <c:v>#N/A</c:v>
                </c:pt>
                <c:pt idx="3">
                  <c:v>0.3</c:v>
                </c:pt>
                <c:pt idx="4">
                  <c:v>#N/A</c:v>
                </c:pt>
                <c:pt idx="5">
                  <c:v>0.15</c:v>
                </c:pt>
                <c:pt idx="6">
                  <c:v>#N/A</c:v>
                </c:pt>
                <c:pt idx="7">
                  <c:v>0.26</c:v>
                </c:pt>
                <c:pt idx="8">
                  <c:v>#N/A</c:v>
                </c:pt>
                <c:pt idx="9">
                  <c:v>0.76</c:v>
                </c:pt>
              </c:numCache>
            </c:numRef>
          </c:val>
          <c:extLst>
            <c:ext xmlns:c16="http://schemas.microsoft.com/office/drawing/2014/chart" uri="{C3380CC4-5D6E-409C-BE32-E72D297353CC}">
              <c16:uniqueId val="{00000006-3B28-4B86-AE6D-2E5BD12C4F4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1.04</c:v>
                </c:pt>
                <c:pt idx="2">
                  <c:v>#N/A</c:v>
                </c:pt>
                <c:pt idx="3">
                  <c:v>1.26</c:v>
                </c:pt>
                <c:pt idx="4">
                  <c:v>#N/A</c:v>
                </c:pt>
                <c:pt idx="5">
                  <c:v>1.1499999999999999</c:v>
                </c:pt>
                <c:pt idx="6">
                  <c:v>#N/A</c:v>
                </c:pt>
                <c:pt idx="7">
                  <c:v>2.69</c:v>
                </c:pt>
                <c:pt idx="8">
                  <c:v>#N/A</c:v>
                </c:pt>
                <c:pt idx="9">
                  <c:v>2.5499999999999998</c:v>
                </c:pt>
              </c:numCache>
            </c:numRef>
          </c:val>
          <c:extLst>
            <c:ext xmlns:c16="http://schemas.microsoft.com/office/drawing/2014/chart" uri="{C3380CC4-5D6E-409C-BE32-E72D297353CC}">
              <c16:uniqueId val="{00000007-3B28-4B86-AE6D-2E5BD12C4F4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c:v>
                </c:pt>
                <c:pt idx="2">
                  <c:v>#N/A</c:v>
                </c:pt>
                <c:pt idx="3">
                  <c:v>7.86</c:v>
                </c:pt>
                <c:pt idx="4">
                  <c:v>#N/A</c:v>
                </c:pt>
                <c:pt idx="5">
                  <c:v>8.25</c:v>
                </c:pt>
                <c:pt idx="6">
                  <c:v>#N/A</c:v>
                </c:pt>
                <c:pt idx="7">
                  <c:v>8.8000000000000007</c:v>
                </c:pt>
                <c:pt idx="8">
                  <c:v>#N/A</c:v>
                </c:pt>
                <c:pt idx="9">
                  <c:v>9.0500000000000007</c:v>
                </c:pt>
              </c:numCache>
            </c:numRef>
          </c:val>
          <c:extLst>
            <c:ext xmlns:c16="http://schemas.microsoft.com/office/drawing/2014/chart" uri="{C3380CC4-5D6E-409C-BE32-E72D297353CC}">
              <c16:uniqueId val="{00000008-3B28-4B86-AE6D-2E5BD12C4F4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21.33</c:v>
                </c:pt>
                <c:pt idx="2">
                  <c:v>#N/A</c:v>
                </c:pt>
                <c:pt idx="3">
                  <c:v>22.99</c:v>
                </c:pt>
                <c:pt idx="4">
                  <c:v>#N/A</c:v>
                </c:pt>
                <c:pt idx="5">
                  <c:v>24.03</c:v>
                </c:pt>
                <c:pt idx="6">
                  <c:v>#N/A</c:v>
                </c:pt>
                <c:pt idx="7">
                  <c:v>23.58</c:v>
                </c:pt>
                <c:pt idx="8">
                  <c:v>#N/A</c:v>
                </c:pt>
                <c:pt idx="9">
                  <c:v>24.09</c:v>
                </c:pt>
              </c:numCache>
            </c:numRef>
          </c:val>
          <c:extLst>
            <c:ext xmlns:c16="http://schemas.microsoft.com/office/drawing/2014/chart" uri="{C3380CC4-5D6E-409C-BE32-E72D297353CC}">
              <c16:uniqueId val="{00000009-3B28-4B86-AE6D-2E5BD12C4F47}"/>
            </c:ext>
          </c:extLst>
        </c:ser>
        <c:dLbls>
          <c:showLegendKey val="0"/>
          <c:showVal val="0"/>
          <c:showCatName val="0"/>
          <c:showSerName val="0"/>
          <c:showPercent val="0"/>
          <c:showBubbleSize val="0"/>
        </c:dLbls>
        <c:gapWidth val="150"/>
        <c:overlap val="100"/>
        <c:axId val="201759744"/>
        <c:axId val="201765632"/>
      </c:barChart>
      <c:catAx>
        <c:axId val="20175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1765632"/>
        <c:crosses val="autoZero"/>
        <c:auto val="1"/>
        <c:lblAlgn val="ctr"/>
        <c:lblOffset val="100"/>
        <c:tickLblSkip val="1"/>
        <c:tickMarkSkip val="1"/>
        <c:noMultiLvlLbl val="0"/>
      </c:catAx>
      <c:valAx>
        <c:axId val="201765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759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5603</c:v>
                </c:pt>
                <c:pt idx="5">
                  <c:v>5401</c:v>
                </c:pt>
                <c:pt idx="8">
                  <c:v>5637</c:v>
                </c:pt>
                <c:pt idx="11">
                  <c:v>5436</c:v>
                </c:pt>
                <c:pt idx="14">
                  <c:v>5069</c:v>
                </c:pt>
              </c:numCache>
            </c:numRef>
          </c:val>
          <c:extLst>
            <c:ext xmlns:c16="http://schemas.microsoft.com/office/drawing/2014/chart" uri="{C3380CC4-5D6E-409C-BE32-E72D297353CC}">
              <c16:uniqueId val="{00000000-CF4F-4565-B111-E3167B6A91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CF4F-4565-B111-E3167B6A91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104</c:v>
                </c:pt>
                <c:pt idx="3">
                  <c:v>101</c:v>
                </c:pt>
                <c:pt idx="6">
                  <c:v>80</c:v>
                </c:pt>
                <c:pt idx="9">
                  <c:v>77</c:v>
                </c:pt>
                <c:pt idx="12">
                  <c:v>57</c:v>
                </c:pt>
              </c:numCache>
            </c:numRef>
          </c:val>
          <c:extLst>
            <c:ext xmlns:c16="http://schemas.microsoft.com/office/drawing/2014/chart" uri="{C3380CC4-5D6E-409C-BE32-E72D297353CC}">
              <c16:uniqueId val="{00000002-CF4F-4565-B111-E3167B6A91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144</c:v>
                </c:pt>
                <c:pt idx="3">
                  <c:v>142</c:v>
                </c:pt>
                <c:pt idx="6">
                  <c:v>143</c:v>
                </c:pt>
                <c:pt idx="9">
                  <c:v>60</c:v>
                </c:pt>
                <c:pt idx="12">
                  <c:v>0</c:v>
                </c:pt>
              </c:numCache>
            </c:numRef>
          </c:val>
          <c:extLst>
            <c:ext xmlns:c16="http://schemas.microsoft.com/office/drawing/2014/chart" uri="{C3380CC4-5D6E-409C-BE32-E72D297353CC}">
              <c16:uniqueId val="{00000003-CF4F-4565-B111-E3167B6A91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1904</c:v>
                </c:pt>
                <c:pt idx="3">
                  <c:v>2004</c:v>
                </c:pt>
                <c:pt idx="6">
                  <c:v>2489</c:v>
                </c:pt>
                <c:pt idx="9">
                  <c:v>2305</c:v>
                </c:pt>
                <c:pt idx="12">
                  <c:v>2519</c:v>
                </c:pt>
              </c:numCache>
            </c:numRef>
          </c:val>
          <c:extLst>
            <c:ext xmlns:c16="http://schemas.microsoft.com/office/drawing/2014/chart" uri="{C3380CC4-5D6E-409C-BE32-E72D297353CC}">
              <c16:uniqueId val="{00000004-CF4F-4565-B111-E3167B6A91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4F-4565-B111-E3167B6A91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F4F-4565-B111-E3167B6A91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5671</c:v>
                </c:pt>
                <c:pt idx="3">
                  <c:v>5592</c:v>
                </c:pt>
                <c:pt idx="6">
                  <c:v>5838</c:v>
                </c:pt>
                <c:pt idx="9">
                  <c:v>5077</c:v>
                </c:pt>
                <c:pt idx="12">
                  <c:v>4592</c:v>
                </c:pt>
              </c:numCache>
            </c:numRef>
          </c:val>
          <c:extLst>
            <c:ext xmlns:c16="http://schemas.microsoft.com/office/drawing/2014/chart" uri="{C3380CC4-5D6E-409C-BE32-E72D297353CC}">
              <c16:uniqueId val="{00000007-CF4F-4565-B111-E3167B6A91E8}"/>
            </c:ext>
          </c:extLst>
        </c:ser>
        <c:dLbls>
          <c:showLegendKey val="0"/>
          <c:showVal val="0"/>
          <c:showCatName val="0"/>
          <c:showSerName val="0"/>
          <c:showPercent val="0"/>
          <c:showBubbleSize val="0"/>
        </c:dLbls>
        <c:gapWidth val="100"/>
        <c:overlap val="100"/>
        <c:axId val="137623808"/>
        <c:axId val="195498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2220</c:v>
                </c:pt>
                <c:pt idx="2">
                  <c:v>#N/A</c:v>
                </c:pt>
                <c:pt idx="3">
                  <c:v>#N/A</c:v>
                </c:pt>
                <c:pt idx="4">
                  <c:v>2438</c:v>
                </c:pt>
                <c:pt idx="5">
                  <c:v>#N/A</c:v>
                </c:pt>
                <c:pt idx="6">
                  <c:v>#N/A</c:v>
                </c:pt>
                <c:pt idx="7">
                  <c:v>2914</c:v>
                </c:pt>
                <c:pt idx="8">
                  <c:v>#N/A</c:v>
                </c:pt>
                <c:pt idx="9">
                  <c:v>#N/A</c:v>
                </c:pt>
                <c:pt idx="10">
                  <c:v>2083</c:v>
                </c:pt>
                <c:pt idx="11">
                  <c:v>#N/A</c:v>
                </c:pt>
                <c:pt idx="12">
                  <c:v>#N/A</c:v>
                </c:pt>
                <c:pt idx="13">
                  <c:v>2099</c:v>
                </c:pt>
                <c:pt idx="14">
                  <c:v>#N/A</c:v>
                </c:pt>
              </c:numCache>
            </c:numRef>
          </c:val>
          <c:smooth val="0"/>
          <c:extLst>
            <c:ext xmlns:c16="http://schemas.microsoft.com/office/drawing/2014/chart" uri="{C3380CC4-5D6E-409C-BE32-E72D297353CC}">
              <c16:uniqueId val="{00000008-CF4F-4565-B111-E3167B6A91E8}"/>
            </c:ext>
          </c:extLst>
        </c:ser>
        <c:dLbls>
          <c:showLegendKey val="0"/>
          <c:showVal val="0"/>
          <c:showCatName val="0"/>
          <c:showSerName val="0"/>
          <c:showPercent val="0"/>
          <c:showBubbleSize val="0"/>
        </c:dLbls>
        <c:marker val="1"/>
        <c:smooth val="0"/>
        <c:axId val="137623808"/>
        <c:axId val="195498368"/>
      </c:lineChart>
      <c:catAx>
        <c:axId val="13762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498368"/>
        <c:crosses val="autoZero"/>
        <c:auto val="1"/>
        <c:lblAlgn val="ctr"/>
        <c:lblOffset val="100"/>
        <c:tickLblSkip val="1"/>
        <c:tickMarkSkip val="1"/>
        <c:noMultiLvlLbl val="0"/>
      </c:catAx>
      <c:valAx>
        <c:axId val="195498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62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53184</c:v>
                </c:pt>
                <c:pt idx="5">
                  <c:v>51869</c:v>
                </c:pt>
                <c:pt idx="8">
                  <c:v>51582</c:v>
                </c:pt>
                <c:pt idx="11">
                  <c:v>49388</c:v>
                </c:pt>
                <c:pt idx="14">
                  <c:v>47382</c:v>
                </c:pt>
              </c:numCache>
            </c:numRef>
          </c:val>
          <c:extLst>
            <c:ext xmlns:c16="http://schemas.microsoft.com/office/drawing/2014/chart" uri="{C3380CC4-5D6E-409C-BE32-E72D297353CC}">
              <c16:uniqueId val="{00000000-DF30-4A97-A9FB-5CEAE450BD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8114</c:v>
                </c:pt>
                <c:pt idx="5">
                  <c:v>7653</c:v>
                </c:pt>
                <c:pt idx="8">
                  <c:v>7420</c:v>
                </c:pt>
                <c:pt idx="11">
                  <c:v>7554</c:v>
                </c:pt>
                <c:pt idx="14">
                  <c:v>6917</c:v>
                </c:pt>
              </c:numCache>
            </c:numRef>
          </c:val>
          <c:extLst>
            <c:ext xmlns:c16="http://schemas.microsoft.com/office/drawing/2014/chart" uri="{C3380CC4-5D6E-409C-BE32-E72D297353CC}">
              <c16:uniqueId val="{00000001-DF30-4A97-A9FB-5CEAE450BD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8001</c:v>
                </c:pt>
                <c:pt idx="5">
                  <c:v>8596</c:v>
                </c:pt>
                <c:pt idx="8">
                  <c:v>9052</c:v>
                </c:pt>
                <c:pt idx="11">
                  <c:v>7198</c:v>
                </c:pt>
                <c:pt idx="14">
                  <c:v>5745</c:v>
                </c:pt>
              </c:numCache>
            </c:numRef>
          </c:val>
          <c:extLst>
            <c:ext xmlns:c16="http://schemas.microsoft.com/office/drawing/2014/chart" uri="{C3380CC4-5D6E-409C-BE32-E72D297353CC}">
              <c16:uniqueId val="{00000002-DF30-4A97-A9FB-5CEAE450BD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30-4A97-A9FB-5CEAE450BD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30-4A97-A9FB-5CEAE450BD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17</c:v>
                </c:pt>
                <c:pt idx="3">
                  <c:v>15</c:v>
                </c:pt>
                <c:pt idx="6">
                  <c:v>0</c:v>
                </c:pt>
                <c:pt idx="9">
                  <c:v>0</c:v>
                </c:pt>
                <c:pt idx="12">
                  <c:v>0</c:v>
                </c:pt>
              </c:numCache>
            </c:numRef>
          </c:val>
          <c:extLst>
            <c:ext xmlns:c16="http://schemas.microsoft.com/office/drawing/2014/chart" uri="{C3380CC4-5D6E-409C-BE32-E72D297353CC}">
              <c16:uniqueId val="{00000005-DF30-4A97-A9FB-5CEAE450BD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5333</c:v>
                </c:pt>
                <c:pt idx="3">
                  <c:v>4908</c:v>
                </c:pt>
                <c:pt idx="6">
                  <c:v>4676</c:v>
                </c:pt>
                <c:pt idx="9">
                  <c:v>4337</c:v>
                </c:pt>
                <c:pt idx="12">
                  <c:v>4332</c:v>
                </c:pt>
              </c:numCache>
            </c:numRef>
          </c:val>
          <c:extLst>
            <c:ext xmlns:c16="http://schemas.microsoft.com/office/drawing/2014/chart" uri="{C3380CC4-5D6E-409C-BE32-E72D297353CC}">
              <c16:uniqueId val="{00000006-DF30-4A97-A9FB-5CEAE450BD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349</c:v>
                </c:pt>
                <c:pt idx="3">
                  <c:v>204</c:v>
                </c:pt>
                <c:pt idx="6">
                  <c:v>60</c:v>
                </c:pt>
                <c:pt idx="9">
                  <c:v>0</c:v>
                </c:pt>
                <c:pt idx="12">
                  <c:v>0</c:v>
                </c:pt>
              </c:numCache>
            </c:numRef>
          </c:val>
          <c:extLst>
            <c:ext xmlns:c16="http://schemas.microsoft.com/office/drawing/2014/chart" uri="{C3380CC4-5D6E-409C-BE32-E72D297353CC}">
              <c16:uniqueId val="{00000007-DF30-4A97-A9FB-5CEAE450BD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30379</c:v>
                </c:pt>
                <c:pt idx="3">
                  <c:v>29137</c:v>
                </c:pt>
                <c:pt idx="6">
                  <c:v>33613</c:v>
                </c:pt>
                <c:pt idx="9">
                  <c:v>29314</c:v>
                </c:pt>
                <c:pt idx="12">
                  <c:v>29319</c:v>
                </c:pt>
              </c:numCache>
            </c:numRef>
          </c:val>
          <c:extLst>
            <c:ext xmlns:c16="http://schemas.microsoft.com/office/drawing/2014/chart" uri="{C3380CC4-5D6E-409C-BE32-E72D297353CC}">
              <c16:uniqueId val="{00000008-DF30-4A97-A9FB-5CEAE450BD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318</c:v>
                </c:pt>
                <c:pt idx="3">
                  <c:v>222</c:v>
                </c:pt>
                <c:pt idx="6">
                  <c:v>150</c:v>
                </c:pt>
                <c:pt idx="9">
                  <c:v>73</c:v>
                </c:pt>
                <c:pt idx="12">
                  <c:v>16</c:v>
                </c:pt>
              </c:numCache>
            </c:numRef>
          </c:val>
          <c:extLst>
            <c:ext xmlns:c16="http://schemas.microsoft.com/office/drawing/2014/chart" uri="{C3380CC4-5D6E-409C-BE32-E72D297353CC}">
              <c16:uniqueId val="{00000009-DF30-4A97-A9FB-5CEAE450BD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49583</c:v>
                </c:pt>
                <c:pt idx="3">
                  <c:v>48666</c:v>
                </c:pt>
                <c:pt idx="6">
                  <c:v>48350</c:v>
                </c:pt>
                <c:pt idx="9">
                  <c:v>44574</c:v>
                </c:pt>
                <c:pt idx="12">
                  <c:v>41925</c:v>
                </c:pt>
              </c:numCache>
            </c:numRef>
          </c:val>
          <c:extLst>
            <c:ext xmlns:c16="http://schemas.microsoft.com/office/drawing/2014/chart" uri="{C3380CC4-5D6E-409C-BE32-E72D297353CC}">
              <c16:uniqueId val="{0000000A-DF30-4A97-A9FB-5CEAE450BD72}"/>
            </c:ext>
          </c:extLst>
        </c:ser>
        <c:dLbls>
          <c:showLegendKey val="0"/>
          <c:showVal val="0"/>
          <c:showCatName val="0"/>
          <c:showSerName val="0"/>
          <c:showPercent val="0"/>
          <c:showBubbleSize val="0"/>
        </c:dLbls>
        <c:gapWidth val="100"/>
        <c:overlap val="100"/>
        <c:axId val="202537600"/>
        <c:axId val="202543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16681</c:v>
                </c:pt>
                <c:pt idx="2">
                  <c:v>#N/A</c:v>
                </c:pt>
                <c:pt idx="3">
                  <c:v>#N/A</c:v>
                </c:pt>
                <c:pt idx="4">
                  <c:v>15036</c:v>
                </c:pt>
                <c:pt idx="5">
                  <c:v>#N/A</c:v>
                </c:pt>
                <c:pt idx="6">
                  <c:v>#N/A</c:v>
                </c:pt>
                <c:pt idx="7">
                  <c:v>18795</c:v>
                </c:pt>
                <c:pt idx="8">
                  <c:v>#N/A</c:v>
                </c:pt>
                <c:pt idx="9">
                  <c:v>#N/A</c:v>
                </c:pt>
                <c:pt idx="10">
                  <c:v>14158</c:v>
                </c:pt>
                <c:pt idx="11">
                  <c:v>#N/A</c:v>
                </c:pt>
                <c:pt idx="12">
                  <c:v>#N/A</c:v>
                </c:pt>
                <c:pt idx="13">
                  <c:v>15546</c:v>
                </c:pt>
                <c:pt idx="14">
                  <c:v>#N/A</c:v>
                </c:pt>
              </c:numCache>
            </c:numRef>
          </c:val>
          <c:smooth val="0"/>
          <c:extLst>
            <c:ext xmlns:c16="http://schemas.microsoft.com/office/drawing/2014/chart" uri="{C3380CC4-5D6E-409C-BE32-E72D297353CC}">
              <c16:uniqueId val="{0000000B-DF30-4A97-A9FB-5CEAE450BD72}"/>
            </c:ext>
          </c:extLst>
        </c:ser>
        <c:dLbls>
          <c:showLegendKey val="0"/>
          <c:showVal val="0"/>
          <c:showCatName val="0"/>
          <c:showSerName val="0"/>
          <c:showPercent val="0"/>
          <c:showBubbleSize val="0"/>
        </c:dLbls>
        <c:marker val="1"/>
        <c:smooth val="0"/>
        <c:axId val="202537600"/>
        <c:axId val="202543872"/>
      </c:lineChart>
      <c:catAx>
        <c:axId val="20253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2543872"/>
        <c:crosses val="autoZero"/>
        <c:auto val="1"/>
        <c:lblAlgn val="ctr"/>
        <c:lblOffset val="100"/>
        <c:tickLblSkip val="1"/>
        <c:tickMarkSkip val="1"/>
        <c:noMultiLvlLbl val="0"/>
      </c:catAx>
      <c:valAx>
        <c:axId val="202543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253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5390</c:v>
                </c:pt>
                <c:pt idx="1">
                  <c:v>4889</c:v>
                </c:pt>
                <c:pt idx="2">
                  <c:v>3718</c:v>
                </c:pt>
              </c:numCache>
            </c:numRef>
          </c:val>
          <c:extLst>
            <c:ext xmlns:c16="http://schemas.microsoft.com/office/drawing/2014/chart" uri="{C3380CC4-5D6E-409C-BE32-E72D297353CC}">
              <c16:uniqueId val="{00000000-9527-43B3-A092-8FCFD7103A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1124</c:v>
                </c:pt>
                <c:pt idx="1">
                  <c:v>3</c:v>
                </c:pt>
                <c:pt idx="2">
                  <c:v>0</c:v>
                </c:pt>
              </c:numCache>
            </c:numRef>
          </c:val>
          <c:extLst>
            <c:ext xmlns:c16="http://schemas.microsoft.com/office/drawing/2014/chart" uri="{C3380CC4-5D6E-409C-BE32-E72D297353CC}">
              <c16:uniqueId val="{00000001-9527-43B3-A092-8FCFD7103A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4058</c:v>
                </c:pt>
                <c:pt idx="1">
                  <c:v>3247</c:v>
                </c:pt>
                <c:pt idx="2">
                  <c:v>2899</c:v>
                </c:pt>
              </c:numCache>
            </c:numRef>
          </c:val>
          <c:extLst>
            <c:ext xmlns:c16="http://schemas.microsoft.com/office/drawing/2014/chart" uri="{C3380CC4-5D6E-409C-BE32-E72D297353CC}">
              <c16:uniqueId val="{00000002-9527-43B3-A092-8FCFD7103AD9}"/>
            </c:ext>
          </c:extLst>
        </c:ser>
        <c:dLbls>
          <c:showLegendKey val="0"/>
          <c:showVal val="0"/>
          <c:showCatName val="0"/>
          <c:showSerName val="0"/>
          <c:showPercent val="0"/>
          <c:showBubbleSize val="0"/>
        </c:dLbls>
        <c:gapWidth val="120"/>
        <c:overlap val="100"/>
        <c:axId val="202076928"/>
        <c:axId val="202078464"/>
      </c:barChart>
      <c:catAx>
        <c:axId val="20207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2078464"/>
        <c:crosses val="autoZero"/>
        <c:auto val="1"/>
        <c:lblAlgn val="ctr"/>
        <c:lblOffset val="100"/>
        <c:tickLblSkip val="1"/>
        <c:tickMarkSkip val="1"/>
        <c:noMultiLvlLbl val="0"/>
      </c:catAx>
      <c:valAx>
        <c:axId val="202078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207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{6AA757B9-E9D4-4BC9-BE71-8F7AF84CC54A}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E39-4432-9777-00C750F0D0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{4A0E73CC-0699-49C4-905C-F57B758527DA}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39-4432-9777-00C750F0D0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{41E9321F-997E-46C0-9C18-55321FC0EE1E}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39-4432-9777-00C750F0D0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{A36AE3E3-8903-44EC-94B1-06B9F2BB5EB4}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39-4432-9777-00C750F0D0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{1FC865C0-3574-46C1-ADBD-A2BDE5689567}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39-4432-9777-00C750F0D07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{C1D70B58-4E7B-4780-A934-39B0DAE243A7}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E39-4432-9777-00C750F0D075}"/>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{E679D8A6-3ECF-4DDE-96C8-CD921ED47557}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E39-4432-9777-00C750F0D07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{16256C3F-C87D-41BC-B38A-EEF615E2D0FC}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E39-4432-9777-00C750F0D07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{00B2E30B-FBC9-476C-8E38-E74560C33BE8}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E39-4432-9777-00C750F0D0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64.7</c:v>
                </c:pt>
              </c:numCache>
            </c:numRef>
          </c:xVal>
          <c:yVal>
            <c:numRef>
              <c:f>公会計指標分析・財政指標組合せ分析表!$BP$51:$DC$51</c:f>
              <c:numCache>
                <c:formatCode>#,##0.0;"▲ "#,##0.0</c:formatCode>
                <c:ptCount val="40"/>
                <c:pt idx="16">
                  <c:v>130.1</c:v>
                </c:pt>
              </c:numCache>
            </c:numRef>
          </c:yVal>
          <c:smooth val="0"/>
          <c:extLst>
            <c:ext xmlns:c16="http://schemas.microsoft.com/office/drawing/2014/chart" uri="{C3380CC4-5D6E-409C-BE32-E72D297353CC}">
              <c16:uniqueId val="{00000009-5E39-4432-9777-00C750F0D0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{1F89A74A-16FC-4B57-86FC-09C3FAA29719}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E39-4432-9777-00C750F0D07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{60295A26-12E1-4169-8AE1-2B62F3F873AC}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39-4432-9777-00C750F0D0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{D2FF13E0-E099-4FA4-AF8A-93D8CCF55EE8}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39-4432-9777-00C750F0D0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{91554788-DA9D-481F-8896-D3C208CA8093}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39-4432-9777-00C750F0D0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{9E96E274-41D3-4239-8EFB-B3FB95AFE5E2}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39-4432-9777-00C750F0D07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{198D19D3-4A7F-48BA-883D-DE3A86F43466}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E39-4432-9777-00C750F0D075}"/>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{671C517F-1132-40AE-88DC-CE6346DFBD2A}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E39-4432-9777-00C750F0D07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{A523B9B8-CB32-4E72-AC75-3FB84AC6AC67}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E39-4432-9777-00C750F0D07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{B635F18F-1FEE-4C21-AEB8-FFB459D5F1E0}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E39-4432-9777-00C750F0D0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60.4</c:v>
                </c:pt>
              </c:numCache>
            </c:numRef>
          </c:xVal>
          <c:yVal>
            <c:numRef>
              <c:f>公会計指標分析・財政指標組合せ分析表!$BP$55:$DC$55</c:f>
              <c:numCache>
                <c:formatCode>#,##0.0;"▲ "#,##0.0</c:formatCode>
                <c:ptCount val="40"/>
                <c:pt idx="16">
                  <c:v>35.299999999999997</c:v>
                </c:pt>
              </c:numCache>
            </c:numRef>
          </c:yVal>
          <c:smooth val="0"/>
          <c:extLst>
            <c:ext xmlns:c16="http://schemas.microsoft.com/office/drawing/2014/chart" uri="{C3380CC4-5D6E-409C-BE32-E72D297353CC}">
              <c16:uniqueId val="{00000013-5E39-4432-9777-00C750F0D075}"/>
            </c:ext>
          </c:extLst>
        </c:ser>
        <c:dLbls>
          <c:showLegendKey val="0"/>
          <c:showVal val="1"/>
          <c:showCatName val="0"/>
          <c:showSerName val="0"/>
          <c:showPercent val="0"/>
          <c:showBubbleSize val="0"/>
        </c:dLbls>
        <c:axId val="202207232"/>
        <c:axId val="202209152"/>
      </c:scatterChart>
      <c:valAx>
        <c:axId val="202207232"/>
        <c:scaling>
          <c:orientation val="minMax"/>
          <c:max val="65.099999999999994"/>
          <c:min val="60.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2209152"/>
        <c:crosses val="autoZero"/>
        <c:crossBetween val="midCat"/>
      </c:valAx>
      <c:valAx>
        <c:axId val="202209152"/>
        <c:scaling>
          <c:orientation val="minMax"/>
          <c:max val="146"/>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2207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{109580B8-F8EE-4EF0-B6A4-186ADEA4243B}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922-4C09-A1F7-8778223082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{6B76FF12-A92A-4A72-A56E-E205E7201554}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22-4C09-A1F7-8778223082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{13FFCD00-BCCD-43BA-95C0-5DC66BD67186}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22-4C09-A1F7-8778223082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{5705F646-1433-4857-B585-4ED72D70A88B}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22-4C09-A1F7-8778223082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{4465BE37-CEB1-4D6C-9923-B7EC4E3742FE}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22-4C09-A1F7-8778223082EF}"/>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{71111542-B751-415A-8911-02B2D278E64F}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922-4C09-A1F7-8778223082EF}"/>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{7CE40D71-9F08-465A-8E32-DAFDF3E20387}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922-4C09-A1F7-8778223082EF}"/>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{8B88B8C0-0DA1-4EE6-95AA-AC0B96C5DFD4}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922-4C09-A1F7-8778223082EF}"/>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{F0068B26-6447-421C-B871-A256A47B9CD8}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922-4C09-A1F7-8778223082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15.2</c:v>
                </c:pt>
                <c:pt idx="8">
                  <c:v>15.4</c:v>
                </c:pt>
                <c:pt idx="16">
                  <c:v>17.2</c:v>
                </c:pt>
                <c:pt idx="24">
                  <c:v>17.100000000000001</c:v>
                </c:pt>
                <c:pt idx="32">
                  <c:v>16.600000000000001</c:v>
                </c:pt>
              </c:numCache>
            </c:numRef>
          </c:xVal>
          <c:yVal>
            <c:numRef>
              <c:f>公会計指標分析・財政指標組合せ分析表!$BP$73:$DC$73</c:f>
              <c:numCache>
                <c:formatCode>#,##0.0;"▲ "#,##0.0</c:formatCode>
                <c:ptCount val="40"/>
                <c:pt idx="0">
                  <c:v>113</c:v>
                </c:pt>
                <c:pt idx="8">
                  <c:v>101.9</c:v>
                </c:pt>
                <c:pt idx="16">
                  <c:v>130.1</c:v>
                </c:pt>
                <c:pt idx="24">
                  <c:v>100.1</c:v>
                </c:pt>
                <c:pt idx="32">
                  <c:v>111.7</c:v>
                </c:pt>
              </c:numCache>
            </c:numRef>
          </c:yVal>
          <c:smooth val="0"/>
          <c:extLst>
            <c:ext xmlns:c16="http://schemas.microsoft.com/office/drawing/2014/chart" uri="{C3380CC4-5D6E-409C-BE32-E72D297353CC}">
              <c16:uniqueId val="{00000009-1922-4C09-A1F7-8778223082E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{FD15A611-75C3-43B9-A365-EA41D71D5444}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922-4C09-A1F7-8778223082E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{C533F7E6-1A49-4EF0-877D-8149460B97D6}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22-4C09-A1F7-8778223082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{3E76B763-8DB1-4539-B354-141158B58D0D}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22-4C09-A1F7-8778223082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{9CE90ECB-2A80-46DF-BF75-26CD6DCB7711}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22-4C09-A1F7-8778223082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{0B11B231-3E89-4A31-AF80-953129D5A251}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22-4C09-A1F7-8778223082EF}"/>
                </c:ext>
              </c:extLst>
            </c:dLbl>
            <c:dLbl>
              <c:idx val="8"/>
              <c:layout>
                <c:manualLayout>
                  <c:x val="-2.1262586841452352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{E91C959C-6962-4E4E-8FBF-F342E6261F2F}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922-4C09-A1F7-8778223082EF}"/>
                </c:ext>
              </c:extLst>
            </c:dLbl>
            <c:dLbl>
              <c:idx val="16"/>
              <c:layout>
                <c:manualLayout>
                  <c:x val="-4.2133396396768982E-2"/>
                  <c:y val="-7.2988724624239762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{E187FBC7-220E-4440-A74C-4FB042B237F7}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922-4C09-A1F7-8778223082EF}"/>
                </c:ext>
              </c:extLst>
            </c:dLbl>
            <c:dLbl>
              <c:idx val="24"/>
              <c:layout>
                <c:manualLayout>
                  <c:x val="-3.1697991619110633E-2"/>
                  <c:y val="-5.462522612741778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{8A3D86B5-B75B-4F30-8A12-73CDAFC67FC8}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922-4C09-A1F7-8778223082EF}"/>
                </c:ext>
              </c:extLst>
            </c:dLbl>
            <c:dLbl>
              <c:idx val="32"/>
              <c:layout>
                <c:manualLayout>
                  <c:x val="-3.1697991619110633E-2"/>
                  <c:y val="-5.963650424307841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{4644C522-4BE9-4A23-A7E7-D5FC61E9BA61}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922-4C09-A1F7-8778223082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1922-4C09-A1F7-8778223082EF}"/>
            </c:ext>
          </c:extLst>
        </c:ser>
        <c:dLbls>
          <c:showLegendKey val="0"/>
          <c:showVal val="1"/>
          <c:showCatName val="0"/>
          <c:showSerName val="0"/>
          <c:showPercent val="0"/>
          <c:showBubbleSize val="0"/>
        </c:dLbls>
        <c:axId val="202374528"/>
        <c:axId val="202946048"/>
      </c:scatterChart>
      <c:valAx>
        <c:axId val="202374528"/>
        <c:scaling>
          <c:orientation val="minMax"/>
          <c:max val="19"/>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2946048"/>
        <c:crosses val="autoZero"/>
        <c:crossBetween val="midCat"/>
      </c:valAx>
      <c:valAx>
        <c:axId val="202946048"/>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23745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石川県七尾市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市債の繰上償還により元利償還金が減少したものの、公営企業債の元利償還金に対する繰入金の増や普通交付税の算入公債費等の減により、実質公債費比率の分子は、前年度を少し上回った。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今後も、計画的な繰上償還の実施、起債事業の抑制を図り、元利償還金の縮減に努める。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石川県七尾市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市債の繰上償還により、一般会計等に係る地方債の現在高は減少したが、その償還財源に財政調整基金を活用したことや、各事業実施に伴う地域振興基金の取崩しなどにより、充当可能基金は大幅に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今後も、計画的な繰上償還の実施や起債事業の抑制を図り、地方債残高の圧縮に努めるとともに、下水道事業の経営健全化を図るなど、将来負担額の縮減に努める。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石川県七尾市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集中豪雨や台風被害に係る応急・復旧対応や市債の繰上償還などの財源に財政調整基金約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億円、企業誘致対策や和倉温泉お祭り会館の整備などに約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万円を取り崩したことなどから、基金全体としては約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頻発する災害への対応など、不測の事態に備え、財政調整基金を一定額確保するとともに、必要に応じて、各事業に対して特定目的基金を充当していく。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ふるさと納税振興基金：ふるさと納税により本市の活性化を図る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地域づくり推進基金：地域が主体となった地域づくりの推進を図る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子ども・子育て基金；地域で取り組む子育て支援活動等の推進を図る。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地域振興基金：新しいまちづくりを推進し、地域振興及び市民の一体感の醸成を図る　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主に、企業誘致対策及び和倉温泉お祭り会館の整備に地域振興基金を約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地域振興基金は、今後も企業誘致対策や地域活性化対策に充当予定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億円）と子ども・子育て基金（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年間で取り崩して各事業に充当予定。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集中豪雨や台風被害に係る応急・復旧対応や市債の繰上償還等のために取崩したことによる減少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不測の事態に備え、基金を一定額確保しつつ、健全な財政運営に努める。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決算剰余金による積立てのほか、市債の償還計画を踏まえ、計画的な積立てを今後検討する。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52,940
52,301
318.29
31,926,960
31,091,126
469,755
18,417,033
41,924,697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公共施設等総合管理計画に基づき、統廃合により活用しなくなった施設は除却し、老朽化した施設は維持管理を適正に進めている。そのため当該比率は、今後徐々に低下していくものと想定される。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5" name="フローチャート: 判断 74"/>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28</xdr:row>
      <xdr:rowOff>110399</xdr:rowOff>
    </xdr:from>
    <xdr:to>
      <xdr:col>15</xdr:col>
      <xdr:colOff>187325</xdr:colOff>
      <xdr:row>29</xdr:row>
      <xdr:rowOff>40549</xdr:rowOff>
    </xdr:to>
    <xdr:sp macro="" textlink="">
      <xdr:nvSpPr>
        <xdr:cNvPr id="81" name="楕円 80"/>
        <xdr:cNvSpPr/>
      </xdr:nvSpPr>
      <xdr:spPr>
        <a:xfrm>
          <a:off x="3238500" y="56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52178</xdr:rowOff>
    </xdr:from>
    <xdr:ext cx="405111" cy="259045"/>
    <xdr:sp macro="" textlink="">
      <xdr:nvSpPr>
        <xdr:cNvPr id="82" name="n_1aveValue有形固定資産減価償却率"/>
        <xdr:cNvSpPr txBox="1"/>
      </xdr:nvSpPr>
      <xdr:spPr>
        <a:xfrm>
          <a:off x="38360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83" name="n_2aveValue有形固定資産減価償却率"/>
        <xdr:cNvSpPr txBox="1"/>
      </xdr:nvSpPr>
      <xdr:spPr>
        <a:xfrm>
          <a:off x="3086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84" name="n_3aveValue有形固定資産減価償却率"/>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57076</xdr:rowOff>
    </xdr:from>
    <xdr:ext cx="405111" cy="259045"/>
    <xdr:sp macro="" textlink="">
      <xdr:nvSpPr>
        <xdr:cNvPr id="85" name="n_2mainValue有形固定資産減価償却率"/>
        <xdr:cNvSpPr txBox="1"/>
      </xdr:nvSpPr>
      <xdr:spPr>
        <a:xfrm>
          <a:off x="3086744" y="545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7" name="正方形/長方形 8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8" name="正方形/長方形 8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a:t>
          </a:r>
          <a:r>
            <a:rPr kumimoji="1" lang="ja-JP" altLang="en-US" sz="1100">
              <a:solidFill>
                <a:schemeClr val="tx1"/>
              </a:solidFill>
              <a:latin typeface="ＭＳ Ｐゴシック" panose="020B0600070205080204" pitchFamily="50" charset="-128"/>
              <a:ea typeface="ＭＳ Ｐゴシック" panose="020B0600070205080204" pitchFamily="50" charset="-128"/>
            </a:rPr>
            <a:t>比</a:t>
          </a:r>
          <a:r>
            <a:rPr kumimoji="1" lang="ja-JP" altLang="en-US" sz="1100">
              <a:latin typeface="ＭＳ Ｐゴシック" panose="020B0600070205080204" pitchFamily="50" charset="-128"/>
              <a:ea typeface="ＭＳ Ｐゴシック" panose="020B0600070205080204" pitchFamily="50" charset="-128"/>
            </a:rPr>
            <a:t>率は、対前年比で</a:t>
          </a:r>
          <a:r>
            <a:rPr kumimoji="1" lang="en-US" altLang="ja-JP" sz="1100">
              <a:latin typeface="ＭＳ Ｐゴシック" panose="020B0600070205080204" pitchFamily="50" charset="-128"/>
              <a:ea typeface="ＭＳ Ｐゴシック" panose="020B0600070205080204" pitchFamily="50" charset="-128"/>
            </a:rPr>
            <a:t>25.7</a:t>
          </a:r>
          <a:r>
            <a:rPr kumimoji="1" lang="ja-JP" altLang="en-US" sz="1100">
              <a:latin typeface="ＭＳ Ｐゴシック" panose="020B0600070205080204" pitchFamily="50" charset="-128"/>
              <a:ea typeface="ＭＳ Ｐゴシック" panose="020B0600070205080204" pitchFamily="50" charset="-128"/>
            </a:rPr>
            <a:t>％増加した。繰上償還により市債残高が減少したものの、交付税算入見込額や基金残高の減少などが要因となっている。今後も新発債の抑制や繰上償還を計画的に実施し、財政の健全化を図っていく。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4" name="テキスト ボックス 10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6" name="テキスト ボックス 10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08" name="テキスト ボックス 10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0" name="テキスト ボックス 10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2" name="テキスト ボックス 11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14" name="直線コネクタ 113"/>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17"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18" name="直線コネクタ 117"/>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19" name="債務償還比率平均値テキスト"/>
        <xdr:cNvSpPr txBox="1"/>
      </xdr:nvSpPr>
      <xdr:spPr>
        <a:xfrm>
          <a:off x="14846300" y="590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0" name="フローチャート: 判断 119"/>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21" name="フローチャート: 判断 120"/>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150975</xdr:rowOff>
    </xdr:from>
    <xdr:to>
      <xdr:col>76</xdr:col>
      <xdr:colOff>73025</xdr:colOff>
      <xdr:row>29</xdr:row>
      <xdr:rowOff>81125</xdr:rowOff>
    </xdr:to>
    <xdr:sp macro="" textlink="">
      <xdr:nvSpPr>
        <xdr:cNvPr id="127" name="楕円 126"/>
        <xdr:cNvSpPr/>
      </xdr:nvSpPr>
      <xdr:spPr>
        <a:xfrm>
          <a:off x="14744700" y="57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2402</xdr:rowOff>
    </xdr:from>
    <xdr:ext cx="469744" cy="259045"/>
    <xdr:sp macro="" textlink="">
      <xdr:nvSpPr>
        <xdr:cNvPr id="128" name="債務償還比率該当値テキスト"/>
        <xdr:cNvSpPr txBox="1"/>
      </xdr:nvSpPr>
      <xdr:spPr>
        <a:xfrm>
          <a:off x="14846300" y="55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10351</xdr:rowOff>
    </xdr:from>
    <xdr:to>
      <xdr:col>72</xdr:col>
      <xdr:colOff>123825</xdr:colOff>
      <xdr:row>29</xdr:row>
      <xdr:rowOff>111951</xdr:rowOff>
    </xdr:to>
    <xdr:sp macro="" textlink="">
      <xdr:nvSpPr>
        <xdr:cNvPr id="129" name="楕円 128"/>
        <xdr:cNvSpPr/>
      </xdr:nvSpPr>
      <xdr:spPr>
        <a:xfrm>
          <a:off x="14033500" y="575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30325</xdr:rowOff>
    </xdr:from>
    <xdr:to>
      <xdr:col>76</xdr:col>
      <xdr:colOff>22225</xdr:colOff>
      <xdr:row>29</xdr:row>
      <xdr:rowOff>61151</xdr:rowOff>
    </xdr:to>
    <xdr:cxnSp macro="">
      <xdr:nvCxnSpPr>
        <xdr:cNvPr id="130" name="直線コネクタ 129"/>
        <xdr:cNvCxnSpPr/>
      </xdr:nvCxnSpPr>
      <xdr:spPr>
        <a:xfrm flipV="1">
          <a:off x="14084300" y="5773900"/>
          <a:ext cx="711200" cy="3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31" name="n_1aveValue債務償還比率"/>
        <xdr:cNvSpPr txBox="1"/>
      </xdr:nvSpPr>
      <xdr:spPr>
        <a:xfrm>
          <a:off x="13836727" y="597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128478</xdr:rowOff>
    </xdr:from>
    <xdr:ext cx="469744" cy="259045"/>
    <xdr:sp macro="" textlink="">
      <xdr:nvSpPr>
        <xdr:cNvPr id="132" name="n_1mainValue債務償還比率"/>
        <xdr:cNvSpPr txBox="1"/>
      </xdr:nvSpPr>
      <xdr:spPr>
        <a:xfrm>
          <a:off x="13836727" y="552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52,940
52,301
318.29
31,926,960
31,091,126
469,755
18,417,033
41,924,697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xdr:cNvSpPr txBox="1"/>
      </xdr:nvSpPr>
      <xdr:spPr>
        <a:xfrm>
          <a:off x="467360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147864</xdr:rowOff>
    </xdr:from>
    <xdr:to>
      <xdr:col>15</xdr:col>
      <xdr:colOff>101600</xdr:colOff>
      <xdr:row>37</xdr:row>
      <xdr:rowOff>78014</xdr:rowOff>
    </xdr:to>
    <xdr:sp macro="" textlink="">
      <xdr:nvSpPr>
        <xdr:cNvPr id="72" name="楕円 71"/>
        <xdr:cNvSpPr/>
      </xdr:nvSpPr>
      <xdr:spPr>
        <a:xfrm>
          <a:off x="2857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39024</xdr:rowOff>
    </xdr:from>
    <xdr:ext cx="405111" cy="259045"/>
    <xdr:sp macro="" textlink="">
      <xdr:nvSpPr>
        <xdr:cNvPr id="73" name="n_1aveValue【道路】&#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4"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75" name="n_3aveValue【道路】&#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69141</xdr:rowOff>
    </xdr:from>
    <xdr:ext cx="405111" cy="259045"/>
    <xdr:sp macro="" textlink="">
      <xdr:nvSpPr>
        <xdr:cNvPr id="76" name="n_2mainValue【道路】&#10;有形固定資産減価償却率"/>
        <xdr:cNvSpPr txBox="1"/>
      </xdr:nvSpPr>
      <xdr:spPr>
        <a:xfrm>
          <a:off x="2705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0" name="直線コネクタ 99"/>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01"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02" name="直線コネクタ 101"/>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03"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04" name="直線コネクタ 103"/>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21734</xdr:rowOff>
    </xdr:from>
    <xdr:ext cx="469744" cy="259045"/>
    <xdr:sp macro="" textlink="">
      <xdr:nvSpPr>
        <xdr:cNvPr id="105" name="【道路】&#10;一人当たり延長平均値テキスト"/>
        <xdr:cNvSpPr txBox="1"/>
      </xdr:nvSpPr>
      <xdr:spPr>
        <a:xfrm>
          <a:off x="10515600" y="705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06" name="フローチャート: 判断 105"/>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07" name="フローチャート: 判断 106"/>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08" name="フローチャート: 判断 107"/>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09" name="フローチャート: 判断 108"/>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104749</xdr:rowOff>
    </xdr:from>
    <xdr:to>
      <xdr:col>46</xdr:col>
      <xdr:colOff>38100</xdr:colOff>
      <xdr:row>41</xdr:row>
      <xdr:rowOff>34899</xdr:rowOff>
    </xdr:to>
    <xdr:sp macro="" textlink="">
      <xdr:nvSpPr>
        <xdr:cNvPr id="115" name="楕円 114"/>
        <xdr:cNvSpPr/>
      </xdr:nvSpPr>
      <xdr:spPr>
        <a:xfrm>
          <a:off x="8699500" y="69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168063</xdr:rowOff>
    </xdr:from>
    <xdr:ext cx="469744" cy="259045"/>
    <xdr:sp macro="" textlink="">
      <xdr:nvSpPr>
        <xdr:cNvPr id="116" name="n_1aveValue【道路】&#10;一人当たり延長"/>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144822</xdr:rowOff>
    </xdr:from>
    <xdr:ext cx="469744" cy="259045"/>
    <xdr:sp macro="" textlink="">
      <xdr:nvSpPr>
        <xdr:cNvPr id="117" name="n_2aveValue【道路】&#10;一人当たり延長"/>
        <xdr:cNvSpPr txBox="1"/>
      </xdr:nvSpPr>
      <xdr:spPr>
        <a:xfrm>
          <a:off x="8515427" y="717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18" name="n_3aveValue【道路】&#10;一人当たり延長"/>
        <xdr:cNvSpPr txBox="1"/>
      </xdr:nvSpPr>
      <xdr:spPr>
        <a:xfrm>
          <a:off x="7626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51426</xdr:rowOff>
    </xdr:from>
    <xdr:ext cx="534377" cy="259045"/>
    <xdr:sp macro="" textlink="">
      <xdr:nvSpPr>
        <xdr:cNvPr id="119" name="n_2mainValue【道路】&#10;一人当たり延長"/>
        <xdr:cNvSpPr txBox="1"/>
      </xdr:nvSpPr>
      <xdr:spPr>
        <a:xfrm>
          <a:off x="8483111" y="673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45" name="直線コネクタ 144"/>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46"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47" name="直線コネクタ 146"/>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48"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49" name="直線コネクタ 148"/>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159493</xdr:rowOff>
    </xdr:from>
    <xdr:ext cx="405111" cy="259045"/>
    <xdr:sp macro="" textlink="">
      <xdr:nvSpPr>
        <xdr:cNvPr id="150" name="【橋りょう・トンネル】&#10;有形固定資産減価償却率平均値テキスト"/>
        <xdr:cNvSpPr txBox="1"/>
      </xdr:nvSpPr>
      <xdr:spPr>
        <a:xfrm>
          <a:off x="46736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51" name="フローチャート: 判断 150"/>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52" name="フローチャート: 判断 151"/>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53" name="フローチャート: 判断 152"/>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54" name="フローチャート: 判断 153"/>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60234</xdr:rowOff>
    </xdr:from>
    <xdr:to>
      <xdr:col>15</xdr:col>
      <xdr:colOff>101600</xdr:colOff>
      <xdr:row>59</xdr:row>
      <xdr:rowOff>161834</xdr:rowOff>
    </xdr:to>
    <xdr:sp macro="" textlink="">
      <xdr:nvSpPr>
        <xdr:cNvPr id="160" name="楕円 159"/>
        <xdr:cNvSpPr/>
      </xdr:nvSpPr>
      <xdr:spPr>
        <a:xfrm>
          <a:off x="2857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152236</xdr:rowOff>
    </xdr:from>
    <xdr:ext cx="405111" cy="259045"/>
    <xdr:sp macro="" textlink="">
      <xdr:nvSpPr>
        <xdr:cNvPr id="161" name="n_1aveValue【橋りょう・トンネル】&#10;有形固定資産減価償却率"/>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62" name="n_2aveValue【橋りょう・トンネル】&#10;有形固定資産減価償却率"/>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63" name="n_3aveValue【橋りょう・トンネ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152961</xdr:rowOff>
    </xdr:from>
    <xdr:ext cx="405111" cy="259045"/>
    <xdr:sp macro="" textlink="">
      <xdr:nvSpPr>
        <xdr:cNvPr id="164" name="n_2mainValue【橋りょう・トンネル】&#10;有形固定資産減価償却率"/>
        <xdr:cNvSpPr txBox="1"/>
      </xdr:nvSpPr>
      <xdr:spPr>
        <a:xfrm>
          <a:off x="2705744" y="1026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188" name="直線コネクタ 187"/>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189"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190" name="直線コネクタ 189"/>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191"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192" name="直線コネクタ 191"/>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41855</xdr:rowOff>
    </xdr:from>
    <xdr:ext cx="599010" cy="259045"/>
    <xdr:sp macro="" textlink="">
      <xdr:nvSpPr>
        <xdr:cNvPr id="193" name="【橋りょう・トンネル】&#10;一人当たり有形固定資産（償却資産）額平均値テキスト"/>
        <xdr:cNvSpPr txBox="1"/>
      </xdr:nvSpPr>
      <xdr:spPr>
        <a:xfrm>
          <a:off x="10515600" y="10843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194" name="フローチャート: 判断 193"/>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195" name="フローチャート: 判断 194"/>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196" name="フローチャート: 判断 195"/>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197" name="フローチャート: 判断 196"/>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88413</xdr:rowOff>
    </xdr:from>
    <xdr:to>
      <xdr:col>46</xdr:col>
      <xdr:colOff>38100</xdr:colOff>
      <xdr:row>63</xdr:row>
      <xdr:rowOff>18563</xdr:rowOff>
    </xdr:to>
    <xdr:sp macro="" textlink="">
      <xdr:nvSpPr>
        <xdr:cNvPr id="203" name="楕円 202"/>
        <xdr:cNvSpPr/>
      </xdr:nvSpPr>
      <xdr:spPr>
        <a:xfrm>
          <a:off x="8699500" y="107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8908</xdr:rowOff>
    </xdr:from>
    <xdr:ext cx="599010" cy="259045"/>
    <xdr:sp macro="" textlink="">
      <xdr:nvSpPr>
        <xdr:cNvPr id="204" name="n_1aveValue【橋りょう・トンネル】&#10;一人当たり有形固定資産（償却資産）額"/>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155531</xdr:rowOff>
    </xdr:from>
    <xdr:ext cx="599010" cy="259045"/>
    <xdr:sp macro="" textlink="">
      <xdr:nvSpPr>
        <xdr:cNvPr id="205" name="n_2aveValue【橋りょう・トンネル】&#10;一人当たり有形固定資産（償却資産）額"/>
        <xdr:cNvSpPr txBox="1"/>
      </xdr:nvSpPr>
      <xdr:spPr>
        <a:xfrm>
          <a:off x="8450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06" name="n_3aveValue【橋りょう・トンネル】&#10;一人当たり有形固定資産（償却資産）額"/>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35090</xdr:rowOff>
    </xdr:from>
    <xdr:ext cx="599010" cy="259045"/>
    <xdr:sp macro="" textlink="">
      <xdr:nvSpPr>
        <xdr:cNvPr id="207" name="n_2mainValue【橋りょう・トンネル】&#10;一人当たり有形固定資産（償却資産）額"/>
        <xdr:cNvSpPr txBox="1"/>
      </xdr:nvSpPr>
      <xdr:spPr>
        <a:xfrm>
          <a:off x="8450795" y="1049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32" name="直線コネクタ 231"/>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33"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34" name="直線コネクタ 233"/>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5"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6" name="直線コネクタ 23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37" name="【公営住宅】&#10;有形固定資産減価償却率平均値テキスト"/>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38" name="フローチャート: 判断 237"/>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39" name="フローチャート: 判断 238"/>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40" name="フローチャート: 判断 239"/>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41" name="フローチャート: 判断 240"/>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73025</xdr:rowOff>
    </xdr:from>
    <xdr:to>
      <xdr:col>15</xdr:col>
      <xdr:colOff>101600</xdr:colOff>
      <xdr:row>83</xdr:row>
      <xdr:rowOff>3175</xdr:rowOff>
    </xdr:to>
    <xdr:sp macro="" textlink="">
      <xdr:nvSpPr>
        <xdr:cNvPr id="247" name="楕円 246"/>
        <xdr:cNvSpPr/>
      </xdr:nvSpPr>
      <xdr:spPr>
        <a:xfrm>
          <a:off x="2857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84472</xdr:rowOff>
    </xdr:from>
    <xdr:ext cx="405111" cy="259045"/>
    <xdr:sp macro="" textlink="">
      <xdr:nvSpPr>
        <xdr:cNvPr id="248" name="n_1aveValue【公営住宅】&#10;有形固定資産減価償却率"/>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249" name="n_2aveValue【公営住宅】&#10;有形固定資産減価償却率"/>
        <xdr:cNvSpPr txBox="1"/>
      </xdr:nvSpPr>
      <xdr:spPr>
        <a:xfrm>
          <a:off x="2705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50" name="n_3aveValue【公営住宅】&#10;有形固定資産減価償却率"/>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51" name="n_2main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1" name="テキスト ボックス 27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275" name="直線コネクタ 274"/>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27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277" name="直線コネクタ 27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278"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279" name="直線コネクタ 278"/>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27449</xdr:rowOff>
    </xdr:from>
    <xdr:ext cx="469744" cy="259045"/>
    <xdr:sp macro="" textlink="">
      <xdr:nvSpPr>
        <xdr:cNvPr id="280" name="【公営住宅】&#10;一人当たり面積平均値テキスト"/>
        <xdr:cNvSpPr txBox="1"/>
      </xdr:nvSpPr>
      <xdr:spPr>
        <a:xfrm>
          <a:off x="10515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281" name="フローチャート: 判断 280"/>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282" name="フローチャート: 判断 281"/>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283" name="フローチャート: 判断 282"/>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284" name="フローチャート: 判断 283"/>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95504</xdr:rowOff>
    </xdr:from>
    <xdr:to>
      <xdr:col>46</xdr:col>
      <xdr:colOff>38100</xdr:colOff>
      <xdr:row>84</xdr:row>
      <xdr:rowOff>25654</xdr:rowOff>
    </xdr:to>
    <xdr:sp macro="" textlink="">
      <xdr:nvSpPr>
        <xdr:cNvPr id="290" name="楕円 289"/>
        <xdr:cNvSpPr/>
      </xdr:nvSpPr>
      <xdr:spPr>
        <a:xfrm>
          <a:off x="8699500" y="143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148862</xdr:rowOff>
    </xdr:from>
    <xdr:ext cx="469744" cy="259045"/>
    <xdr:sp macro="" textlink="">
      <xdr:nvSpPr>
        <xdr:cNvPr id="291" name="n_1aveValue【公営住宅】&#10;一人当たり面積"/>
        <xdr:cNvSpPr txBox="1"/>
      </xdr:nvSpPr>
      <xdr:spPr>
        <a:xfrm>
          <a:off x="93917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115079</xdr:rowOff>
    </xdr:from>
    <xdr:ext cx="469744" cy="259045"/>
    <xdr:sp macro="" textlink="">
      <xdr:nvSpPr>
        <xdr:cNvPr id="292" name="n_2aveValue【公営住宅】&#10;一人当たり面積"/>
        <xdr:cNvSpPr txBox="1"/>
      </xdr:nvSpPr>
      <xdr:spPr>
        <a:xfrm>
          <a:off x="8515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293" name="n_3aveValue【公営住宅】&#10;一人当たり面積"/>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42181</xdr:rowOff>
    </xdr:from>
    <xdr:ext cx="469744" cy="259045"/>
    <xdr:sp macro="" textlink="">
      <xdr:nvSpPr>
        <xdr:cNvPr id="294" name="n_2mainValue【公営住宅】&#10;一人当たり面積"/>
        <xdr:cNvSpPr txBox="1"/>
      </xdr:nvSpPr>
      <xdr:spPr>
        <a:xfrm>
          <a:off x="8515427" y="141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3" name="テキスト ボックス 30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4" name="直線コネクタ 30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5" name="テキスト ボックス 30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06" name="直線コネクタ 30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07" name="テキスト ボックス 30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08" name="直線コネクタ 30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09" name="テキスト ボックス 30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0" name="直線コネクタ 30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1" name="テキスト ボックス 31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2" name="直線コネクタ 31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13" name="テキスト ボックス 312"/>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4" name="直線コネクタ 31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5" name="テキスト ボックス 31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153924</xdr:rowOff>
    </xdr:from>
    <xdr:to>
      <xdr:col>24</xdr:col>
      <xdr:colOff>62865</xdr:colOff>
      <xdr:row>109</xdr:row>
      <xdr:rowOff>5335</xdr:rowOff>
    </xdr:to>
    <xdr:cxnSp macro="">
      <xdr:nvCxnSpPr>
        <xdr:cNvPr id="317" name="直線コネクタ 316"/>
        <xdr:cNvCxnSpPr/>
      </xdr:nvCxnSpPr>
      <xdr:spPr>
        <a:xfrm flipV="1">
          <a:off x="4634865" y="17470374"/>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9162</xdr:rowOff>
    </xdr:from>
    <xdr:ext cx="405111" cy="259045"/>
    <xdr:sp macro="" textlink="">
      <xdr:nvSpPr>
        <xdr:cNvPr id="318" name="【港湾・漁港】&#10;有形固定資産減価償却率最小値テキスト"/>
        <xdr:cNvSpPr txBox="1"/>
      </xdr:nvSpPr>
      <xdr:spPr>
        <a:xfrm>
          <a:off x="4673600" y="1869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5335</xdr:rowOff>
    </xdr:from>
    <xdr:to>
      <xdr:col>24</xdr:col>
      <xdr:colOff>152400</xdr:colOff>
      <xdr:row>109</xdr:row>
      <xdr:rowOff>5335</xdr:rowOff>
    </xdr:to>
    <xdr:cxnSp macro="">
      <xdr:nvCxnSpPr>
        <xdr:cNvPr id="319" name="直線コネクタ 318"/>
        <xdr:cNvCxnSpPr/>
      </xdr:nvCxnSpPr>
      <xdr:spPr>
        <a:xfrm>
          <a:off x="4546600" y="1869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100601</xdr:rowOff>
    </xdr:from>
    <xdr:ext cx="405111" cy="259045"/>
    <xdr:sp macro="" textlink="">
      <xdr:nvSpPr>
        <xdr:cNvPr id="320" name="【港湾・漁港】&#10;有形固定資産減価償却率最大値テキスト"/>
        <xdr:cNvSpPr txBox="1"/>
      </xdr:nvSpPr>
      <xdr:spPr>
        <a:xfrm>
          <a:off x="4673600" y="1724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153924</xdr:rowOff>
    </xdr:from>
    <xdr:to>
      <xdr:col>24</xdr:col>
      <xdr:colOff>152400</xdr:colOff>
      <xdr:row>101</xdr:row>
      <xdr:rowOff>153924</xdr:rowOff>
    </xdr:to>
    <xdr:cxnSp macro="">
      <xdr:nvCxnSpPr>
        <xdr:cNvPr id="321" name="直線コネクタ 320"/>
        <xdr:cNvCxnSpPr/>
      </xdr:nvCxnSpPr>
      <xdr:spPr>
        <a:xfrm>
          <a:off x="4546600" y="17470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163847</xdr:rowOff>
    </xdr:from>
    <xdr:ext cx="405111" cy="259045"/>
    <xdr:sp macro="" textlink="">
      <xdr:nvSpPr>
        <xdr:cNvPr id="322" name="【港湾・漁港】&#10;有形固定資産減価償却率平均値テキスト"/>
        <xdr:cNvSpPr txBox="1"/>
      </xdr:nvSpPr>
      <xdr:spPr>
        <a:xfrm>
          <a:off x="4673600" y="18166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13970</xdr:rowOff>
    </xdr:from>
    <xdr:to>
      <xdr:col>24</xdr:col>
      <xdr:colOff>114300</xdr:colOff>
      <xdr:row>106</xdr:row>
      <xdr:rowOff>115570</xdr:rowOff>
    </xdr:to>
    <xdr:sp macro="" textlink="">
      <xdr:nvSpPr>
        <xdr:cNvPr id="323" name="フローチャート: 判断 322"/>
        <xdr:cNvSpPr/>
      </xdr:nvSpPr>
      <xdr:spPr>
        <a:xfrm>
          <a:off x="4584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103124</xdr:rowOff>
    </xdr:from>
    <xdr:to>
      <xdr:col>20</xdr:col>
      <xdr:colOff>38100</xdr:colOff>
      <xdr:row>106</xdr:row>
      <xdr:rowOff>33274</xdr:rowOff>
    </xdr:to>
    <xdr:sp macro="" textlink="">
      <xdr:nvSpPr>
        <xdr:cNvPr id="324" name="フローチャート: 判断 323"/>
        <xdr:cNvSpPr/>
      </xdr:nvSpPr>
      <xdr:spPr>
        <a:xfrm>
          <a:off x="3746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9398</xdr:rowOff>
    </xdr:from>
    <xdr:to>
      <xdr:col>15</xdr:col>
      <xdr:colOff>101600</xdr:colOff>
      <xdr:row>106</xdr:row>
      <xdr:rowOff>110998</xdr:rowOff>
    </xdr:to>
    <xdr:sp macro="" textlink="">
      <xdr:nvSpPr>
        <xdr:cNvPr id="325" name="フローチャート: 判断 324"/>
        <xdr:cNvSpPr/>
      </xdr:nvSpPr>
      <xdr:spPr>
        <a:xfrm>
          <a:off x="28575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48261</xdr:rowOff>
    </xdr:from>
    <xdr:to>
      <xdr:col>10</xdr:col>
      <xdr:colOff>165100</xdr:colOff>
      <xdr:row>105</xdr:row>
      <xdr:rowOff>149861</xdr:rowOff>
    </xdr:to>
    <xdr:sp macro="" textlink="">
      <xdr:nvSpPr>
        <xdr:cNvPr id="326" name="フローチャート: 判断 325"/>
        <xdr:cNvSpPr/>
      </xdr:nvSpPr>
      <xdr:spPr>
        <a:xfrm>
          <a:off x="1968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107</xdr:row>
      <xdr:rowOff>9398</xdr:rowOff>
    </xdr:from>
    <xdr:to>
      <xdr:col>15</xdr:col>
      <xdr:colOff>101600</xdr:colOff>
      <xdr:row>107</xdr:row>
      <xdr:rowOff>110998</xdr:rowOff>
    </xdr:to>
    <xdr:sp macro="" textlink="">
      <xdr:nvSpPr>
        <xdr:cNvPr id="332" name="楕円 331"/>
        <xdr:cNvSpPr/>
      </xdr:nvSpPr>
      <xdr:spPr>
        <a:xfrm>
          <a:off x="2857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49801</xdr:rowOff>
    </xdr:from>
    <xdr:ext cx="405111" cy="259045"/>
    <xdr:sp macro="" textlink="">
      <xdr:nvSpPr>
        <xdr:cNvPr id="333" name="n_1aveValue【港湾・漁港】&#10;有形固定資産減価償却率"/>
        <xdr:cNvSpPr txBox="1"/>
      </xdr:nvSpPr>
      <xdr:spPr>
        <a:xfrm>
          <a:off x="3582044" y="17880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127525</xdr:rowOff>
    </xdr:from>
    <xdr:ext cx="405111" cy="259045"/>
    <xdr:sp macro="" textlink="">
      <xdr:nvSpPr>
        <xdr:cNvPr id="334" name="n_2aveValue【港湾・漁港】&#10;有形固定資産減価償却率"/>
        <xdr:cNvSpPr txBox="1"/>
      </xdr:nvSpPr>
      <xdr:spPr>
        <a:xfrm>
          <a:off x="2705744" y="1795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166388</xdr:rowOff>
    </xdr:from>
    <xdr:ext cx="405111" cy="259045"/>
    <xdr:sp macro="" textlink="">
      <xdr:nvSpPr>
        <xdr:cNvPr id="335" name="n_3aveValue【港湾・漁港】&#10;有形固定資産減価償却率"/>
        <xdr:cNvSpPr txBox="1"/>
      </xdr:nvSpPr>
      <xdr:spPr>
        <a:xfrm>
          <a:off x="1816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102125</xdr:rowOff>
    </xdr:from>
    <xdr:ext cx="405111" cy="259045"/>
    <xdr:sp macro="" textlink="">
      <xdr:nvSpPr>
        <xdr:cNvPr id="336" name="n_2mainValue【港湾・漁港】&#10;有形固定資産減価償却率"/>
        <xdr:cNvSpPr txBox="1"/>
      </xdr:nvSpPr>
      <xdr:spPr>
        <a:xfrm>
          <a:off x="2705744" y="1844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7" name="直線コネクタ 34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48" name="テキスト ボックス 34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9" name="直線コネクタ 34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0" name="テキスト ボックス 349"/>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1" name="直線コネクタ 3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52" name="テキスト ボックス 351"/>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3" name="直線コネクタ 35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54" name="テキスト ボックス 353"/>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5" name="直線コネクタ 35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56" name="テキスト ボックス 355"/>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58" name="テキスト ボックス 35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137503</xdr:rowOff>
    </xdr:from>
    <xdr:to>
      <xdr:col>54</xdr:col>
      <xdr:colOff>189865</xdr:colOff>
      <xdr:row>108</xdr:row>
      <xdr:rowOff>128177</xdr:rowOff>
    </xdr:to>
    <xdr:cxnSp macro="">
      <xdr:nvCxnSpPr>
        <xdr:cNvPr id="360" name="直線コネクタ 359"/>
        <xdr:cNvCxnSpPr/>
      </xdr:nvCxnSpPr>
      <xdr:spPr>
        <a:xfrm flipV="1">
          <a:off x="10476865" y="17625403"/>
          <a:ext cx="0" cy="101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132004</xdr:rowOff>
    </xdr:from>
    <xdr:ext cx="469744" cy="259045"/>
    <xdr:sp macro="" textlink="">
      <xdr:nvSpPr>
        <xdr:cNvPr id="361" name="【港湾・漁港】&#10;一人当たり有形固定資産（償却資産）額最小値テキスト"/>
        <xdr:cNvSpPr txBox="1"/>
      </xdr:nvSpPr>
      <xdr:spPr>
        <a:xfrm>
          <a:off x="10515600" y="1864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128177</xdr:rowOff>
    </xdr:from>
    <xdr:to>
      <xdr:col>55</xdr:col>
      <xdr:colOff>88900</xdr:colOff>
      <xdr:row>108</xdr:row>
      <xdr:rowOff>128177</xdr:rowOff>
    </xdr:to>
    <xdr:cxnSp macro="">
      <xdr:nvCxnSpPr>
        <xdr:cNvPr id="362" name="直線コネクタ 361"/>
        <xdr:cNvCxnSpPr/>
      </xdr:nvCxnSpPr>
      <xdr:spPr>
        <a:xfrm>
          <a:off x="10388600" y="1864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84180</xdr:rowOff>
    </xdr:from>
    <xdr:ext cx="599010" cy="259045"/>
    <xdr:sp macro="" textlink="">
      <xdr:nvSpPr>
        <xdr:cNvPr id="363" name="【港湾・漁港】&#10;一人当たり有形固定資産（償却資産）額最大値テキスト"/>
        <xdr:cNvSpPr txBox="1"/>
      </xdr:nvSpPr>
      <xdr:spPr>
        <a:xfrm>
          <a:off x="10515600" y="1740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137503</xdr:rowOff>
    </xdr:from>
    <xdr:to>
      <xdr:col>55</xdr:col>
      <xdr:colOff>88900</xdr:colOff>
      <xdr:row>102</xdr:row>
      <xdr:rowOff>137503</xdr:rowOff>
    </xdr:to>
    <xdr:cxnSp macro="">
      <xdr:nvCxnSpPr>
        <xdr:cNvPr id="364" name="直線コネクタ 363"/>
        <xdr:cNvCxnSpPr/>
      </xdr:nvCxnSpPr>
      <xdr:spPr>
        <a:xfrm>
          <a:off x="10388600" y="1762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162686</xdr:rowOff>
    </xdr:from>
    <xdr:ext cx="534377" cy="259045"/>
    <xdr:sp macro="" textlink="">
      <xdr:nvSpPr>
        <xdr:cNvPr id="365" name="【港湾・漁港】&#10;一人当たり有形固定資産（償却資産）額平均値テキスト"/>
        <xdr:cNvSpPr txBox="1"/>
      </xdr:nvSpPr>
      <xdr:spPr>
        <a:xfrm>
          <a:off x="10515600" y="18336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12809</xdr:rowOff>
    </xdr:from>
    <xdr:to>
      <xdr:col>55</xdr:col>
      <xdr:colOff>50800</xdr:colOff>
      <xdr:row>107</xdr:row>
      <xdr:rowOff>114409</xdr:rowOff>
    </xdr:to>
    <xdr:sp macro="" textlink="">
      <xdr:nvSpPr>
        <xdr:cNvPr id="366" name="フローチャート: 判断 365"/>
        <xdr:cNvSpPr/>
      </xdr:nvSpPr>
      <xdr:spPr>
        <a:xfrm>
          <a:off x="10426700" y="1835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128654</xdr:rowOff>
    </xdr:from>
    <xdr:to>
      <xdr:col>50</xdr:col>
      <xdr:colOff>165100</xdr:colOff>
      <xdr:row>107</xdr:row>
      <xdr:rowOff>58804</xdr:rowOff>
    </xdr:to>
    <xdr:sp macro="" textlink="">
      <xdr:nvSpPr>
        <xdr:cNvPr id="367" name="フローチャート: 判断 366"/>
        <xdr:cNvSpPr/>
      </xdr:nvSpPr>
      <xdr:spPr>
        <a:xfrm>
          <a:off x="9588500" y="1830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85903</xdr:rowOff>
    </xdr:from>
    <xdr:to>
      <xdr:col>46</xdr:col>
      <xdr:colOff>38100</xdr:colOff>
      <xdr:row>107</xdr:row>
      <xdr:rowOff>16053</xdr:rowOff>
    </xdr:to>
    <xdr:sp macro="" textlink="">
      <xdr:nvSpPr>
        <xdr:cNvPr id="368" name="フローチャート: 判断 367"/>
        <xdr:cNvSpPr/>
      </xdr:nvSpPr>
      <xdr:spPr>
        <a:xfrm>
          <a:off x="8699500" y="1825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78470</xdr:rowOff>
    </xdr:from>
    <xdr:to>
      <xdr:col>41</xdr:col>
      <xdr:colOff>101600</xdr:colOff>
      <xdr:row>106</xdr:row>
      <xdr:rowOff>8620</xdr:rowOff>
    </xdr:to>
    <xdr:sp macro="" textlink="">
      <xdr:nvSpPr>
        <xdr:cNvPr id="369" name="フローチャート: 判断 368"/>
        <xdr:cNvSpPr/>
      </xdr:nvSpPr>
      <xdr:spPr>
        <a:xfrm>
          <a:off x="7810500" y="180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100</xdr:row>
      <xdr:rowOff>66281</xdr:rowOff>
    </xdr:from>
    <xdr:to>
      <xdr:col>46</xdr:col>
      <xdr:colOff>38100</xdr:colOff>
      <xdr:row>100</xdr:row>
      <xdr:rowOff>167881</xdr:rowOff>
    </xdr:to>
    <xdr:sp macro="" textlink="">
      <xdr:nvSpPr>
        <xdr:cNvPr id="375" name="楕円 374"/>
        <xdr:cNvSpPr/>
      </xdr:nvSpPr>
      <xdr:spPr>
        <a:xfrm>
          <a:off x="8699500" y="1721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105</xdr:row>
      <xdr:rowOff>75331</xdr:rowOff>
    </xdr:from>
    <xdr:ext cx="534377" cy="259045"/>
    <xdr:sp macro="" textlink="">
      <xdr:nvSpPr>
        <xdr:cNvPr id="376" name="n_1aveValue【港湾・漁港】&#10;一人当たり有形固定資産（償却資産）額"/>
        <xdr:cNvSpPr txBox="1"/>
      </xdr:nvSpPr>
      <xdr:spPr>
        <a:xfrm>
          <a:off x="9359411" y="180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7180</xdr:rowOff>
    </xdr:from>
    <xdr:ext cx="534377" cy="259045"/>
    <xdr:sp macro="" textlink="">
      <xdr:nvSpPr>
        <xdr:cNvPr id="377" name="n_2aveValue【港湾・漁港】&#10;一人当たり有形固定資産（償却資産）額"/>
        <xdr:cNvSpPr txBox="1"/>
      </xdr:nvSpPr>
      <xdr:spPr>
        <a:xfrm>
          <a:off x="8483111" y="1835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25147</xdr:rowOff>
    </xdr:from>
    <xdr:ext cx="599010" cy="259045"/>
    <xdr:sp macro="" textlink="">
      <xdr:nvSpPr>
        <xdr:cNvPr id="378" name="n_3aveValue【港湾・漁港】&#10;一人当たり有形固定資産（償却資産）額"/>
        <xdr:cNvSpPr txBox="1"/>
      </xdr:nvSpPr>
      <xdr:spPr>
        <a:xfrm>
          <a:off x="7561795" y="1785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12958</xdr:rowOff>
    </xdr:from>
    <xdr:ext cx="599010" cy="259045"/>
    <xdr:sp macro="" textlink="">
      <xdr:nvSpPr>
        <xdr:cNvPr id="379" name="n_2mainValue【港湾・漁港】&#10;一人当たり有形固定資産（償却資産）額"/>
        <xdr:cNvSpPr txBox="1"/>
      </xdr:nvSpPr>
      <xdr:spPr>
        <a:xfrm>
          <a:off x="8450795" y="1698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0" name="正方形/長方形 3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1" name="正方形/長方形 3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2" name="正方形/長方形 3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3" name="正方形/長方形 3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4" name="正方形/長方形 3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5" name="正方形/長方形 3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6" name="正方形/長方形 3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0" name="テキスト ボックス 38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1" name="直線コネクタ 39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2" name="テキスト ボックス 39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3" name="直線コネクタ 39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4" name="テキスト ボックス 39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5" name="直線コネクタ 39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6" name="テキスト ボックス 39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7" name="直線コネクタ 39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8" name="テキスト ボックス 39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9" name="直線コネクタ 39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0" name="テキスト ボックス 39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2" name="テキスト ボックス 40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404" name="直線コネクタ 403"/>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405"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406" name="直線コネクタ 405"/>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07"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08" name="直線コネクタ 407"/>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409"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410" name="フローチャート: 判断 409"/>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411" name="フローチャート: 判断 410"/>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412" name="フローチャート: 判断 411"/>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413" name="フローチャート: 判断 412"/>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42545</xdr:rowOff>
    </xdr:from>
    <xdr:to>
      <xdr:col>76</xdr:col>
      <xdr:colOff>165100</xdr:colOff>
      <xdr:row>38</xdr:row>
      <xdr:rowOff>144145</xdr:rowOff>
    </xdr:to>
    <xdr:sp macro="" textlink="">
      <xdr:nvSpPr>
        <xdr:cNvPr id="419" name="楕円 418"/>
        <xdr:cNvSpPr/>
      </xdr:nvSpPr>
      <xdr:spPr>
        <a:xfrm>
          <a:off x="14541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92092</xdr:rowOff>
    </xdr:from>
    <xdr:ext cx="405111" cy="259045"/>
    <xdr:sp macro="" textlink="">
      <xdr:nvSpPr>
        <xdr:cNvPr id="420" name="n_1aveValue【認定こども園・幼稚園・保育所】&#10;有形固定資産減価償却率"/>
        <xdr:cNvSpPr txBox="1"/>
      </xdr:nvSpPr>
      <xdr:spPr>
        <a:xfrm>
          <a:off x="152660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103522</xdr:rowOff>
    </xdr:from>
    <xdr:ext cx="405111" cy="259045"/>
    <xdr:sp macro="" textlink="">
      <xdr:nvSpPr>
        <xdr:cNvPr id="421" name="n_2aveValue【認定こども園・幼稚園・保育所】&#10;有形固定資産減価償却率"/>
        <xdr:cNvSpPr txBox="1"/>
      </xdr:nvSpPr>
      <xdr:spPr>
        <a:xfrm>
          <a:off x="14389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422" name="n_3aveValue【認定こども園・幼稚園・保育所】&#10;有形固定資産減価償却率"/>
        <xdr:cNvSpPr txBox="1"/>
      </xdr:nvSpPr>
      <xdr:spPr>
        <a:xfrm>
          <a:off x="13500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135272</xdr:rowOff>
    </xdr:from>
    <xdr:ext cx="405111" cy="259045"/>
    <xdr:sp macro="" textlink="">
      <xdr:nvSpPr>
        <xdr:cNvPr id="423" name="n_2mainValue【認定こども園・幼稚園・保育所】&#10;有形固定資産減価償却率"/>
        <xdr:cNvSpPr txBox="1"/>
      </xdr:nvSpPr>
      <xdr:spPr>
        <a:xfrm>
          <a:off x="14389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4" name="正方形/長方形 4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5" name="正方形/長方形 4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6" name="正方形/長方形 4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7" name="正方形/長方形 4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8" name="正方形/長方形 4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9" name="正方形/長方形 4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0" name="正方形/長方形 4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1" name="正方形/長方形 4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2" name="テキスト ボックス 4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3" name="直線コネクタ 4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4" name="直線コネクタ 4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5" name="テキスト ボックス 43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6" name="直線コネクタ 4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7" name="テキスト ボックス 43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8" name="直線コネクタ 4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9" name="テキスト ボックス 43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0" name="直線コネクタ 4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1" name="テキスト ボックス 44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45" name="直線コネクタ 444"/>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4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47" name="直線コネクタ 44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8"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49" name="直線コネクタ 448"/>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450" name="【認定こども園・幼稚園・保育所】&#10;一人当たり面積平均値テキスト"/>
        <xdr:cNvSpPr txBox="1"/>
      </xdr:nvSpPr>
      <xdr:spPr>
        <a:xfrm>
          <a:off x="22199600" y="669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51" name="フローチャート: 判断 450"/>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52" name="フローチャート: 判断 451"/>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53" name="フローチャート: 判断 452"/>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54" name="フローチャート: 判断 453"/>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123698</xdr:rowOff>
    </xdr:from>
    <xdr:to>
      <xdr:col>107</xdr:col>
      <xdr:colOff>101600</xdr:colOff>
      <xdr:row>38</xdr:row>
      <xdr:rowOff>53848</xdr:rowOff>
    </xdr:to>
    <xdr:sp macro="" textlink="">
      <xdr:nvSpPr>
        <xdr:cNvPr id="460" name="楕円 459"/>
        <xdr:cNvSpPr/>
      </xdr:nvSpPr>
      <xdr:spPr>
        <a:xfrm>
          <a:off x="20383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150385</xdr:rowOff>
    </xdr:from>
    <xdr:ext cx="469744" cy="259045"/>
    <xdr:sp macro="" textlink="">
      <xdr:nvSpPr>
        <xdr:cNvPr id="461" name="n_1aveValue【認定こども園・幼稚園・保育所】&#10;一人当たり面積"/>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62"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463" name="n_3aveValue【認定こども園・幼稚園・保育所】&#10;一人当たり面積"/>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70375</xdr:rowOff>
    </xdr:from>
    <xdr:ext cx="469744" cy="259045"/>
    <xdr:sp macro="" textlink="">
      <xdr:nvSpPr>
        <xdr:cNvPr id="464" name="n_2mainValue【認定こども園・幼稚園・保育所】&#10;一人当たり面積"/>
        <xdr:cNvSpPr txBox="1"/>
      </xdr:nvSpPr>
      <xdr:spPr>
        <a:xfrm>
          <a:off x="20199427" y="62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5" name="正方形/長方形 4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6" name="正方形/長方形 4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7" name="正方形/長方形 4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8" name="正方形/長方形 4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9" name="正方形/長方形 4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0" name="正方形/長方形 4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1" name="正方形/長方形 4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5" name="テキスト ボックス 47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6" name="直線コネクタ 47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7" name="テキスト ボックス 47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8" name="直線コネクタ 47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9" name="テキスト ボックス 47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0" name="直線コネクタ 47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1" name="テキスト ボックス 48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2" name="直線コネクタ 48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83" name="テキスト ボックス 482"/>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4" name="直線コネクタ 4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5" name="テキスト ボックス 48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87" name="直線コネクタ 486"/>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88"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89" name="直線コネクタ 488"/>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90"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91" name="直線コネクタ 490"/>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492" name="【学校施設】&#10;有形固定資産減価償却率平均値テキスト"/>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93" name="フローチャート: 判断 492"/>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94" name="フローチャート: 判断 493"/>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95" name="フローチャート: 判断 494"/>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96" name="フローチャート: 判断 495"/>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7" name="テキスト ボックス 4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8" name="テキスト ボックス 4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9" name="テキスト ボックス 4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0" name="テキスト ボックス 4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1" name="テキスト ボックス 5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62</xdr:row>
      <xdr:rowOff>8636</xdr:rowOff>
    </xdr:from>
    <xdr:to>
      <xdr:col>76</xdr:col>
      <xdr:colOff>165100</xdr:colOff>
      <xdr:row>62</xdr:row>
      <xdr:rowOff>110236</xdr:rowOff>
    </xdr:to>
    <xdr:sp macro="" textlink="">
      <xdr:nvSpPr>
        <xdr:cNvPr id="502" name="楕円 501"/>
        <xdr:cNvSpPr/>
      </xdr:nvSpPr>
      <xdr:spPr>
        <a:xfrm>
          <a:off x="14541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30751</xdr:rowOff>
    </xdr:from>
    <xdr:ext cx="405111" cy="259045"/>
    <xdr:sp macro="" textlink="">
      <xdr:nvSpPr>
        <xdr:cNvPr id="503" name="n_1aveValue【学校施設】&#10;有形固定資産減価償却率"/>
        <xdr:cNvSpPr txBox="1"/>
      </xdr:nvSpPr>
      <xdr:spPr>
        <a:xfrm>
          <a:off x="152660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42181</xdr:rowOff>
    </xdr:from>
    <xdr:ext cx="405111" cy="259045"/>
    <xdr:sp macro="" textlink="">
      <xdr:nvSpPr>
        <xdr:cNvPr id="504" name="n_2aveValue【学校施設】&#10;有形固定資産減価償却率"/>
        <xdr:cNvSpPr txBox="1"/>
      </xdr:nvSpPr>
      <xdr:spPr>
        <a:xfrm>
          <a:off x="14389744" y="1015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505" name="n_3aveValue【学校施設】&#10;有形固定資産減価償却率"/>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101363</xdr:rowOff>
    </xdr:from>
    <xdr:ext cx="405111" cy="259045"/>
    <xdr:sp macro="" textlink="">
      <xdr:nvSpPr>
        <xdr:cNvPr id="506" name="n_2mainValue【学校施設】&#10;有形固定資産減価償却率"/>
        <xdr:cNvSpPr txBox="1"/>
      </xdr:nvSpPr>
      <xdr:spPr>
        <a:xfrm>
          <a:off x="14389744" y="1073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7" name="正方形/長方形 5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8" name="正方形/長方形 5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9" name="正方形/長方形 5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0" name="正方形/長方形 5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1" name="正方形/長方形 5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2" name="正方形/長方形 5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3" name="正方形/長方形 5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4" name="正方形/長方形 5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5" name="テキスト ボックス 5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6" name="直線コネクタ 5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7" name="テキスト ボックス 51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8" name="直線コネクタ 51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9" name="テキスト ボックス 51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0" name="直線コネクタ 51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1" name="テキスト ボックス 52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2" name="直線コネクタ 52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3" name="テキスト ボックス 52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4" name="直線コネクタ 52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25" name="テキスト ボックス 52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6" name="直線コネクタ 5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7" name="テキスト ボックス 5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29" name="直線コネクタ 528"/>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30"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31" name="直線コネクタ 530"/>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32"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33" name="直線コネクタ 532"/>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82161</xdr:rowOff>
    </xdr:from>
    <xdr:ext cx="469744" cy="259045"/>
    <xdr:sp macro="" textlink="">
      <xdr:nvSpPr>
        <xdr:cNvPr id="534" name="【学校施設】&#10;一人当たり面積平均値テキスト"/>
        <xdr:cNvSpPr txBox="1"/>
      </xdr:nvSpPr>
      <xdr:spPr>
        <a:xfrm>
          <a:off x="22199600" y="10712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35" name="フローチャート: 判断 534"/>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36" name="フローチャート: 判断 535"/>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37" name="フローチャート: 判断 536"/>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38" name="フローチャート: 判断 537"/>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9" name="テキスト ボックス 5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0" name="テキスト ボックス 5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1" name="テキスト ボックス 5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2" name="テキスト ボックス 5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3" name="テキスト ボックス 5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118364</xdr:rowOff>
    </xdr:from>
    <xdr:to>
      <xdr:col>107</xdr:col>
      <xdr:colOff>101600</xdr:colOff>
      <xdr:row>60</xdr:row>
      <xdr:rowOff>48514</xdr:rowOff>
    </xdr:to>
    <xdr:sp macro="" textlink="">
      <xdr:nvSpPr>
        <xdr:cNvPr id="544" name="楕円 543"/>
        <xdr:cNvSpPr/>
      </xdr:nvSpPr>
      <xdr:spPr>
        <a:xfrm>
          <a:off x="20383500" y="102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24351</xdr:rowOff>
    </xdr:from>
    <xdr:ext cx="469744" cy="259045"/>
    <xdr:sp macro="" textlink="">
      <xdr:nvSpPr>
        <xdr:cNvPr id="545" name="n_1aveValue【学校施設】&#10;一人当たり面積"/>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5808</xdr:rowOff>
    </xdr:from>
    <xdr:ext cx="469744" cy="259045"/>
    <xdr:sp macro="" textlink="">
      <xdr:nvSpPr>
        <xdr:cNvPr id="546" name="n_2aveValue【学校施設】&#10;一人当たり面積"/>
        <xdr:cNvSpPr txBox="1"/>
      </xdr:nvSpPr>
      <xdr:spPr>
        <a:xfrm>
          <a:off x="20199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47" name="n_3aveValue【学校施設】&#10;一人当たり面積"/>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65041</xdr:rowOff>
    </xdr:from>
    <xdr:ext cx="469744" cy="259045"/>
    <xdr:sp macro="" textlink="">
      <xdr:nvSpPr>
        <xdr:cNvPr id="548" name="n_2mainValue【学校施設】&#10;一人当たり面積"/>
        <xdr:cNvSpPr txBox="1"/>
      </xdr:nvSpPr>
      <xdr:spPr>
        <a:xfrm>
          <a:off x="20199427" y="1000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9" name="直線コネクタ 55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0" name="テキスト ボックス 55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1" name="直線コネクタ 56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2" name="テキスト ボックス 56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3" name="直線コネクタ 56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4" name="テキスト ボックス 56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5" name="直線コネクタ 56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6" name="テキスト ボックス 56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7" name="直線コネクタ 56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8" name="テキスト ボックス 56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9" name="直線コネクタ 56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0" name="テキスト ボックス 56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1" name="直線コネクタ 57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2" name="テキスト ボックス 57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74" name="直線コネクタ 573"/>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75"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76" name="直線コネクタ 575"/>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8" name="直線コネクタ 57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579" name="【児童館】&#10;有形固定資産減価償却率平均値テキスト"/>
        <xdr:cNvSpPr txBox="1"/>
      </xdr:nvSpPr>
      <xdr:spPr>
        <a:xfrm>
          <a:off x="16357600" y="1393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580" name="フローチャート: 判断 579"/>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81" name="フローチャート: 判断 580"/>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582" name="フローチャート: 判断 581"/>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583" name="フローチャート: 判断 582"/>
        <xdr:cNvSpPr/>
      </xdr:nvSpPr>
      <xdr:spPr>
        <a:xfrm>
          <a:off x="13652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4" name="テキスト ボックス 58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5" name="テキスト ボックス 58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6" name="テキスト ボックス 58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7" name="テキスト ボックス 58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8" name="テキスト ボックス 58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139156</xdr:rowOff>
    </xdr:from>
    <xdr:to>
      <xdr:col>76</xdr:col>
      <xdr:colOff>165100</xdr:colOff>
      <xdr:row>78</xdr:row>
      <xdr:rowOff>69306</xdr:rowOff>
    </xdr:to>
    <xdr:sp macro="" textlink="">
      <xdr:nvSpPr>
        <xdr:cNvPr id="589" name="楕円 588"/>
        <xdr:cNvSpPr/>
      </xdr:nvSpPr>
      <xdr:spPr>
        <a:xfrm>
          <a:off x="14541500" y="133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25416</xdr:rowOff>
    </xdr:from>
    <xdr:ext cx="405111" cy="259045"/>
    <xdr:sp macro="" textlink="">
      <xdr:nvSpPr>
        <xdr:cNvPr id="590" name="n_1aveValue【児童館】&#10;有形固定資産減価償却率"/>
        <xdr:cNvSpPr txBox="1"/>
      </xdr:nvSpPr>
      <xdr:spPr>
        <a:xfrm>
          <a:off x="15266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13079</xdr:rowOff>
    </xdr:from>
    <xdr:ext cx="405111" cy="259045"/>
    <xdr:sp macro="" textlink="">
      <xdr:nvSpPr>
        <xdr:cNvPr id="591" name="n_2aveValue【児童館】&#10;有形固定資産減価償却率"/>
        <xdr:cNvSpPr txBox="1"/>
      </xdr:nvSpPr>
      <xdr:spPr>
        <a:xfrm>
          <a:off x="14389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18885</xdr:rowOff>
    </xdr:from>
    <xdr:ext cx="405111" cy="259045"/>
    <xdr:sp macro="" textlink="">
      <xdr:nvSpPr>
        <xdr:cNvPr id="592" name="n_3aveValue【児童館】&#10;有形固定資産減価償却率"/>
        <xdr:cNvSpPr txBox="1"/>
      </xdr:nvSpPr>
      <xdr:spPr>
        <a:xfrm>
          <a:off x="13500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85833</xdr:rowOff>
    </xdr:from>
    <xdr:ext cx="405111" cy="259045"/>
    <xdr:sp macro="" textlink="">
      <xdr:nvSpPr>
        <xdr:cNvPr id="593" name="n_2mainValue【児童館】&#10;有形固定資産減価償却率"/>
        <xdr:cNvSpPr txBox="1"/>
      </xdr:nvSpPr>
      <xdr:spPr>
        <a:xfrm>
          <a:off x="14389744" y="1311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2" name="テキスト ボックス 6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3" name="直線コネクタ 6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4" name="直線コネクタ 60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5" name="テキスト ボックス 60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6" name="直線コネクタ 60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7" name="テキスト ボックス 60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8" name="直線コネクタ 60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9" name="テキスト ボックス 60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0" name="直線コネクタ 60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1" name="テキスト ボックス 61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615" name="直線コネクタ 614"/>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616" name="【児童館】&#10;一人当たり面積最小値テキスト"/>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17" name="直線コネクタ 616"/>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18"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19" name="直線コネクタ 618"/>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20"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21" name="フローチャート: 判断 620"/>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622" name="フローチャート: 判断 621"/>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23" name="フローチャート: 判断 622"/>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24" name="フローチャート: 判断 623"/>
        <xdr:cNvSpPr/>
      </xdr:nvSpPr>
      <xdr:spPr>
        <a:xfrm>
          <a:off x="19494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5" name="テキスト ボックス 6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6" name="テキスト ボックス 6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7" name="テキスト ボックス 6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8" name="テキスト ボックス 6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9" name="テキスト ボックス 6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124461</xdr:rowOff>
    </xdr:from>
    <xdr:to>
      <xdr:col>107</xdr:col>
      <xdr:colOff>101600</xdr:colOff>
      <xdr:row>83</xdr:row>
      <xdr:rowOff>54611</xdr:rowOff>
    </xdr:to>
    <xdr:sp macro="" textlink="">
      <xdr:nvSpPr>
        <xdr:cNvPr id="630" name="楕円 629"/>
        <xdr:cNvSpPr/>
      </xdr:nvSpPr>
      <xdr:spPr>
        <a:xfrm>
          <a:off x="20383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25416</xdr:rowOff>
    </xdr:from>
    <xdr:ext cx="469744" cy="259045"/>
    <xdr:sp macro="" textlink="">
      <xdr:nvSpPr>
        <xdr:cNvPr id="631" name="n_1ave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32"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633" name="n_3aveValue【児童館】&#10;一人当たり面積"/>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45738</xdr:rowOff>
    </xdr:from>
    <xdr:ext cx="469744" cy="259045"/>
    <xdr:sp macro="" textlink="">
      <xdr:nvSpPr>
        <xdr:cNvPr id="634" name="n_2mainValue【児童館】&#10;一人当たり面積"/>
        <xdr:cNvSpPr txBox="1"/>
      </xdr:nvSpPr>
      <xdr:spPr>
        <a:xfrm>
          <a:off x="20199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5" name="直線コネクタ 6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6" name="テキスト ボックス 6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7" name="直線コネクタ 6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8" name="テキスト ボックス 6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9" name="直線コネクタ 6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0" name="テキスト ボックス 6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1" name="直線コネクタ 6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2" name="テキスト ボックス 6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3" name="直線コネクタ 6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4" name="テキスト ボックス 6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5" name="直線コネクタ 6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6" name="テキスト ボックス 6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8" name="テキスト ボックス 6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60" name="直線コネクタ 659"/>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61"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62" name="直線コネクタ 661"/>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4" name="直線コネクタ 66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665" name="【公民館】&#10;有形固定資産減価償却率平均値テキスト"/>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66" name="フローチャート: 判断 665"/>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67" name="フローチャート: 判断 666"/>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68" name="フローチャート: 判断 667"/>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669" name="フローチャート: 判断 668"/>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76019</xdr:rowOff>
    </xdr:from>
    <xdr:to>
      <xdr:col>76</xdr:col>
      <xdr:colOff>165100</xdr:colOff>
      <xdr:row>103</xdr:row>
      <xdr:rowOff>6169</xdr:rowOff>
    </xdr:to>
    <xdr:sp macro="" textlink="">
      <xdr:nvSpPr>
        <xdr:cNvPr id="675" name="楕円 674"/>
        <xdr:cNvSpPr/>
      </xdr:nvSpPr>
      <xdr:spPr>
        <a:xfrm>
          <a:off x="14541500" y="175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171285</xdr:rowOff>
    </xdr:from>
    <xdr:ext cx="405111" cy="259045"/>
    <xdr:sp macro="" textlink="">
      <xdr:nvSpPr>
        <xdr:cNvPr id="676" name="n_1aveValue【公民館】&#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677" name="n_2aveValue【公民館】&#10;有形固定資産減価償却率"/>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678" name="n_3aveValue【公民館】&#10;有形固定資産減価償却率"/>
        <xdr:cNvSpPr txBox="1"/>
      </xdr:nvSpPr>
      <xdr:spPr>
        <a:xfrm>
          <a:off x="13500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22696</xdr:rowOff>
    </xdr:from>
    <xdr:ext cx="405111" cy="259045"/>
    <xdr:sp macro="" textlink="">
      <xdr:nvSpPr>
        <xdr:cNvPr id="679" name="n_2mainValue【公民館】&#10;有形固定資産減価償却率"/>
        <xdr:cNvSpPr txBox="1"/>
      </xdr:nvSpPr>
      <xdr:spPr>
        <a:xfrm>
          <a:off x="14389744" y="1733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0" name="正方形/長方形 6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1" name="正方形/長方形 6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2" name="正方形/長方形 6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3" name="正方形/長方形 6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4" name="正方形/長方形 6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5" name="正方形/長方形 6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6" name="正方形/長方形 6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7" name="正方形/長方形 6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8" name="テキスト ボックス 6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9" name="直線コネクタ 6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0" name="直線コネクタ 68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1" name="テキスト ボックス 69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2" name="直線コネクタ 69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3" name="テキスト ボックス 69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4" name="直線コネクタ 69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5" name="テキスト ボックス 69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6" name="直線コネクタ 69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7" name="テキスト ボックス 69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8" name="直線コネクタ 69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9" name="テキスト ボックス 69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0" name="直線コネクタ 6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1" name="テキスト ボックス 7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03" name="直線コネクタ 702"/>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04"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05" name="直線コネクタ 704"/>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06"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07" name="直線コネクタ 706"/>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106697</xdr:rowOff>
    </xdr:from>
    <xdr:ext cx="469744" cy="259045"/>
    <xdr:sp macro="" textlink="">
      <xdr:nvSpPr>
        <xdr:cNvPr id="708" name="【公民館】&#10;一人当たり面積平均値テキスト"/>
        <xdr:cNvSpPr txBox="1"/>
      </xdr:nvSpPr>
      <xdr:spPr>
        <a:xfrm>
          <a:off x="22199600" y="1828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09" name="フローチャート: 判断 708"/>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10" name="フローチャート: 判断 709"/>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11" name="フローチャート: 判断 710"/>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12" name="フローチャート: 判断 711"/>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3" name="テキスト ボックス 71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4" name="テキスト ボックス 71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5" name="テキスト ボックス 71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6" name="テキスト ボックス 71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7" name="テキスト ボックス 71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102</xdr:row>
      <xdr:rowOff>40639</xdr:rowOff>
    </xdr:from>
    <xdr:to>
      <xdr:col>107</xdr:col>
      <xdr:colOff>101600</xdr:colOff>
      <xdr:row>102</xdr:row>
      <xdr:rowOff>142239</xdr:rowOff>
    </xdr:to>
    <xdr:sp macro="" textlink="">
      <xdr:nvSpPr>
        <xdr:cNvPr id="718" name="楕円 717"/>
        <xdr:cNvSpPr/>
      </xdr:nvSpPr>
      <xdr:spPr>
        <a:xfrm>
          <a:off x="203835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82566</xdr:rowOff>
    </xdr:from>
    <xdr:ext cx="469744" cy="259045"/>
    <xdr:sp macro="" textlink="">
      <xdr:nvSpPr>
        <xdr:cNvPr id="719" name="n_1aveValue【公民館】&#10;一人当たり面積"/>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41927</xdr:rowOff>
    </xdr:from>
    <xdr:ext cx="469744" cy="259045"/>
    <xdr:sp macro="" textlink="">
      <xdr:nvSpPr>
        <xdr:cNvPr id="720" name="n_2aveValue【公民館】&#10;一人当たり面積"/>
        <xdr:cNvSpPr txBox="1"/>
      </xdr:nvSpPr>
      <xdr:spPr>
        <a:xfrm>
          <a:off x="20199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721" name="n_3aveValue【公民館】&#10;一人当たり面積"/>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158766</xdr:rowOff>
    </xdr:from>
    <xdr:ext cx="469744" cy="259045"/>
    <xdr:sp macro="" textlink="">
      <xdr:nvSpPr>
        <xdr:cNvPr id="722" name="n_2mainValue【公民館】&#10;一人当たり面積"/>
        <xdr:cNvSpPr txBox="1"/>
      </xdr:nvSpPr>
      <xdr:spPr>
        <a:xfrm>
          <a:off x="20199427" y="173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道路は、国の交付金を活用し、舗装や拡幅工事を順次進めている。また、保育所は、少子化に伴う園児数の減少や園舎の老朽化により、閉園や民営化を行っており、有形固定資産減価償却率は</a:t>
          </a:r>
          <a:r>
            <a:rPr kumimoji="1" lang="ja-JP" altLang="en-US" sz="1300">
              <a:solidFill>
                <a:schemeClr val="tx1"/>
              </a:solidFill>
              <a:latin typeface="ＭＳ Ｐゴシック" panose="020B0600070205080204" pitchFamily="50" charset="-128"/>
              <a:ea typeface="ＭＳ Ｐゴシック" panose="020B0600070205080204" pitchFamily="50" charset="-128"/>
            </a:rPr>
            <a:t>今後減</a:t>
          </a:r>
          <a:r>
            <a:rPr kumimoji="1" lang="ja-JP" altLang="en-US" sz="1300">
              <a:latin typeface="ＭＳ Ｐゴシック" panose="020B0600070205080204" pitchFamily="50" charset="-128"/>
              <a:ea typeface="ＭＳ Ｐゴシック" panose="020B0600070205080204" pitchFamily="50" charset="-128"/>
            </a:rPr>
            <a:t>少していくものと見込んでいる。さらに。学校施設は、小中学校の移転新築や統廃合を進め、適正な配置となった。今後、老朽化した施設の大規模改修や閉校となった校舎の解体などを計画的に実施していくこと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52,940
52,301
318.29
31,926,960
31,091,126
469,755
18,417,033
41,924,697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133730</xdr:rowOff>
    </xdr:from>
    <xdr:ext cx="405111" cy="259045"/>
    <xdr:sp macro="" textlink="">
      <xdr:nvSpPr>
        <xdr:cNvPr id="65" name="n_1aveValue【図書館】&#10;有形固定資産減価償却率"/>
        <xdr:cNvSpPr txBox="1"/>
      </xdr:nvSpPr>
      <xdr:spPr>
        <a:xfrm>
          <a:off x="3582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160927</xdr:rowOff>
    </xdr:from>
    <xdr:to>
      <xdr:col>15</xdr:col>
      <xdr:colOff>101600</xdr:colOff>
      <xdr:row>38</xdr:row>
      <xdr:rowOff>91077</xdr:rowOff>
    </xdr:to>
    <xdr:sp macro="" textlink="">
      <xdr:nvSpPr>
        <xdr:cNvPr id="66" name="フローチャート: 判断 65"/>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82204</xdr:rowOff>
    </xdr:from>
    <xdr:ext cx="405111" cy="259045"/>
    <xdr:sp macro="" textlink="">
      <xdr:nvSpPr>
        <xdr:cNvPr id="67"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157661</xdr:rowOff>
    </xdr:from>
    <xdr:to>
      <xdr:col>10</xdr:col>
      <xdr:colOff>165100</xdr:colOff>
      <xdr:row>38</xdr:row>
      <xdr:rowOff>87812</xdr:rowOff>
    </xdr:to>
    <xdr:sp macro="" textlink="">
      <xdr:nvSpPr>
        <xdr:cNvPr id="68" name="フローチャート: 判断 67"/>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104338</xdr:rowOff>
    </xdr:from>
    <xdr:ext cx="405111" cy="259045"/>
    <xdr:sp macro="" textlink="">
      <xdr:nvSpPr>
        <xdr:cNvPr id="69" name="n_3aveValue【図書館】&#10;有形固定資産減価償却率"/>
        <xdr:cNvSpPr txBox="1"/>
      </xdr:nvSpPr>
      <xdr:spPr>
        <a:xfrm>
          <a:off x="1816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107043</xdr:rowOff>
    </xdr:from>
    <xdr:to>
      <xdr:col>15</xdr:col>
      <xdr:colOff>101600</xdr:colOff>
      <xdr:row>38</xdr:row>
      <xdr:rowOff>37193</xdr:rowOff>
    </xdr:to>
    <xdr:sp macro="" textlink="">
      <xdr:nvSpPr>
        <xdr:cNvPr id="75" name="楕円 74"/>
        <xdr:cNvSpPr/>
      </xdr:nvSpPr>
      <xdr:spPr>
        <a:xfrm>
          <a:off x="2857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53720</xdr:rowOff>
    </xdr:from>
    <xdr:ext cx="405111" cy="259045"/>
    <xdr:sp macro="" textlink="">
      <xdr:nvSpPr>
        <xdr:cNvPr id="76" name="n_2mainValue【図書館】&#10;有形固定資産減価償却率"/>
        <xdr:cNvSpPr txBox="1"/>
      </xdr:nvSpPr>
      <xdr:spPr>
        <a:xfrm>
          <a:off x="2705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0" name="直線コネクタ 99"/>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1"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2" name="直線コネクタ 101"/>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3"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04" name="直線コネクタ 103"/>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05" name="【図書館】&#10;一人当たり面積平均値テキスト"/>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06" name="フローチャート: 判断 105"/>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07" name="フローチャート: 判断 106"/>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99077</xdr:rowOff>
    </xdr:from>
    <xdr:ext cx="469744" cy="259045"/>
    <xdr:sp macro="" textlink="">
      <xdr:nvSpPr>
        <xdr:cNvPr id="108" name="n_1aveValue【図書館】&#10;一人当たり面積"/>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19050</xdr:rowOff>
    </xdr:from>
    <xdr:to>
      <xdr:col>46</xdr:col>
      <xdr:colOff>38100</xdr:colOff>
      <xdr:row>39</xdr:row>
      <xdr:rowOff>120650</xdr:rowOff>
    </xdr:to>
    <xdr:sp macro="" textlink="">
      <xdr:nvSpPr>
        <xdr:cNvPr id="109" name="フローチャート: 判断 108"/>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111777</xdr:rowOff>
    </xdr:from>
    <xdr:ext cx="469744" cy="259045"/>
    <xdr:sp macro="" textlink="">
      <xdr:nvSpPr>
        <xdr:cNvPr id="110"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19050</xdr:rowOff>
    </xdr:from>
    <xdr:to>
      <xdr:col>41</xdr:col>
      <xdr:colOff>101600</xdr:colOff>
      <xdr:row>39</xdr:row>
      <xdr:rowOff>120650</xdr:rowOff>
    </xdr:to>
    <xdr:sp macro="" textlink="">
      <xdr:nvSpPr>
        <xdr:cNvPr id="111" name="フローチャート: 判断 110"/>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137177</xdr:rowOff>
    </xdr:from>
    <xdr:ext cx="469744" cy="259045"/>
    <xdr:sp macro="" textlink="">
      <xdr:nvSpPr>
        <xdr:cNvPr id="112"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38100</xdr:rowOff>
    </xdr:from>
    <xdr:to>
      <xdr:col>46</xdr:col>
      <xdr:colOff>38100</xdr:colOff>
      <xdr:row>38</xdr:row>
      <xdr:rowOff>139700</xdr:rowOff>
    </xdr:to>
    <xdr:sp macro="" textlink="">
      <xdr:nvSpPr>
        <xdr:cNvPr id="118" name="楕円 117"/>
        <xdr:cNvSpPr/>
      </xdr:nvSpPr>
      <xdr:spPr>
        <a:xfrm>
          <a:off x="8699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156227</xdr:rowOff>
    </xdr:from>
    <xdr:ext cx="469744" cy="259045"/>
    <xdr:sp macro="" textlink="">
      <xdr:nvSpPr>
        <xdr:cNvPr id="119" name="n_2mainValue【図書館】&#10;一人当たり面積"/>
        <xdr:cNvSpPr txBox="1"/>
      </xdr:nvSpPr>
      <xdr:spPr>
        <a:xfrm>
          <a:off x="8515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44" name="直線コネクタ 143"/>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45"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46" name="直線コネクタ 145"/>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47"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48" name="直線コネクタ 147"/>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49"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50" name="フローチャート: 判断 149"/>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51" name="フローチャート: 判断 150"/>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82567</xdr:rowOff>
    </xdr:from>
    <xdr:ext cx="405111" cy="259045"/>
    <xdr:sp macro="" textlink="">
      <xdr:nvSpPr>
        <xdr:cNvPr id="152" name="n_1aveValue【体育館・プール】&#10;有形固定資産減価償却率"/>
        <xdr:cNvSpPr txBox="1"/>
      </xdr:nvSpPr>
      <xdr:spPr>
        <a:xfrm>
          <a:off x="3582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166370</xdr:rowOff>
    </xdr:from>
    <xdr:to>
      <xdr:col>15</xdr:col>
      <xdr:colOff>101600</xdr:colOff>
      <xdr:row>60</xdr:row>
      <xdr:rowOff>96520</xdr:rowOff>
    </xdr:to>
    <xdr:sp macro="" textlink="">
      <xdr:nvSpPr>
        <xdr:cNvPr id="153" name="フローチャート: 判断 152"/>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87647</xdr:rowOff>
    </xdr:from>
    <xdr:ext cx="405111" cy="259045"/>
    <xdr:sp macro="" textlink="">
      <xdr:nvSpPr>
        <xdr:cNvPr id="154"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17780</xdr:rowOff>
    </xdr:from>
    <xdr:to>
      <xdr:col>10</xdr:col>
      <xdr:colOff>165100</xdr:colOff>
      <xdr:row>60</xdr:row>
      <xdr:rowOff>119380</xdr:rowOff>
    </xdr:to>
    <xdr:sp macro="" textlink="">
      <xdr:nvSpPr>
        <xdr:cNvPr id="155" name="フローチャート: 判断 154"/>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135907</xdr:rowOff>
    </xdr:from>
    <xdr:ext cx="405111" cy="259045"/>
    <xdr:sp macro="" textlink="">
      <xdr:nvSpPr>
        <xdr:cNvPr id="156" name="n_3aveValue【体育館・プール】&#10;有形固定資産減価償却率"/>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103505</xdr:rowOff>
    </xdr:from>
    <xdr:to>
      <xdr:col>15</xdr:col>
      <xdr:colOff>101600</xdr:colOff>
      <xdr:row>60</xdr:row>
      <xdr:rowOff>33655</xdr:rowOff>
    </xdr:to>
    <xdr:sp macro="" textlink="">
      <xdr:nvSpPr>
        <xdr:cNvPr id="162" name="楕円 161"/>
        <xdr:cNvSpPr/>
      </xdr:nvSpPr>
      <xdr:spPr>
        <a:xfrm>
          <a:off x="2857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50182</xdr:rowOff>
    </xdr:from>
    <xdr:ext cx="405111" cy="259045"/>
    <xdr:sp macro="" textlink="">
      <xdr:nvSpPr>
        <xdr:cNvPr id="163" name="n_2mainValue【体育館・プール】&#10;有形固定資産減価償却率"/>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4" name="直線コネクタ 17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5" name="テキスト ボックス 17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6" name="直線コネクタ 17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7" name="テキスト ボックス 17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8" name="直線コネクタ 17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9" name="テキスト ボックス 17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0" name="直線コネクタ 17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1" name="テキスト ボックス 18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58</xdr:row>
      <xdr:rowOff>64008</xdr:rowOff>
    </xdr:from>
    <xdr:to>
      <xdr:col>54</xdr:col>
      <xdr:colOff>189865</xdr:colOff>
      <xdr:row>63</xdr:row>
      <xdr:rowOff>134874</xdr:rowOff>
    </xdr:to>
    <xdr:cxnSp macro="">
      <xdr:nvCxnSpPr>
        <xdr:cNvPr id="185" name="直線コネクタ 184"/>
        <xdr:cNvCxnSpPr/>
      </xdr:nvCxnSpPr>
      <xdr:spPr>
        <a:xfrm flipV="1">
          <a:off x="10476865" y="100081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138701</xdr:rowOff>
    </xdr:from>
    <xdr:ext cx="469744" cy="259045"/>
    <xdr:sp macro="" textlink="">
      <xdr:nvSpPr>
        <xdr:cNvPr id="186" name="【体育館・プール】&#10;一人当たり面積最小値テキスト"/>
        <xdr:cNvSpPr txBox="1"/>
      </xdr:nvSpPr>
      <xdr:spPr>
        <a:xfrm>
          <a:off x="10515600" y="1094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134874</xdr:rowOff>
    </xdr:from>
    <xdr:to>
      <xdr:col>55</xdr:col>
      <xdr:colOff>88900</xdr:colOff>
      <xdr:row>63</xdr:row>
      <xdr:rowOff>134874</xdr:rowOff>
    </xdr:to>
    <xdr:cxnSp macro="">
      <xdr:nvCxnSpPr>
        <xdr:cNvPr id="187" name="直線コネクタ 186"/>
        <xdr:cNvCxnSpPr/>
      </xdr:nvCxnSpPr>
      <xdr:spPr>
        <a:xfrm>
          <a:off x="10388600" y="1093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57</xdr:row>
      <xdr:rowOff>10685</xdr:rowOff>
    </xdr:from>
    <xdr:ext cx="469744" cy="259045"/>
    <xdr:sp macro="" textlink="">
      <xdr:nvSpPr>
        <xdr:cNvPr id="188" name="【体育館・プール】&#10;一人当たり面積最大値テキスト"/>
        <xdr:cNvSpPr txBox="1"/>
      </xdr:nvSpPr>
      <xdr:spPr>
        <a:xfrm>
          <a:off x="10515600" y="978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64008</xdr:rowOff>
    </xdr:from>
    <xdr:to>
      <xdr:col>55</xdr:col>
      <xdr:colOff>88900</xdr:colOff>
      <xdr:row>58</xdr:row>
      <xdr:rowOff>64008</xdr:rowOff>
    </xdr:to>
    <xdr:cxnSp macro="">
      <xdr:nvCxnSpPr>
        <xdr:cNvPr id="189" name="直線コネクタ 188"/>
        <xdr:cNvCxnSpPr/>
      </xdr:nvCxnSpPr>
      <xdr:spPr>
        <a:xfrm>
          <a:off x="10388600" y="1000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124223</xdr:rowOff>
    </xdr:from>
    <xdr:ext cx="469744" cy="259045"/>
    <xdr:sp macro="" textlink="">
      <xdr:nvSpPr>
        <xdr:cNvPr id="190" name="【体育館・プール】&#10;一人当たり面積平均値テキスト"/>
        <xdr:cNvSpPr txBox="1"/>
      </xdr:nvSpPr>
      <xdr:spPr>
        <a:xfrm>
          <a:off x="10515600" y="10582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145796</xdr:rowOff>
    </xdr:from>
    <xdr:to>
      <xdr:col>55</xdr:col>
      <xdr:colOff>50800</xdr:colOff>
      <xdr:row>62</xdr:row>
      <xdr:rowOff>75946</xdr:rowOff>
    </xdr:to>
    <xdr:sp macro="" textlink="">
      <xdr:nvSpPr>
        <xdr:cNvPr id="191" name="フローチャート: 判断 190"/>
        <xdr:cNvSpPr/>
      </xdr:nvSpPr>
      <xdr:spPr>
        <a:xfrm>
          <a:off x="10426700" y="1060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132080</xdr:rowOff>
    </xdr:from>
    <xdr:to>
      <xdr:col>50</xdr:col>
      <xdr:colOff>165100</xdr:colOff>
      <xdr:row>62</xdr:row>
      <xdr:rowOff>62230</xdr:rowOff>
    </xdr:to>
    <xdr:sp macro="" textlink="">
      <xdr:nvSpPr>
        <xdr:cNvPr id="192" name="フローチャート: 判断 191"/>
        <xdr:cNvSpPr/>
      </xdr:nvSpPr>
      <xdr:spPr>
        <a:xfrm>
          <a:off x="9588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78757</xdr:rowOff>
    </xdr:from>
    <xdr:ext cx="469744" cy="259045"/>
    <xdr:sp macro="" textlink="">
      <xdr:nvSpPr>
        <xdr:cNvPr id="193" name="n_1aveValue【体育館・プール】&#10;一人当たり面積"/>
        <xdr:cNvSpPr txBox="1"/>
      </xdr:nvSpPr>
      <xdr:spPr>
        <a:xfrm>
          <a:off x="9391727"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56642</xdr:rowOff>
    </xdr:from>
    <xdr:to>
      <xdr:col>46</xdr:col>
      <xdr:colOff>38100</xdr:colOff>
      <xdr:row>61</xdr:row>
      <xdr:rowOff>158242</xdr:rowOff>
    </xdr:to>
    <xdr:sp macro="" textlink="">
      <xdr:nvSpPr>
        <xdr:cNvPr id="194" name="フローチャート: 判断 193"/>
        <xdr:cNvSpPr/>
      </xdr:nvSpPr>
      <xdr:spPr>
        <a:xfrm>
          <a:off x="8699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149369</xdr:rowOff>
    </xdr:from>
    <xdr:ext cx="469744" cy="259045"/>
    <xdr:sp macro="" textlink="">
      <xdr:nvSpPr>
        <xdr:cNvPr id="195" name="n_2aveValue【体育館・プール】&#10;一人当たり面積"/>
        <xdr:cNvSpPr txBox="1"/>
      </xdr:nvSpPr>
      <xdr:spPr>
        <a:xfrm>
          <a:off x="8515427" y="1060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150368</xdr:rowOff>
    </xdr:from>
    <xdr:to>
      <xdr:col>41</xdr:col>
      <xdr:colOff>101600</xdr:colOff>
      <xdr:row>62</xdr:row>
      <xdr:rowOff>80518</xdr:rowOff>
    </xdr:to>
    <xdr:sp macro="" textlink="">
      <xdr:nvSpPr>
        <xdr:cNvPr id="196" name="フローチャート: 判断 195"/>
        <xdr:cNvSpPr/>
      </xdr:nvSpPr>
      <xdr:spPr>
        <a:xfrm>
          <a:off x="7810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97045</xdr:rowOff>
    </xdr:from>
    <xdr:ext cx="469744" cy="259045"/>
    <xdr:sp macro="" textlink="">
      <xdr:nvSpPr>
        <xdr:cNvPr id="197" name="n_3aveValue【体育館・プール】&#10;一人当たり面積"/>
        <xdr:cNvSpPr txBox="1"/>
      </xdr:nvSpPr>
      <xdr:spPr>
        <a:xfrm>
          <a:off x="7626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113792</xdr:rowOff>
    </xdr:from>
    <xdr:to>
      <xdr:col>46</xdr:col>
      <xdr:colOff>38100</xdr:colOff>
      <xdr:row>57</xdr:row>
      <xdr:rowOff>43942</xdr:rowOff>
    </xdr:to>
    <xdr:sp macro="" textlink="">
      <xdr:nvSpPr>
        <xdr:cNvPr id="203" name="楕円 202"/>
        <xdr:cNvSpPr/>
      </xdr:nvSpPr>
      <xdr:spPr>
        <a:xfrm>
          <a:off x="8699500" y="97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55</xdr:row>
      <xdr:rowOff>60469</xdr:rowOff>
    </xdr:from>
    <xdr:ext cx="469744" cy="259045"/>
    <xdr:sp macro="" textlink="">
      <xdr:nvSpPr>
        <xdr:cNvPr id="204" name="n_2mainValue【体育館・プール】&#10;一人当たり面積"/>
        <xdr:cNvSpPr txBox="1"/>
      </xdr:nvSpPr>
      <xdr:spPr>
        <a:xfrm>
          <a:off x="8515427" y="949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3" name="正方形/長方形 2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4" name="正方形/長方形 2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5" name="正方形/長方形 2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6" name="正方形/長方形 2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7" name="正方形/長方形 2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8" name="正方形/長方形 2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9" name="正方形/長方形 2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0" name="正方形/長方形 21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1" name="正方形/長方形 2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2" name="正方形/長方形 22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3" name="正方形/長方形 22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4" name="正方形/長方形 22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5" name="正方形/長方形 22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6" name="正方形/長方形 22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7" name="正方形/長方形 22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8" name="正方形/長方形 22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9" name="テキスト ボックス 22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0" name="直線コネクタ 22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1" name="直線コネクタ 23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32" name="テキスト ボックス 23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3" name="直線コネクタ 23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34" name="テキスト ボックス 23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35" name="直線コネクタ 23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36" name="テキスト ボックス 23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37" name="直線コネクタ 23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38" name="テキスト ボックス 23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39" name="直線コネクタ 23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0" name="テキスト ボックス 23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1" name="直線コネクタ 24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42" name="テキスト ボックス 24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3" name="直線コネクタ 24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4" name="テキスト ボックス 24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246" name="直線コネクタ 245"/>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247"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248" name="直線コネクタ 247"/>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249"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250" name="直線コネクタ 249"/>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251" name="【市民会館】&#10;有形固定資産減価償却率平均値テキスト"/>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252" name="フローチャート: 判断 251"/>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253" name="フローチャート: 判断 252"/>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97807</xdr:rowOff>
    </xdr:from>
    <xdr:ext cx="405111" cy="259045"/>
    <xdr:sp macro="" textlink="">
      <xdr:nvSpPr>
        <xdr:cNvPr id="254" name="n_1aveValue【市民会館】&#10;有形固定資産減価償却率"/>
        <xdr:cNvSpPr txBox="1"/>
      </xdr:nvSpPr>
      <xdr:spPr>
        <a:xfrm>
          <a:off x="3582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116839</xdr:rowOff>
    </xdr:from>
    <xdr:to>
      <xdr:col>15</xdr:col>
      <xdr:colOff>101600</xdr:colOff>
      <xdr:row>104</xdr:row>
      <xdr:rowOff>46989</xdr:rowOff>
    </xdr:to>
    <xdr:sp macro="" textlink="">
      <xdr:nvSpPr>
        <xdr:cNvPr id="255" name="フローチャート: 判断 254"/>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63516</xdr:rowOff>
    </xdr:from>
    <xdr:ext cx="405111" cy="259045"/>
    <xdr:sp macro="" textlink="">
      <xdr:nvSpPr>
        <xdr:cNvPr id="256" name="n_2aveValue【市民会館】&#10;有形固定資産減価償却率"/>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17236</xdr:rowOff>
    </xdr:from>
    <xdr:to>
      <xdr:col>10</xdr:col>
      <xdr:colOff>165100</xdr:colOff>
      <xdr:row>104</xdr:row>
      <xdr:rowOff>118836</xdr:rowOff>
    </xdr:to>
    <xdr:sp macro="" textlink="">
      <xdr:nvSpPr>
        <xdr:cNvPr id="257" name="フローチャート: 判断 256"/>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135363</xdr:rowOff>
    </xdr:from>
    <xdr:ext cx="405111" cy="259045"/>
    <xdr:sp macro="" textlink="">
      <xdr:nvSpPr>
        <xdr:cNvPr id="258" name="n_3aveValue【市民会館】&#10;有形固定資産減価償却率"/>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9" name="テキスト ボックス 2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0" name="テキスト ボックス 2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1" name="テキスト ボックス 2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2" name="テキスト ボックス 2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3" name="テキスト ボックス 2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152763</xdr:rowOff>
    </xdr:from>
    <xdr:to>
      <xdr:col>15</xdr:col>
      <xdr:colOff>101600</xdr:colOff>
      <xdr:row>106</xdr:row>
      <xdr:rowOff>82913</xdr:rowOff>
    </xdr:to>
    <xdr:sp macro="" textlink="">
      <xdr:nvSpPr>
        <xdr:cNvPr id="264" name="楕円 263"/>
        <xdr:cNvSpPr/>
      </xdr:nvSpPr>
      <xdr:spPr>
        <a:xfrm>
          <a:off x="2857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74040</xdr:rowOff>
    </xdr:from>
    <xdr:ext cx="405111" cy="259045"/>
    <xdr:sp macro="" textlink="">
      <xdr:nvSpPr>
        <xdr:cNvPr id="265" name="n_2mainValue【市民会館】&#10;有形固定資産減価償却率"/>
        <xdr:cNvSpPr txBox="1"/>
      </xdr:nvSpPr>
      <xdr:spPr>
        <a:xfrm>
          <a:off x="2705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4" name="テキスト ボックス 2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5" name="直線コネクタ 2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76" name="直線コネクタ 27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77" name="テキスト ボックス 27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78" name="直線コネクタ 27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79" name="テキスト ボックス 27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0" name="直線コネクタ 27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1" name="テキスト ボックス 28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2" name="直線コネクタ 28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3" name="テキスト ボックス 28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4" name="直線コネクタ 28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85" name="テキスト ボックス 28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6" name="直線コネクタ 2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87" name="テキスト ボックス 2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289" name="直線コネクタ 288"/>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290"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291" name="直線コネクタ 290"/>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292"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293" name="直線コネクタ 292"/>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140988</xdr:rowOff>
    </xdr:from>
    <xdr:ext cx="469744" cy="259045"/>
    <xdr:sp macro="" textlink="">
      <xdr:nvSpPr>
        <xdr:cNvPr id="294" name="【市民会館】&#10;一人当たり面積平均値テキスト"/>
        <xdr:cNvSpPr txBox="1"/>
      </xdr:nvSpPr>
      <xdr:spPr>
        <a:xfrm>
          <a:off x="10515600" y="1814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295" name="フローチャート: 判断 294"/>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296" name="フローチャート: 判断 295"/>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71138</xdr:rowOff>
    </xdr:from>
    <xdr:ext cx="469744" cy="259045"/>
    <xdr:sp macro="" textlink="">
      <xdr:nvSpPr>
        <xdr:cNvPr id="297"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120650</xdr:rowOff>
    </xdr:from>
    <xdr:to>
      <xdr:col>46</xdr:col>
      <xdr:colOff>38100</xdr:colOff>
      <xdr:row>106</xdr:row>
      <xdr:rowOff>50800</xdr:rowOff>
    </xdr:to>
    <xdr:sp macro="" textlink="">
      <xdr:nvSpPr>
        <xdr:cNvPr id="298" name="フローチャート: 判断 297"/>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41927</xdr:rowOff>
    </xdr:from>
    <xdr:ext cx="469744" cy="259045"/>
    <xdr:sp macro="" textlink="">
      <xdr:nvSpPr>
        <xdr:cNvPr id="299" name="n_2aveValue【市民会館】&#10;一人当たり面積"/>
        <xdr:cNvSpPr txBox="1"/>
      </xdr:nvSpPr>
      <xdr:spPr>
        <a:xfrm>
          <a:off x="8515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162561</xdr:rowOff>
    </xdr:from>
    <xdr:to>
      <xdr:col>41</xdr:col>
      <xdr:colOff>101600</xdr:colOff>
      <xdr:row>106</xdr:row>
      <xdr:rowOff>92711</xdr:rowOff>
    </xdr:to>
    <xdr:sp macro="" textlink="">
      <xdr:nvSpPr>
        <xdr:cNvPr id="300" name="フローチャート: 判断 299"/>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109238</xdr:rowOff>
    </xdr:from>
    <xdr:ext cx="469744" cy="259045"/>
    <xdr:sp macro="" textlink="">
      <xdr:nvSpPr>
        <xdr:cNvPr id="301" name="n_3aveValue【市民会館】&#10;一人当たり面積"/>
        <xdr:cNvSpPr txBox="1"/>
      </xdr:nvSpPr>
      <xdr:spPr>
        <a:xfrm>
          <a:off x="7626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2" name="テキスト ボックス 30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3" name="テキスト ボックス 30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4" name="テキスト ボックス 30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5" name="テキスト ボックス 30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6" name="テキスト ボックス 30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25400</xdr:rowOff>
    </xdr:from>
    <xdr:to>
      <xdr:col>46</xdr:col>
      <xdr:colOff>38100</xdr:colOff>
      <xdr:row>103</xdr:row>
      <xdr:rowOff>127000</xdr:rowOff>
    </xdr:to>
    <xdr:sp macro="" textlink="">
      <xdr:nvSpPr>
        <xdr:cNvPr id="307" name="楕円 306"/>
        <xdr:cNvSpPr/>
      </xdr:nvSpPr>
      <xdr:spPr>
        <a:xfrm>
          <a:off x="8699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101</xdr:row>
      <xdr:rowOff>143527</xdr:rowOff>
    </xdr:from>
    <xdr:ext cx="469744" cy="259045"/>
    <xdr:sp macro="" textlink="">
      <xdr:nvSpPr>
        <xdr:cNvPr id="308" name="n_2mainValue【市民会館】&#10;一人当たり面積"/>
        <xdr:cNvSpPr txBox="1"/>
      </xdr:nvSpPr>
      <xdr:spPr>
        <a:xfrm>
          <a:off x="8515427" y="1745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09" name="正方形/長方形 3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0" name="正方形/長方形 3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1" name="正方形/長方形 3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2" name="正方形/長方形 3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3" name="正方形/長方形 3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4" name="正方形/長方形 3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5" name="正方形/長方形 3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正方形/長方形 3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7" name="テキスト ボックス 3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8" name="直線コネクタ 3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19" name="直線コネクタ 31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0" name="テキスト ボックス 31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1" name="直線コネクタ 32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2" name="テキスト ボックス 32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3" name="直線コネクタ 32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4" name="テキスト ボックス 32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5" name="直線コネクタ 32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6" name="テキスト ボックス 32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7" name="直線コネクタ 32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8" name="テキスト ボックス 32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9" name="直線コネクタ 32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0" name="テキスト ボックス 32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1" name="直線コネクタ 3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2" name="テキスト ボックス 33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334" name="直線コネクタ 333"/>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335"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336" name="直線コネクタ 335"/>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337"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338" name="直線コネクタ 337"/>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339" name="【一般廃棄物処理施設】&#10;有形固定資産減価償却率平均値テキスト"/>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340" name="フローチャート: 判断 339"/>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341" name="フローチャート: 判断 340"/>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43923</xdr:rowOff>
    </xdr:from>
    <xdr:ext cx="405111" cy="259045"/>
    <xdr:sp macro="" textlink="">
      <xdr:nvSpPr>
        <xdr:cNvPr id="342" name="n_1aveValue【一般廃棄物処理施設】&#10;有形固定資産減価償却率"/>
        <xdr:cNvSpPr txBox="1"/>
      </xdr:nvSpPr>
      <xdr:spPr>
        <a:xfrm>
          <a:off x="15266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92347</xdr:rowOff>
    </xdr:from>
    <xdr:to>
      <xdr:col>76</xdr:col>
      <xdr:colOff>165100</xdr:colOff>
      <xdr:row>37</xdr:row>
      <xdr:rowOff>22497</xdr:rowOff>
    </xdr:to>
    <xdr:sp macro="" textlink="">
      <xdr:nvSpPr>
        <xdr:cNvPr id="343" name="フローチャート: 判断 342"/>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13624</xdr:rowOff>
    </xdr:from>
    <xdr:ext cx="405111" cy="259045"/>
    <xdr:sp macro="" textlink="">
      <xdr:nvSpPr>
        <xdr:cNvPr id="344" name="n_2aveValue【一般廃棄物処理施設】&#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36830</xdr:rowOff>
    </xdr:from>
    <xdr:to>
      <xdr:col>72</xdr:col>
      <xdr:colOff>38100</xdr:colOff>
      <xdr:row>36</xdr:row>
      <xdr:rowOff>138430</xdr:rowOff>
    </xdr:to>
    <xdr:sp macro="" textlink="">
      <xdr:nvSpPr>
        <xdr:cNvPr id="345" name="フローチャート: 判断 344"/>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154957</xdr:rowOff>
    </xdr:from>
    <xdr:ext cx="405111" cy="259045"/>
    <xdr:sp macro="" textlink="">
      <xdr:nvSpPr>
        <xdr:cNvPr id="346" name="n_3aveValue【一般廃棄物処理施設】&#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7" name="テキスト ボックス 3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107043</xdr:rowOff>
    </xdr:from>
    <xdr:to>
      <xdr:col>76</xdr:col>
      <xdr:colOff>165100</xdr:colOff>
      <xdr:row>35</xdr:row>
      <xdr:rowOff>37193</xdr:rowOff>
    </xdr:to>
    <xdr:sp macro="" textlink="">
      <xdr:nvSpPr>
        <xdr:cNvPr id="352" name="楕円 351"/>
        <xdr:cNvSpPr/>
      </xdr:nvSpPr>
      <xdr:spPr>
        <a:xfrm>
          <a:off x="14541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33</xdr:row>
      <xdr:rowOff>53720</xdr:rowOff>
    </xdr:from>
    <xdr:ext cx="405111" cy="259045"/>
    <xdr:sp macro="" textlink="">
      <xdr:nvSpPr>
        <xdr:cNvPr id="353" name="n_2mainValue【一般廃棄物処理施設】&#10;有形固定資産減価償却率"/>
        <xdr:cNvSpPr txBox="1"/>
      </xdr:nvSpPr>
      <xdr:spPr>
        <a:xfrm>
          <a:off x="143897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4" name="直線コネクタ 3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5" name="テキスト ボックス 36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6" name="直線コネクタ 3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67" name="テキスト ボックス 36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8" name="直線コネクタ 3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9" name="テキスト ボックス 36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0" name="直線コネクタ 3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1" name="テキスト ボックス 37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2" name="直線コネクタ 3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3" name="テキスト ボックス 37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5" name="テキスト ボックス 3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377" name="直線コネクタ 376"/>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378"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379" name="直線コネクタ 378"/>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380"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381" name="直線コネクタ 380"/>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133238</xdr:rowOff>
    </xdr:from>
    <xdr:ext cx="534377" cy="259045"/>
    <xdr:sp macro="" textlink="">
      <xdr:nvSpPr>
        <xdr:cNvPr id="382" name="【一般廃棄物処理施設】&#10;一人当たり有形固定資産（償却資産）額平均値テキスト"/>
        <xdr:cNvSpPr txBox="1"/>
      </xdr:nvSpPr>
      <xdr:spPr>
        <a:xfrm>
          <a:off x="22199600" y="6648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383" name="フローチャート: 判断 382"/>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384" name="フローチャート: 判断 383"/>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109969</xdr:rowOff>
    </xdr:from>
    <xdr:ext cx="534377" cy="259045"/>
    <xdr:sp macro="" textlink="">
      <xdr:nvSpPr>
        <xdr:cNvPr id="385" name="n_1aveValue【一般廃棄物処理施設】&#10;一人当たり有形固定資産（償却資産）額"/>
        <xdr:cNvSpPr txBox="1"/>
      </xdr:nvSpPr>
      <xdr:spPr>
        <a:xfrm>
          <a:off x="210434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171285</xdr:rowOff>
    </xdr:from>
    <xdr:to>
      <xdr:col>107</xdr:col>
      <xdr:colOff>101600</xdr:colOff>
      <xdr:row>39</xdr:row>
      <xdr:rowOff>101435</xdr:rowOff>
    </xdr:to>
    <xdr:sp macro="" textlink="">
      <xdr:nvSpPr>
        <xdr:cNvPr id="386" name="フローチャート: 判断 385"/>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92562</xdr:rowOff>
    </xdr:from>
    <xdr:ext cx="534377" cy="259045"/>
    <xdr:sp macro="" textlink="">
      <xdr:nvSpPr>
        <xdr:cNvPr id="387" name="n_2aveValue【一般廃棄物処理施設】&#10;一人当たり有形固定資産（償却資産）額"/>
        <xdr:cNvSpPr txBox="1"/>
      </xdr:nvSpPr>
      <xdr:spPr>
        <a:xfrm>
          <a:off x="20167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47856</xdr:rowOff>
    </xdr:from>
    <xdr:to>
      <xdr:col>102</xdr:col>
      <xdr:colOff>165100</xdr:colOff>
      <xdr:row>39</xdr:row>
      <xdr:rowOff>149456</xdr:rowOff>
    </xdr:to>
    <xdr:sp macro="" textlink="">
      <xdr:nvSpPr>
        <xdr:cNvPr id="388" name="フローチャート: 判断 387"/>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165983</xdr:rowOff>
    </xdr:from>
    <xdr:ext cx="534377" cy="259045"/>
    <xdr:sp macro="" textlink="">
      <xdr:nvSpPr>
        <xdr:cNvPr id="389" name="n_3aveValue【一般廃棄物処理施設】&#10;一人当たり有形固定資産（償却資産）額"/>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129451</xdr:rowOff>
    </xdr:from>
    <xdr:to>
      <xdr:col>107</xdr:col>
      <xdr:colOff>101600</xdr:colOff>
      <xdr:row>35</xdr:row>
      <xdr:rowOff>59601</xdr:rowOff>
    </xdr:to>
    <xdr:sp macro="" textlink="">
      <xdr:nvSpPr>
        <xdr:cNvPr id="395" name="楕円 394"/>
        <xdr:cNvSpPr/>
      </xdr:nvSpPr>
      <xdr:spPr>
        <a:xfrm>
          <a:off x="20383500" y="595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33</xdr:row>
      <xdr:rowOff>76128</xdr:rowOff>
    </xdr:from>
    <xdr:ext cx="599010" cy="259045"/>
    <xdr:sp macro="" textlink="">
      <xdr:nvSpPr>
        <xdr:cNvPr id="396" name="n_2mainValue【一般廃棄物処理施設】&#10;一人当たり有形固定資産（償却資産）額"/>
        <xdr:cNvSpPr txBox="1"/>
      </xdr:nvSpPr>
      <xdr:spPr>
        <a:xfrm>
          <a:off x="20134795" y="573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5" name="テキスト ボックス 4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6" name="直線コネクタ 4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07" name="直線コネクタ 40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08" name="テキスト ボックス 40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9" name="直線コネクタ 40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0" name="テキスト ボックス 40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1" name="直線コネクタ 41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2" name="テキスト ボックス 41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3" name="直線コネクタ 41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4" name="テキスト ボックス 41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5" name="直線コネクタ 41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6" name="テキスト ボックス 41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7" name="直線コネクタ 41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18" name="テキスト ボックス 41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0" name="テキスト ボックス 41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422" name="直線コネクタ 421"/>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23"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24" name="直線コネクタ 423"/>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425"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426" name="直線コネクタ 425"/>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427" name="【保健センター・保健所】&#10;有形固定資産減価償却率平均値テキスト"/>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428" name="フローチャート: 判断 427"/>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429" name="フローチャート: 判断 428"/>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78757</xdr:rowOff>
    </xdr:from>
    <xdr:ext cx="405111" cy="259045"/>
    <xdr:sp macro="" textlink="">
      <xdr:nvSpPr>
        <xdr:cNvPr id="430" name="n_1aveValue【保健センター・保健所】&#10;有形固定資産減価償却率"/>
        <xdr:cNvSpPr txBox="1"/>
      </xdr:nvSpPr>
      <xdr:spPr>
        <a:xfrm>
          <a:off x="15266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140244</xdr:rowOff>
    </xdr:from>
    <xdr:to>
      <xdr:col>76</xdr:col>
      <xdr:colOff>165100</xdr:colOff>
      <xdr:row>61</xdr:row>
      <xdr:rowOff>70394</xdr:rowOff>
    </xdr:to>
    <xdr:sp macro="" textlink="">
      <xdr:nvSpPr>
        <xdr:cNvPr id="431" name="フローチャート: 判断 430"/>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61521</xdr:rowOff>
    </xdr:from>
    <xdr:ext cx="405111" cy="259045"/>
    <xdr:sp macro="" textlink="">
      <xdr:nvSpPr>
        <xdr:cNvPr id="432" name="n_2aveValue【保健センター・保健所】&#10;有形固定資産減価償却率"/>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63500</xdr:rowOff>
    </xdr:from>
    <xdr:to>
      <xdr:col>72</xdr:col>
      <xdr:colOff>38100</xdr:colOff>
      <xdr:row>60</xdr:row>
      <xdr:rowOff>165100</xdr:rowOff>
    </xdr:to>
    <xdr:sp macro="" textlink="">
      <xdr:nvSpPr>
        <xdr:cNvPr id="433" name="フローチャート: 判断 432"/>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10177</xdr:rowOff>
    </xdr:from>
    <xdr:ext cx="405111" cy="259045"/>
    <xdr:sp macro="" textlink="">
      <xdr:nvSpPr>
        <xdr:cNvPr id="434" name="n_3aveValue【保健センター・保健所】&#10;有形固定資産減価償却率"/>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5" name="テキスト ボックス 4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42273</xdr:rowOff>
    </xdr:from>
    <xdr:to>
      <xdr:col>76</xdr:col>
      <xdr:colOff>165100</xdr:colOff>
      <xdr:row>57</xdr:row>
      <xdr:rowOff>143873</xdr:rowOff>
    </xdr:to>
    <xdr:sp macro="" textlink="">
      <xdr:nvSpPr>
        <xdr:cNvPr id="440" name="楕円 439"/>
        <xdr:cNvSpPr/>
      </xdr:nvSpPr>
      <xdr:spPr>
        <a:xfrm>
          <a:off x="145415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55</xdr:row>
      <xdr:rowOff>160400</xdr:rowOff>
    </xdr:from>
    <xdr:ext cx="405111" cy="259045"/>
    <xdr:sp macro="" textlink="">
      <xdr:nvSpPr>
        <xdr:cNvPr id="441" name="n_2mainValue【保健センター・保健所】&#10;有形固定資産減価償却率"/>
        <xdr:cNvSpPr txBox="1"/>
      </xdr:nvSpPr>
      <xdr:spPr>
        <a:xfrm>
          <a:off x="14389744" y="959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2" name="直線コネクタ 45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3" name="テキスト ボックス 45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4" name="直線コネクタ 45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5" name="テキスト ボックス 45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6" name="直線コネクタ 45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7" name="テキスト ボックス 45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8" name="直線コネクタ 45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9" name="テキスト ボックス 45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0" name="直線コネクタ 4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1" name="テキスト ボックス 4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463" name="直線コネクタ 462"/>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464"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465" name="直線コネクタ 464"/>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466"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467" name="直線コネクタ 466"/>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468" name="【保健センター・保健所】&#10;一人当たり面積平均値テキスト"/>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469" name="フローチャート: 判断 468"/>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470" name="フローチャート: 判断 469"/>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74185</xdr:rowOff>
    </xdr:from>
    <xdr:ext cx="469744" cy="259045"/>
    <xdr:sp macro="" textlink="">
      <xdr:nvSpPr>
        <xdr:cNvPr id="471"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127508</xdr:rowOff>
    </xdr:from>
    <xdr:to>
      <xdr:col>107</xdr:col>
      <xdr:colOff>101600</xdr:colOff>
      <xdr:row>63</xdr:row>
      <xdr:rowOff>57658</xdr:rowOff>
    </xdr:to>
    <xdr:sp macro="" textlink="">
      <xdr:nvSpPr>
        <xdr:cNvPr id="472" name="フローチャート: 判断 471"/>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48785</xdr:rowOff>
    </xdr:from>
    <xdr:ext cx="469744" cy="259045"/>
    <xdr:sp macro="" textlink="">
      <xdr:nvSpPr>
        <xdr:cNvPr id="473" name="n_2aveValue【保健センター・保健所】&#10;一人当たり面積"/>
        <xdr:cNvSpPr txBox="1"/>
      </xdr:nvSpPr>
      <xdr:spPr>
        <a:xfrm>
          <a:off x="20199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136652</xdr:rowOff>
    </xdr:from>
    <xdr:to>
      <xdr:col>102</xdr:col>
      <xdr:colOff>165100</xdr:colOff>
      <xdr:row>63</xdr:row>
      <xdr:rowOff>66802</xdr:rowOff>
    </xdr:to>
    <xdr:sp macro="" textlink="">
      <xdr:nvSpPr>
        <xdr:cNvPr id="474" name="フローチャート: 判断 473"/>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83329</xdr:rowOff>
    </xdr:from>
    <xdr:ext cx="469744" cy="259045"/>
    <xdr:sp macro="" textlink="">
      <xdr:nvSpPr>
        <xdr:cNvPr id="475" name="n_3aveValue【保健センター・保健所】&#10;一人当たり面積"/>
        <xdr:cNvSpPr txBox="1"/>
      </xdr:nvSpPr>
      <xdr:spPr>
        <a:xfrm>
          <a:off x="19310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6" name="テキスト ボックス 4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65786</xdr:rowOff>
    </xdr:from>
    <xdr:to>
      <xdr:col>107</xdr:col>
      <xdr:colOff>101600</xdr:colOff>
      <xdr:row>61</xdr:row>
      <xdr:rowOff>167386</xdr:rowOff>
    </xdr:to>
    <xdr:sp macro="" textlink="">
      <xdr:nvSpPr>
        <xdr:cNvPr id="481" name="楕円 480"/>
        <xdr:cNvSpPr/>
      </xdr:nvSpPr>
      <xdr:spPr>
        <a:xfrm>
          <a:off x="20383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12463</xdr:rowOff>
    </xdr:from>
    <xdr:ext cx="469744" cy="259045"/>
    <xdr:sp macro="" textlink="">
      <xdr:nvSpPr>
        <xdr:cNvPr id="482" name="n_2mainValue【保健センター・保健所】&#10;一人当たり面積"/>
        <xdr:cNvSpPr txBox="1"/>
      </xdr:nvSpPr>
      <xdr:spPr>
        <a:xfrm>
          <a:off x="20199427" y="1029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0" name="正方形/長方形 4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3" name="直線コネクタ 49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4" name="テキスト ボックス 49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5" name="直線コネクタ 49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6" name="テキスト ボックス 49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7" name="直線コネクタ 49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8" name="テキスト ボックス 49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9" name="直線コネクタ 49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0" name="テキスト ボックス 49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1" name="直線コネクタ 50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2" name="テキスト ボックス 50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3" name="直線コネクタ 50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4" name="テキスト ボックス 50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5" name="直線コネクタ 5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6" name="テキスト ボックス 50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508" name="直線コネクタ 507"/>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09"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10" name="直線コネクタ 509"/>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511"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512" name="直線コネクタ 511"/>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35940</xdr:rowOff>
    </xdr:from>
    <xdr:ext cx="405111" cy="259045"/>
    <xdr:sp macro="" textlink="">
      <xdr:nvSpPr>
        <xdr:cNvPr id="513" name="【消防施設】&#10;有形固定資産減価償却率平均値テキスト"/>
        <xdr:cNvSpPr txBox="1"/>
      </xdr:nvSpPr>
      <xdr:spPr>
        <a:xfrm>
          <a:off x="16357600" y="13751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514" name="フローチャート: 判断 513"/>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515" name="フローチャート: 判断 514"/>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35214</xdr:rowOff>
    </xdr:from>
    <xdr:ext cx="405111" cy="259045"/>
    <xdr:sp macro="" textlink="">
      <xdr:nvSpPr>
        <xdr:cNvPr id="516"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517" name="フローチャート: 判断 516"/>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11447</xdr:rowOff>
    </xdr:from>
    <xdr:ext cx="405111" cy="259045"/>
    <xdr:sp macro="" textlink="">
      <xdr:nvSpPr>
        <xdr:cNvPr id="518" name="n_2aveValue【消防施設】&#10;有形固定資産減価償却率"/>
        <xdr:cNvSpPr txBox="1"/>
      </xdr:nvSpPr>
      <xdr:spPr>
        <a:xfrm>
          <a:off x="14389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83638</xdr:rowOff>
    </xdr:from>
    <xdr:to>
      <xdr:col>72</xdr:col>
      <xdr:colOff>38100</xdr:colOff>
      <xdr:row>82</xdr:row>
      <xdr:rowOff>13788</xdr:rowOff>
    </xdr:to>
    <xdr:sp macro="" textlink="">
      <xdr:nvSpPr>
        <xdr:cNvPr id="519" name="フローチャート: 判断 518"/>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30315</xdr:rowOff>
    </xdr:from>
    <xdr:ext cx="405111" cy="259045"/>
    <xdr:sp macro="" textlink="">
      <xdr:nvSpPr>
        <xdr:cNvPr id="520"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1" name="テキスト ボックス 5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50981</xdr:rowOff>
    </xdr:from>
    <xdr:to>
      <xdr:col>76</xdr:col>
      <xdr:colOff>165100</xdr:colOff>
      <xdr:row>79</xdr:row>
      <xdr:rowOff>152581</xdr:rowOff>
    </xdr:to>
    <xdr:sp macro="" textlink="">
      <xdr:nvSpPr>
        <xdr:cNvPr id="526" name="楕円 525"/>
        <xdr:cNvSpPr/>
      </xdr:nvSpPr>
      <xdr:spPr>
        <a:xfrm>
          <a:off x="14541500" y="1359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77</xdr:row>
      <xdr:rowOff>169108</xdr:rowOff>
    </xdr:from>
    <xdr:ext cx="405111" cy="259045"/>
    <xdr:sp macro="" textlink="">
      <xdr:nvSpPr>
        <xdr:cNvPr id="527" name="n_2mainValue【消防施設】&#10;有形固定資産減価償却率"/>
        <xdr:cNvSpPr txBox="1"/>
      </xdr:nvSpPr>
      <xdr:spPr>
        <a:xfrm>
          <a:off x="14389744" y="1337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6" name="テキスト ボックス 53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7" name="直線コネクタ 53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38" name="直線コネクタ 53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39" name="テキスト ボックス 53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0" name="直線コネクタ 53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1" name="テキスト ボックス 54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2" name="直線コネクタ 54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3" name="テキスト ボックス 54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4" name="直線コネクタ 54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5" name="テキスト ボックス 54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6" name="直線コネクタ 5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7" name="テキスト ボックス 5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549" name="直線コネクタ 548"/>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50"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51" name="直線コネクタ 550"/>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552"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553" name="直線コネクタ 552"/>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554"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555" name="フローチャート: 判断 554"/>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556" name="フローチャート: 判断 555"/>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11701</xdr:rowOff>
    </xdr:from>
    <xdr:ext cx="469744" cy="259045"/>
    <xdr:sp macro="" textlink="">
      <xdr:nvSpPr>
        <xdr:cNvPr id="557" name="n_1aveValue【消防施設】&#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xdr:nvSpPr>
        <xdr:cNvPr id="558" name="フローチャート: 判断 557"/>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153179</xdr:rowOff>
    </xdr:from>
    <xdr:ext cx="469744" cy="259045"/>
    <xdr:sp macro="" textlink="">
      <xdr:nvSpPr>
        <xdr:cNvPr id="559" name="n_2ave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129032</xdr:rowOff>
    </xdr:from>
    <xdr:to>
      <xdr:col>102</xdr:col>
      <xdr:colOff>165100</xdr:colOff>
      <xdr:row>85</xdr:row>
      <xdr:rowOff>59182</xdr:rowOff>
    </xdr:to>
    <xdr:sp macro="" textlink="">
      <xdr:nvSpPr>
        <xdr:cNvPr id="560" name="フローチャート: 判断 559"/>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75709</xdr:rowOff>
    </xdr:from>
    <xdr:ext cx="469744" cy="259045"/>
    <xdr:sp macro="" textlink="">
      <xdr:nvSpPr>
        <xdr:cNvPr id="561" name="n_3aveValue【消防施設】&#10;一人当たり面積"/>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2" name="テキスト ボックス 5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3" name="テキスト ボックス 5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4" name="テキスト ボックス 5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5" name="テキスト ボックス 5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6" name="テキスト ボックス 5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80</xdr:row>
      <xdr:rowOff>124461</xdr:rowOff>
    </xdr:from>
    <xdr:to>
      <xdr:col>107</xdr:col>
      <xdr:colOff>101600</xdr:colOff>
      <xdr:row>81</xdr:row>
      <xdr:rowOff>54611</xdr:rowOff>
    </xdr:to>
    <xdr:sp macro="" textlink="">
      <xdr:nvSpPr>
        <xdr:cNvPr id="567" name="楕円 566"/>
        <xdr:cNvSpPr/>
      </xdr:nvSpPr>
      <xdr:spPr>
        <a:xfrm>
          <a:off x="20383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79</xdr:row>
      <xdr:rowOff>71138</xdr:rowOff>
    </xdr:from>
    <xdr:ext cx="469744" cy="259045"/>
    <xdr:sp macro="" textlink="">
      <xdr:nvSpPr>
        <xdr:cNvPr id="568" name="n_2mainValue【消防施設】&#10;一人当たり面積"/>
        <xdr:cNvSpPr txBox="1"/>
      </xdr:nvSpPr>
      <xdr:spPr>
        <a:xfrm>
          <a:off x="20199427" y="1361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9" name="正方形/長方形 5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0" name="正方形/長方形 5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1" name="正方形/長方形 5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2" name="正方形/長方形 5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3" name="正方形/長方形 5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4" name="正方形/長方形 5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5" name="正方形/長方形 5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6" name="正方形/長方形 5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7" name="テキスト ボックス 5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8" name="直線コネクタ 5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9" name="直線コネクタ 57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0" name="テキスト ボックス 57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1" name="直線コネクタ 58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2" name="テキスト ボックス 58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3" name="直線コネクタ 58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4" name="テキスト ボックス 58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5" name="直線コネクタ 58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6" name="テキスト ボックス 58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7" name="直線コネクタ 58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8" name="テキスト ボックス 58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9" name="直線コネクタ 58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0" name="テキスト ボックス 58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1" name="直線コネクタ 5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2" name="テキスト ボックス 5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594" name="直線コネクタ 593"/>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595"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596" name="直線コネクタ 595"/>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597"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598" name="直線コネクタ 597"/>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599"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600" name="フローチャート: 判断 599"/>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601" name="フローチャート: 判断 600"/>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86377</xdr:rowOff>
    </xdr:from>
    <xdr:ext cx="405111" cy="259045"/>
    <xdr:sp macro="" textlink="">
      <xdr:nvSpPr>
        <xdr:cNvPr id="602" name="n_1aveValue【庁舎】&#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133169</xdr:rowOff>
    </xdr:from>
    <xdr:to>
      <xdr:col>76</xdr:col>
      <xdr:colOff>165100</xdr:colOff>
      <xdr:row>104</xdr:row>
      <xdr:rowOff>63319</xdr:rowOff>
    </xdr:to>
    <xdr:sp macro="" textlink="">
      <xdr:nvSpPr>
        <xdr:cNvPr id="603" name="フローチャート: 判断 602"/>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54446</xdr:rowOff>
    </xdr:from>
    <xdr:ext cx="405111" cy="259045"/>
    <xdr:sp macro="" textlink="">
      <xdr:nvSpPr>
        <xdr:cNvPr id="604" name="n_2ave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18869</xdr:rowOff>
    </xdr:from>
    <xdr:to>
      <xdr:col>72</xdr:col>
      <xdr:colOff>38100</xdr:colOff>
      <xdr:row>103</xdr:row>
      <xdr:rowOff>120469</xdr:rowOff>
    </xdr:to>
    <xdr:sp macro="" textlink="">
      <xdr:nvSpPr>
        <xdr:cNvPr id="605" name="フローチャート: 判断 604"/>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136996</xdr:rowOff>
    </xdr:from>
    <xdr:ext cx="405111" cy="259045"/>
    <xdr:sp macro="" textlink="">
      <xdr:nvSpPr>
        <xdr:cNvPr id="606" name="n_3aveValue【庁舎】&#10;有形固定資産減価償却率"/>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7" name="テキスト ボックス 6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8" name="テキスト ボックス 6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9" name="テキスト ボックス 6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0" name="テキスト ボックス 6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1" name="テキスト ボックス 6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152763</xdr:rowOff>
    </xdr:from>
    <xdr:to>
      <xdr:col>76</xdr:col>
      <xdr:colOff>165100</xdr:colOff>
      <xdr:row>102</xdr:row>
      <xdr:rowOff>82913</xdr:rowOff>
    </xdr:to>
    <xdr:sp macro="" textlink="">
      <xdr:nvSpPr>
        <xdr:cNvPr id="612" name="楕円 611"/>
        <xdr:cNvSpPr/>
      </xdr:nvSpPr>
      <xdr:spPr>
        <a:xfrm>
          <a:off x="14541500" y="17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100</xdr:row>
      <xdr:rowOff>99440</xdr:rowOff>
    </xdr:from>
    <xdr:ext cx="405111" cy="259045"/>
    <xdr:sp macro="" textlink="">
      <xdr:nvSpPr>
        <xdr:cNvPr id="613" name="n_2mainValue【庁舎】&#10;有形固定資産減価償却率"/>
        <xdr:cNvSpPr txBox="1"/>
      </xdr:nvSpPr>
      <xdr:spPr>
        <a:xfrm>
          <a:off x="14389744" y="1724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4" name="正方形/長方形 6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5" name="正方形/長方形 6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6" name="正方形/長方形 6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7" name="正方形/長方形 6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8" name="正方形/長方形 6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9" name="正方形/長方形 6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0" name="正方形/長方形 6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1" name="正方形/長方形 6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2" name="テキスト ボックス 6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3" name="直線コネクタ 6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4" name="直線コネクタ 6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5" name="テキスト ボックス 6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6" name="直線コネクタ 6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7" name="テキスト ボックス 6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8" name="直線コネクタ 6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9" name="テキスト ボックス 6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0" name="直線コネクタ 6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1" name="テキスト ボックス 6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2" name="直線コネクタ 6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3" name="テキスト ボックス 6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4" name="直線コネクタ 6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5" name="テキスト ボックス 6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7" name="テキスト ボックス 6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639" name="直線コネクタ 638"/>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640"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641" name="直線コネクタ 640"/>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42"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43" name="直線コネクタ 642"/>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70775</xdr:rowOff>
    </xdr:from>
    <xdr:ext cx="469744" cy="259045"/>
    <xdr:sp macro="" textlink="">
      <xdr:nvSpPr>
        <xdr:cNvPr id="644" name="【庁舎】&#10;一人当たり面積平均値テキスト"/>
        <xdr:cNvSpPr txBox="1"/>
      </xdr:nvSpPr>
      <xdr:spPr>
        <a:xfrm>
          <a:off x="22199600" y="1807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645" name="フローチャート: 判断 644"/>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646" name="フローチャート: 判断 645"/>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48821</xdr:rowOff>
    </xdr:from>
    <xdr:ext cx="469744" cy="259045"/>
    <xdr:sp macro="" textlink="">
      <xdr:nvSpPr>
        <xdr:cNvPr id="647" name="n_1aveValue【庁舎】&#10;一人当たり面積"/>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648" name="フローチャート: 判断 647"/>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39750</xdr:rowOff>
    </xdr:from>
    <xdr:ext cx="469744" cy="259045"/>
    <xdr:sp macro="" textlink="">
      <xdr:nvSpPr>
        <xdr:cNvPr id="649" name="n_2aveValue【庁舎】&#10;一人当たり面積"/>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128270</xdr:rowOff>
    </xdr:from>
    <xdr:to>
      <xdr:col>102</xdr:col>
      <xdr:colOff>165100</xdr:colOff>
      <xdr:row>106</xdr:row>
      <xdr:rowOff>58420</xdr:rowOff>
    </xdr:to>
    <xdr:sp macro="" textlink="">
      <xdr:nvSpPr>
        <xdr:cNvPr id="650" name="フローチャート: 判断 649"/>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74947</xdr:rowOff>
    </xdr:from>
    <xdr:ext cx="469744" cy="259045"/>
    <xdr:sp macro="" textlink="">
      <xdr:nvSpPr>
        <xdr:cNvPr id="651"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2" name="テキスト ボックス 6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3" name="テキスト ボックス 6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4" name="テキスト ボックス 6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5" name="テキスト ボックス 6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6" name="テキスト ボックス 6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149498</xdr:rowOff>
    </xdr:from>
    <xdr:to>
      <xdr:col>107</xdr:col>
      <xdr:colOff>101600</xdr:colOff>
      <xdr:row>105</xdr:row>
      <xdr:rowOff>79648</xdr:rowOff>
    </xdr:to>
    <xdr:sp macro="" textlink="">
      <xdr:nvSpPr>
        <xdr:cNvPr id="657" name="楕円 656"/>
        <xdr:cNvSpPr/>
      </xdr:nvSpPr>
      <xdr:spPr>
        <a:xfrm>
          <a:off x="20383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96175</xdr:rowOff>
    </xdr:from>
    <xdr:ext cx="469744" cy="259045"/>
    <xdr:sp macro="" textlink="">
      <xdr:nvSpPr>
        <xdr:cNvPr id="658" name="n_2mainValue【庁舎】&#10;一人当たり面積"/>
        <xdr:cNvSpPr txBox="1"/>
      </xdr:nvSpPr>
      <xdr:spPr>
        <a:xfrm>
          <a:off x="201994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RDF</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の廃止により、新たな焼却施設の建設を進めている。また、本庁舎は老朽化しているものの日々の維持管理や適宜修繕を行っているため、使用上は問題ない。今後とも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公共施設等総合管理計画に基づき、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各施設の運営体制の見直しや老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朽</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化対策を計画的に実施し、経費の軽減や長寿命化を図っていく。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52,940
52,301
318.29
31,926,960
31,091,126
469,755
18,417,033
41,924,697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少子高齢化や人口減少、景気の低迷による市民税の減収などから、財政力指数は前年度と同指数の</a:t>
          </a:r>
          <a:r>
            <a:rPr kumimoji="1" lang="en-US" altLang="ja-JP" sz="1300">
              <a:latin typeface="ＭＳ Ｐゴシック" panose="020B0600070205080204" pitchFamily="50" charset="-128"/>
              <a:ea typeface="ＭＳ Ｐゴシック" panose="020B0600070205080204" pitchFamily="50" charset="-128"/>
            </a:rPr>
            <a:t>0.43</a:t>
          </a:r>
          <a:r>
            <a:rPr kumimoji="1" lang="ja-JP" altLang="en-US" sz="1300">
              <a:latin typeface="ＭＳ Ｐゴシック" panose="020B0600070205080204" pitchFamily="50" charset="-128"/>
              <a:ea typeface="ＭＳ Ｐゴシック" panose="020B0600070205080204" pitchFamily="50" charset="-128"/>
            </a:rPr>
            <a:t>で、類似団体平均を大きく下回っている。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今後も定員適正化計画に基づく行政システムの合理化・適正化や、主要事業の重点化による投資的経費の抑制、歳入における市税収納率の向上対策などに取り組み、財政の健全化に努める。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13758</xdr:rowOff>
    </xdr:from>
    <xdr:to>
      <xdr:col>23</xdr:col>
      <xdr:colOff>133350</xdr:colOff>
      <xdr:row>45</xdr:row>
      <xdr:rowOff>13758</xdr:rowOff>
    </xdr:to>
    <xdr:cxnSp macro="">
      <xdr:nvCxnSpPr>
        <xdr:cNvPr id="69" name="直線コネクタ 68"/>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13758</xdr:rowOff>
    </xdr:from>
    <xdr:to>
      <xdr:col>19</xdr:col>
      <xdr:colOff>133350</xdr:colOff>
      <xdr:row>45</xdr:row>
      <xdr:rowOff>13758</xdr:rowOff>
    </xdr:to>
    <xdr:cxnSp macro="">
      <xdr:nvCxnSpPr>
        <xdr:cNvPr id="72" name="直線コネクタ 71"/>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13758</xdr:rowOff>
    </xdr:from>
    <xdr:to>
      <xdr:col>15</xdr:col>
      <xdr:colOff>82550</xdr:colOff>
      <xdr:row>45</xdr:row>
      <xdr:rowOff>13758</xdr:rowOff>
    </xdr:to>
    <xdr:cxnSp macro="">
      <xdr:nvCxnSpPr>
        <xdr:cNvPr id="75" name="直線コネクタ 74"/>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13758</xdr:rowOff>
    </xdr:to>
    <xdr:cxnSp macro="">
      <xdr:nvCxnSpPr>
        <xdr:cNvPr id="78" name="直線コネクタ 77"/>
        <xdr:cNvCxnSpPr/>
      </xdr:nvCxnSpPr>
      <xdr:spPr>
        <a:xfrm>
          <a:off x="1447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134408</xdr:rowOff>
    </xdr:from>
    <xdr:to>
      <xdr:col>23</xdr:col>
      <xdr:colOff>184150</xdr:colOff>
      <xdr:row>45</xdr:row>
      <xdr:rowOff>64558</xdr:rowOff>
    </xdr:to>
    <xdr:sp macro="" textlink="">
      <xdr:nvSpPr>
        <xdr:cNvPr id="88" name="楕円 87"/>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30285</xdr:rowOff>
    </xdr:from>
    <xdr:ext cx="762000" cy="259045"/>
    <xdr:sp macro="" textlink="">
      <xdr:nvSpPr>
        <xdr:cNvPr id="89"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134408</xdr:rowOff>
    </xdr:from>
    <xdr:to>
      <xdr:col>19</xdr:col>
      <xdr:colOff>184150</xdr:colOff>
      <xdr:row>45</xdr:row>
      <xdr:rowOff>64558</xdr:rowOff>
    </xdr:to>
    <xdr:sp macro="" textlink="">
      <xdr:nvSpPr>
        <xdr:cNvPr id="90" name="楕円 89"/>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49335</xdr:rowOff>
    </xdr:from>
    <xdr:ext cx="736600" cy="259045"/>
    <xdr:sp macro="" textlink="">
      <xdr:nvSpPr>
        <xdr:cNvPr id="91" name="テキスト ボックス 90"/>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134408</xdr:rowOff>
    </xdr:from>
    <xdr:to>
      <xdr:col>15</xdr:col>
      <xdr:colOff>133350</xdr:colOff>
      <xdr:row>45</xdr:row>
      <xdr:rowOff>64558</xdr:rowOff>
    </xdr:to>
    <xdr:sp macro="" textlink="">
      <xdr:nvSpPr>
        <xdr:cNvPr id="92" name="楕円 91"/>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49335</xdr:rowOff>
    </xdr:from>
    <xdr:ext cx="762000" cy="259045"/>
    <xdr:sp macro="" textlink="">
      <xdr:nvSpPr>
        <xdr:cNvPr id="93" name="テキスト ボックス 92"/>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134408</xdr:rowOff>
    </xdr:from>
    <xdr:to>
      <xdr:col>11</xdr:col>
      <xdr:colOff>82550</xdr:colOff>
      <xdr:row>45</xdr:row>
      <xdr:rowOff>64558</xdr:rowOff>
    </xdr:to>
    <xdr:sp macro="" textlink="">
      <xdr:nvSpPr>
        <xdr:cNvPr id="94" name="楕円 93"/>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49335</xdr:rowOff>
    </xdr:from>
    <xdr:ext cx="762000" cy="259045"/>
    <xdr:sp macro="" textlink="">
      <xdr:nvSpPr>
        <xdr:cNvPr id="95" name="テキスト ボックス 94"/>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市債の繰上償還の実施など、行財政改革の推進により、経常収支比率は</a:t>
          </a:r>
          <a:r>
            <a:rPr kumimoji="1" lang="en-US" altLang="ja-JP" sz="1300">
              <a:latin typeface="ＭＳ Ｐゴシック" panose="020B0600070205080204" pitchFamily="50" charset="-128"/>
              <a:ea typeface="ＭＳ Ｐゴシック" panose="020B0600070205080204" pitchFamily="50" charset="-128"/>
            </a:rPr>
            <a:t>94.9</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今後も、行財政改革アクションプランに基づき、事務事業の見直しや経費の削減を図るとともに、市税等の収納率向上に努める。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160274</xdr:rowOff>
    </xdr:from>
    <xdr:to>
      <xdr:col>23</xdr:col>
      <xdr:colOff>133350</xdr:colOff>
      <xdr:row>62</xdr:row>
      <xdr:rowOff>169926</xdr:rowOff>
    </xdr:to>
    <xdr:cxnSp macro="">
      <xdr:nvCxnSpPr>
        <xdr:cNvPr id="130" name="直線コネクタ 129"/>
        <xdr:cNvCxnSpPr/>
      </xdr:nvCxnSpPr>
      <xdr:spPr>
        <a:xfrm flipV="1">
          <a:off x="4114800" y="1079017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169926</xdr:rowOff>
    </xdr:from>
    <xdr:to>
      <xdr:col>19</xdr:col>
      <xdr:colOff>133350</xdr:colOff>
      <xdr:row>63</xdr:row>
      <xdr:rowOff>90170</xdr:rowOff>
    </xdr:to>
    <xdr:cxnSp macro="">
      <xdr:nvCxnSpPr>
        <xdr:cNvPr id="133" name="直線コネクタ 132"/>
        <xdr:cNvCxnSpPr/>
      </xdr:nvCxnSpPr>
      <xdr:spPr>
        <a:xfrm flipV="1">
          <a:off x="3225800" y="1079982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63</xdr:row>
      <xdr:rowOff>90170</xdr:rowOff>
    </xdr:to>
    <xdr:cxnSp macro="">
      <xdr:nvCxnSpPr>
        <xdr:cNvPr id="136" name="直線コネクタ 135"/>
        <xdr:cNvCxnSpPr/>
      </xdr:nvCxnSpPr>
      <xdr:spPr>
        <a:xfrm>
          <a:off x="2336800" y="1072261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63</xdr:row>
      <xdr:rowOff>75692</xdr:rowOff>
    </xdr:to>
    <xdr:cxnSp macro="">
      <xdr:nvCxnSpPr>
        <xdr:cNvPr id="139" name="直線コネクタ 138"/>
        <xdr:cNvCxnSpPr/>
      </xdr:nvCxnSpPr>
      <xdr:spPr>
        <a:xfrm flipV="1">
          <a:off x="1447800" y="1072261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1" name="テキスト ボックス 140"/>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109474</xdr:rowOff>
    </xdr:from>
    <xdr:to>
      <xdr:col>23</xdr:col>
      <xdr:colOff>184150</xdr:colOff>
      <xdr:row>63</xdr:row>
      <xdr:rowOff>39624</xdr:rowOff>
    </xdr:to>
    <xdr:sp macro="" textlink="">
      <xdr:nvSpPr>
        <xdr:cNvPr id="149" name="楕円 148"/>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81551</xdr:rowOff>
    </xdr:from>
    <xdr:ext cx="762000" cy="259045"/>
    <xdr:sp macro="" textlink="">
      <xdr:nvSpPr>
        <xdr:cNvPr id="150" name="財政構造の弾力性該当値テキスト"/>
        <xdr:cNvSpPr txBox="1"/>
      </xdr:nvSpPr>
      <xdr:spPr>
        <a:xfrm>
          <a:off x="5041900" y="1071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119126</xdr:rowOff>
    </xdr:from>
    <xdr:to>
      <xdr:col>19</xdr:col>
      <xdr:colOff>184150</xdr:colOff>
      <xdr:row>63</xdr:row>
      <xdr:rowOff>49276</xdr:rowOff>
    </xdr:to>
    <xdr:sp macro="" textlink="">
      <xdr:nvSpPr>
        <xdr:cNvPr id="151" name="楕円 150"/>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34053</xdr:rowOff>
    </xdr:from>
    <xdr:ext cx="736600" cy="259045"/>
    <xdr:sp macro="" textlink="">
      <xdr:nvSpPr>
        <xdr:cNvPr id="152" name="テキスト ボックス 151"/>
        <xdr:cNvSpPr txBox="1"/>
      </xdr:nvSpPr>
      <xdr:spPr>
        <a:xfrm>
          <a:off x="3733800" y="10835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3" name="楕円 152"/>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54" name="テキスト ボックス 153"/>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5" name="楕円 154"/>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56" name="テキスト ボックス 155"/>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57" name="楕円 156"/>
        <xdr:cNvSpPr/>
      </xdr:nvSpPr>
      <xdr:spPr>
        <a:xfrm>
          <a:off x="1397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111269</xdr:rowOff>
    </xdr:from>
    <xdr:ext cx="762000" cy="259045"/>
    <xdr:sp macro="" textlink="">
      <xdr:nvSpPr>
        <xdr:cNvPr id="158" name="テキスト ボックス 157"/>
        <xdr:cNvSpPr txBox="1"/>
      </xdr:nvSpPr>
      <xdr:spPr>
        <a:xfrm>
          <a:off x="1066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[172,237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人件費総額は減少したものの、平成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年度に引き続き、平成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年度も老朽化した公共施設の解体費に多くの予算を割いたため、人口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人当たり人件費・物件費等決算額は前年度から増加した。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今後も、行財政改革アクションプランに基づき、事務事業の見直しや人件費・物件費の削減に努める。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32100</xdr:rowOff>
    </xdr:from>
    <xdr:to>
      <xdr:col>23</xdr:col>
      <xdr:colOff>133350</xdr:colOff>
      <xdr:row>89</xdr:row>
      <xdr:rowOff>46216</xdr:rowOff>
    </xdr:to>
    <xdr:cxnSp macro="">
      <xdr:nvCxnSpPr>
        <xdr:cNvPr id="193" name="直線コネクタ 192"/>
        <xdr:cNvCxnSpPr/>
      </xdr:nvCxnSpPr>
      <xdr:spPr>
        <a:xfrm>
          <a:off x="4114800" y="15291150"/>
          <a:ext cx="838200" cy="1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27176</xdr:rowOff>
    </xdr:from>
    <xdr:ext cx="762000" cy="259045"/>
    <xdr:sp macro="" textlink="">
      <xdr:nvSpPr>
        <xdr:cNvPr id="194" name="人件費・物件費等の状況平均値テキスト"/>
        <xdr:cNvSpPr txBox="1"/>
      </xdr:nvSpPr>
      <xdr:spPr>
        <a:xfrm>
          <a:off x="5041900" y="1425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108893</xdr:rowOff>
    </xdr:from>
    <xdr:to>
      <xdr:col>19</xdr:col>
      <xdr:colOff>133350</xdr:colOff>
      <xdr:row>89</xdr:row>
      <xdr:rowOff>32100</xdr:rowOff>
    </xdr:to>
    <xdr:cxnSp macro="">
      <xdr:nvCxnSpPr>
        <xdr:cNvPr id="196" name="直線コネクタ 195"/>
        <xdr:cNvCxnSpPr/>
      </xdr:nvCxnSpPr>
      <xdr:spPr>
        <a:xfrm>
          <a:off x="3225800" y="15196493"/>
          <a:ext cx="889000" cy="9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108901</xdr:rowOff>
    </xdr:from>
    <xdr:ext cx="736600" cy="259045"/>
    <xdr:sp macro="" textlink="">
      <xdr:nvSpPr>
        <xdr:cNvPr id="198" name="テキスト ボックス 197"/>
        <xdr:cNvSpPr txBox="1"/>
      </xdr:nvSpPr>
      <xdr:spPr>
        <a:xfrm>
          <a:off x="3733800" y="1416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108893</xdr:rowOff>
    </xdr:from>
    <xdr:to>
      <xdr:col>15</xdr:col>
      <xdr:colOff>82550</xdr:colOff>
      <xdr:row>88</xdr:row>
      <xdr:rowOff>137728</xdr:rowOff>
    </xdr:to>
    <xdr:cxnSp macro="">
      <xdr:nvCxnSpPr>
        <xdr:cNvPr id="199" name="直線コネクタ 198"/>
        <xdr:cNvCxnSpPr/>
      </xdr:nvCxnSpPr>
      <xdr:spPr>
        <a:xfrm flipV="1">
          <a:off x="2336800" y="15196493"/>
          <a:ext cx="889000" cy="2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101996</xdr:rowOff>
    </xdr:from>
    <xdr:ext cx="762000" cy="259045"/>
    <xdr:sp macro="" textlink="">
      <xdr:nvSpPr>
        <xdr:cNvPr id="201" name="テキスト ボックス 200"/>
        <xdr:cNvSpPr txBox="1"/>
      </xdr:nvSpPr>
      <xdr:spPr>
        <a:xfrm>
          <a:off x="2844800" y="141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137728</xdr:rowOff>
    </xdr:from>
    <xdr:to>
      <xdr:col>11</xdr:col>
      <xdr:colOff>31750</xdr:colOff>
      <xdr:row>89</xdr:row>
      <xdr:rowOff>5449</xdr:rowOff>
    </xdr:to>
    <xdr:cxnSp macro="">
      <xdr:nvCxnSpPr>
        <xdr:cNvPr id="202" name="直線コネクタ 201"/>
        <xdr:cNvCxnSpPr/>
      </xdr:nvCxnSpPr>
      <xdr:spPr>
        <a:xfrm flipV="1">
          <a:off x="1447800" y="15225328"/>
          <a:ext cx="889000" cy="3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76700</xdr:rowOff>
    </xdr:from>
    <xdr:ext cx="762000" cy="259045"/>
    <xdr:sp macro="" textlink="">
      <xdr:nvSpPr>
        <xdr:cNvPr id="204" name="テキスト ボックス 203"/>
        <xdr:cNvSpPr txBox="1"/>
      </xdr:nvSpPr>
      <xdr:spPr>
        <a:xfrm>
          <a:off x="1955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110315</xdr:rowOff>
    </xdr:from>
    <xdr:ext cx="762000" cy="259045"/>
    <xdr:sp macro="" textlink="">
      <xdr:nvSpPr>
        <xdr:cNvPr id="206" name="テキスト ボックス 205"/>
        <xdr:cNvSpPr txBox="1"/>
      </xdr:nvSpPr>
      <xdr:spPr>
        <a:xfrm>
          <a:off x="1066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166866</xdr:rowOff>
    </xdr:from>
    <xdr:to>
      <xdr:col>23</xdr:col>
      <xdr:colOff>184150</xdr:colOff>
      <xdr:row>89</xdr:row>
      <xdr:rowOff>97016</xdr:rowOff>
    </xdr:to>
    <xdr:sp macro="" textlink="">
      <xdr:nvSpPr>
        <xdr:cNvPr id="212" name="楕円 211"/>
        <xdr:cNvSpPr/>
      </xdr:nvSpPr>
      <xdr:spPr>
        <a:xfrm>
          <a:off x="4902200" y="1525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138943</xdr:rowOff>
    </xdr:from>
    <xdr:ext cx="762000" cy="259045"/>
    <xdr:sp macro="" textlink="">
      <xdr:nvSpPr>
        <xdr:cNvPr id="213" name="人件費・物件費等の状況該当値テキスト"/>
        <xdr:cNvSpPr txBox="1"/>
      </xdr:nvSpPr>
      <xdr:spPr>
        <a:xfrm>
          <a:off x="5041900" y="1522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152750</xdr:rowOff>
    </xdr:from>
    <xdr:to>
      <xdr:col>19</xdr:col>
      <xdr:colOff>184150</xdr:colOff>
      <xdr:row>89</xdr:row>
      <xdr:rowOff>82900</xdr:rowOff>
    </xdr:to>
    <xdr:sp macro="" textlink="">
      <xdr:nvSpPr>
        <xdr:cNvPr id="214" name="楕円 213"/>
        <xdr:cNvSpPr/>
      </xdr:nvSpPr>
      <xdr:spPr>
        <a:xfrm>
          <a:off x="4064000" y="1524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67677</xdr:rowOff>
    </xdr:from>
    <xdr:ext cx="736600" cy="259045"/>
    <xdr:sp macro="" textlink="">
      <xdr:nvSpPr>
        <xdr:cNvPr id="215" name="テキスト ボックス 214"/>
        <xdr:cNvSpPr txBox="1"/>
      </xdr:nvSpPr>
      <xdr:spPr>
        <a:xfrm>
          <a:off x="3733800" y="1532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58093</xdr:rowOff>
    </xdr:from>
    <xdr:to>
      <xdr:col>15</xdr:col>
      <xdr:colOff>133350</xdr:colOff>
      <xdr:row>88</xdr:row>
      <xdr:rowOff>159693</xdr:rowOff>
    </xdr:to>
    <xdr:sp macro="" textlink="">
      <xdr:nvSpPr>
        <xdr:cNvPr id="216" name="楕円 215"/>
        <xdr:cNvSpPr/>
      </xdr:nvSpPr>
      <xdr:spPr>
        <a:xfrm>
          <a:off x="3175000" y="1514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144470</xdr:rowOff>
    </xdr:from>
    <xdr:ext cx="762000" cy="259045"/>
    <xdr:sp macro="" textlink="">
      <xdr:nvSpPr>
        <xdr:cNvPr id="217" name="テキスト ボックス 216"/>
        <xdr:cNvSpPr txBox="1"/>
      </xdr:nvSpPr>
      <xdr:spPr>
        <a:xfrm>
          <a:off x="2844800" y="15232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86928</xdr:rowOff>
    </xdr:from>
    <xdr:to>
      <xdr:col>11</xdr:col>
      <xdr:colOff>82550</xdr:colOff>
      <xdr:row>89</xdr:row>
      <xdr:rowOff>17078</xdr:rowOff>
    </xdr:to>
    <xdr:sp macro="" textlink="">
      <xdr:nvSpPr>
        <xdr:cNvPr id="218" name="楕円 217"/>
        <xdr:cNvSpPr/>
      </xdr:nvSpPr>
      <xdr:spPr>
        <a:xfrm>
          <a:off x="2286000" y="151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1855</xdr:rowOff>
    </xdr:from>
    <xdr:ext cx="762000" cy="259045"/>
    <xdr:sp macro="" textlink="">
      <xdr:nvSpPr>
        <xdr:cNvPr id="219" name="テキスト ボックス 218"/>
        <xdr:cNvSpPr txBox="1"/>
      </xdr:nvSpPr>
      <xdr:spPr>
        <a:xfrm>
          <a:off x="1955800" y="1526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126099</xdr:rowOff>
    </xdr:from>
    <xdr:to>
      <xdr:col>7</xdr:col>
      <xdr:colOff>31750</xdr:colOff>
      <xdr:row>89</xdr:row>
      <xdr:rowOff>56249</xdr:rowOff>
    </xdr:to>
    <xdr:sp macro="" textlink="">
      <xdr:nvSpPr>
        <xdr:cNvPr id="220" name="楕円 219"/>
        <xdr:cNvSpPr/>
      </xdr:nvSpPr>
      <xdr:spPr>
        <a:xfrm>
          <a:off x="1397000" y="1521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41026</xdr:rowOff>
    </xdr:from>
    <xdr:ext cx="762000" cy="259045"/>
    <xdr:sp macro="" textlink="">
      <xdr:nvSpPr>
        <xdr:cNvPr id="221" name="テキスト ボックス 220"/>
        <xdr:cNvSpPr txBox="1"/>
      </xdr:nvSpPr>
      <xdr:spPr>
        <a:xfrm>
          <a:off x="1066800" y="1530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類似団体平均を大きく下回っており、今後も給与水準の適正化に努めていく。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82</xdr:row>
      <xdr:rowOff>63500</xdr:rowOff>
    </xdr:to>
    <xdr:cxnSp macro="">
      <xdr:nvCxnSpPr>
        <xdr:cNvPr id="257" name="直線コネクタ 256"/>
        <xdr:cNvCxnSpPr/>
      </xdr:nvCxnSpPr>
      <xdr:spPr>
        <a:xfrm>
          <a:off x="16179800" y="1412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11793</xdr:rowOff>
    </xdr:from>
    <xdr:to>
      <xdr:col>77</xdr:col>
      <xdr:colOff>44450</xdr:colOff>
      <xdr:row>82</xdr:row>
      <xdr:rowOff>63500</xdr:rowOff>
    </xdr:to>
    <xdr:cxnSp macro="">
      <xdr:nvCxnSpPr>
        <xdr:cNvPr id="260" name="直線コネクタ 259"/>
        <xdr:cNvCxnSpPr/>
      </xdr:nvCxnSpPr>
      <xdr:spPr>
        <a:xfrm>
          <a:off x="15290800" y="140706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2" name="テキスト ボックス 261"/>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82</xdr:row>
      <xdr:rowOff>11793</xdr:rowOff>
    </xdr:to>
    <xdr:cxnSp macro="">
      <xdr:nvCxnSpPr>
        <xdr:cNvPr id="263" name="直線コネクタ 262"/>
        <xdr:cNvCxnSpPr/>
      </xdr:nvCxnSpPr>
      <xdr:spPr>
        <a:xfrm>
          <a:off x="14401800" y="140017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81</xdr:row>
      <xdr:rowOff>166007</xdr:rowOff>
    </xdr:to>
    <xdr:cxnSp macro="">
      <xdr:nvCxnSpPr>
        <xdr:cNvPr id="266" name="直線コネクタ 265"/>
        <xdr:cNvCxnSpPr/>
      </xdr:nvCxnSpPr>
      <xdr:spPr>
        <a:xfrm flipV="1">
          <a:off x="13512800" y="140017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8" name="テキスト ボックス 267"/>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0" name="テキスト ボックス 269"/>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76" name="楕円 275"/>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29227</xdr:rowOff>
    </xdr:from>
    <xdr:ext cx="762000" cy="259045"/>
    <xdr:sp macro="" textlink="">
      <xdr:nvSpPr>
        <xdr:cNvPr id="277" name="給与水準   （国との比較）該当値テキスト"/>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78" name="楕円 277"/>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79" name="テキスト ボックス 278"/>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132443</xdr:rowOff>
    </xdr:from>
    <xdr:to>
      <xdr:col>73</xdr:col>
      <xdr:colOff>44450</xdr:colOff>
      <xdr:row>82</xdr:row>
      <xdr:rowOff>62593</xdr:rowOff>
    </xdr:to>
    <xdr:sp macro="" textlink="">
      <xdr:nvSpPr>
        <xdr:cNvPr id="280" name="楕円 279"/>
        <xdr:cNvSpPr/>
      </xdr:nvSpPr>
      <xdr:spPr>
        <a:xfrm>
          <a:off x="15240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72770</xdr:rowOff>
    </xdr:from>
    <xdr:ext cx="762000" cy="259045"/>
    <xdr:sp macro="" textlink="">
      <xdr:nvSpPr>
        <xdr:cNvPr id="281" name="テキスト ボックス 280"/>
        <xdr:cNvSpPr txBox="1"/>
      </xdr:nvSpPr>
      <xdr:spPr>
        <a:xfrm>
          <a:off x="14909800" y="137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82" name="楕円 281"/>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83" name="テキスト ボックス 282"/>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115207</xdr:rowOff>
    </xdr:from>
    <xdr:to>
      <xdr:col>64</xdr:col>
      <xdr:colOff>152400</xdr:colOff>
      <xdr:row>82</xdr:row>
      <xdr:rowOff>45357</xdr:rowOff>
    </xdr:to>
    <xdr:sp macro="" textlink="">
      <xdr:nvSpPr>
        <xdr:cNvPr id="284" name="楕円 283"/>
        <xdr:cNvSpPr/>
      </xdr:nvSpPr>
      <xdr:spPr>
        <a:xfrm>
          <a:off x="13462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55534</xdr:rowOff>
    </xdr:from>
    <xdr:ext cx="762000" cy="259045"/>
    <xdr:sp macro="" textlink="">
      <xdr:nvSpPr>
        <xdr:cNvPr id="285" name="テキスト ボックス 284"/>
        <xdr:cNvSpPr txBox="1"/>
      </xdr:nvSpPr>
      <xdr:spPr>
        <a:xfrm>
          <a:off x="13131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類似団体の中では、最も職員数が多い状況である。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今後も、行財政改革アクションプランに基づき、民間委託の実施や事務事業の見直し、業務の効率化を進めるなど、定員管理の適正化を図り、職員数の削減に努める。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156951</xdr:rowOff>
    </xdr:from>
    <xdr:to>
      <xdr:col>81</xdr:col>
      <xdr:colOff>44450</xdr:colOff>
      <xdr:row>66</xdr:row>
      <xdr:rowOff>160972</xdr:rowOff>
    </xdr:to>
    <xdr:cxnSp macro="">
      <xdr:nvCxnSpPr>
        <xdr:cNvPr id="320" name="直線コネクタ 319"/>
        <xdr:cNvCxnSpPr/>
      </xdr:nvCxnSpPr>
      <xdr:spPr>
        <a:xfrm flipV="1">
          <a:off x="16179800" y="11472651"/>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117809</xdr:rowOff>
    </xdr:from>
    <xdr:ext cx="762000" cy="259045"/>
    <xdr:sp macro="" textlink="">
      <xdr:nvSpPr>
        <xdr:cNvPr id="321" name="定員管理の状況平均値テキスト"/>
        <xdr:cNvSpPr txBox="1"/>
      </xdr:nvSpPr>
      <xdr:spPr>
        <a:xfrm>
          <a:off x="17106900" y="1023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160972</xdr:rowOff>
    </xdr:from>
    <xdr:to>
      <xdr:col>77</xdr:col>
      <xdr:colOff>44450</xdr:colOff>
      <xdr:row>67</xdr:row>
      <xdr:rowOff>25718</xdr:rowOff>
    </xdr:to>
    <xdr:cxnSp macro="">
      <xdr:nvCxnSpPr>
        <xdr:cNvPr id="323" name="直線コネクタ 322"/>
        <xdr:cNvCxnSpPr/>
      </xdr:nvCxnSpPr>
      <xdr:spPr>
        <a:xfrm flipV="1">
          <a:off x="15290800" y="1147667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25" name="テキスト ボックス 324"/>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25718</xdr:rowOff>
    </xdr:from>
    <xdr:to>
      <xdr:col>72</xdr:col>
      <xdr:colOff>203200</xdr:colOff>
      <xdr:row>67</xdr:row>
      <xdr:rowOff>41804</xdr:rowOff>
    </xdr:to>
    <xdr:cxnSp macro="">
      <xdr:nvCxnSpPr>
        <xdr:cNvPr id="326" name="直線コネクタ 325"/>
        <xdr:cNvCxnSpPr/>
      </xdr:nvCxnSpPr>
      <xdr:spPr>
        <a:xfrm flipV="1">
          <a:off x="14401800" y="1151286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28" name="テキスト ボックス 327"/>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41804</xdr:rowOff>
    </xdr:from>
    <xdr:to>
      <xdr:col>68</xdr:col>
      <xdr:colOff>152400</xdr:colOff>
      <xdr:row>67</xdr:row>
      <xdr:rowOff>100119</xdr:rowOff>
    </xdr:to>
    <xdr:cxnSp macro="">
      <xdr:nvCxnSpPr>
        <xdr:cNvPr id="329" name="直線コネクタ 328"/>
        <xdr:cNvCxnSpPr/>
      </xdr:nvCxnSpPr>
      <xdr:spPr>
        <a:xfrm flipV="1">
          <a:off x="13512800" y="11528954"/>
          <a:ext cx="889000" cy="5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31" name="テキスト ボックス 330"/>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3" name="テキスト ボックス 332"/>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106151</xdr:rowOff>
    </xdr:from>
    <xdr:to>
      <xdr:col>81</xdr:col>
      <xdr:colOff>95250</xdr:colOff>
      <xdr:row>67</xdr:row>
      <xdr:rowOff>36301</xdr:rowOff>
    </xdr:to>
    <xdr:sp macro="" textlink="">
      <xdr:nvSpPr>
        <xdr:cNvPr id="339" name="楕円 338"/>
        <xdr:cNvSpPr/>
      </xdr:nvSpPr>
      <xdr:spPr>
        <a:xfrm>
          <a:off x="16967200" y="114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2028</xdr:rowOff>
    </xdr:from>
    <xdr:ext cx="762000" cy="259045"/>
    <xdr:sp macro="" textlink="">
      <xdr:nvSpPr>
        <xdr:cNvPr id="340" name="定員管理の状況該当値テキスト"/>
        <xdr:cNvSpPr txBox="1"/>
      </xdr:nvSpPr>
      <xdr:spPr>
        <a:xfrm>
          <a:off x="17106900" y="1131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110172</xdr:rowOff>
    </xdr:from>
    <xdr:to>
      <xdr:col>77</xdr:col>
      <xdr:colOff>95250</xdr:colOff>
      <xdr:row>67</xdr:row>
      <xdr:rowOff>40322</xdr:rowOff>
    </xdr:to>
    <xdr:sp macro="" textlink="">
      <xdr:nvSpPr>
        <xdr:cNvPr id="341" name="楕円 340"/>
        <xdr:cNvSpPr/>
      </xdr:nvSpPr>
      <xdr:spPr>
        <a:xfrm>
          <a:off x="16129000" y="114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25099</xdr:rowOff>
    </xdr:from>
    <xdr:ext cx="736600" cy="259045"/>
    <xdr:sp macro="" textlink="">
      <xdr:nvSpPr>
        <xdr:cNvPr id="342" name="テキスト ボックス 341"/>
        <xdr:cNvSpPr txBox="1"/>
      </xdr:nvSpPr>
      <xdr:spPr>
        <a:xfrm>
          <a:off x="15798800" y="1151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146368</xdr:rowOff>
    </xdr:from>
    <xdr:to>
      <xdr:col>73</xdr:col>
      <xdr:colOff>44450</xdr:colOff>
      <xdr:row>67</xdr:row>
      <xdr:rowOff>76518</xdr:rowOff>
    </xdr:to>
    <xdr:sp macro="" textlink="">
      <xdr:nvSpPr>
        <xdr:cNvPr id="343" name="楕円 342"/>
        <xdr:cNvSpPr/>
      </xdr:nvSpPr>
      <xdr:spPr>
        <a:xfrm>
          <a:off x="15240000" y="1146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61295</xdr:rowOff>
    </xdr:from>
    <xdr:ext cx="762000" cy="259045"/>
    <xdr:sp macro="" textlink="">
      <xdr:nvSpPr>
        <xdr:cNvPr id="344" name="テキスト ボックス 343"/>
        <xdr:cNvSpPr txBox="1"/>
      </xdr:nvSpPr>
      <xdr:spPr>
        <a:xfrm>
          <a:off x="14909800" y="1154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162454</xdr:rowOff>
    </xdr:from>
    <xdr:to>
      <xdr:col>68</xdr:col>
      <xdr:colOff>203200</xdr:colOff>
      <xdr:row>67</xdr:row>
      <xdr:rowOff>92604</xdr:rowOff>
    </xdr:to>
    <xdr:sp macro="" textlink="">
      <xdr:nvSpPr>
        <xdr:cNvPr id="345" name="楕円 344"/>
        <xdr:cNvSpPr/>
      </xdr:nvSpPr>
      <xdr:spPr>
        <a:xfrm>
          <a:off x="14351000" y="1147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77381</xdr:rowOff>
    </xdr:from>
    <xdr:ext cx="762000" cy="259045"/>
    <xdr:sp macro="" textlink="">
      <xdr:nvSpPr>
        <xdr:cNvPr id="346" name="テキスト ボックス 345"/>
        <xdr:cNvSpPr txBox="1"/>
      </xdr:nvSpPr>
      <xdr:spPr>
        <a:xfrm>
          <a:off x="14020800" y="1156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67</xdr:row>
      <xdr:rowOff>49319</xdr:rowOff>
    </xdr:from>
    <xdr:to>
      <xdr:col>64</xdr:col>
      <xdr:colOff>152400</xdr:colOff>
      <xdr:row>67</xdr:row>
      <xdr:rowOff>150919</xdr:rowOff>
    </xdr:to>
    <xdr:sp macro="" textlink="">
      <xdr:nvSpPr>
        <xdr:cNvPr id="347" name="楕円 346"/>
        <xdr:cNvSpPr/>
      </xdr:nvSpPr>
      <xdr:spPr>
        <a:xfrm>
          <a:off x="13462000" y="115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135696</xdr:rowOff>
    </xdr:from>
    <xdr:ext cx="762000" cy="259045"/>
    <xdr:sp macro="" textlink="">
      <xdr:nvSpPr>
        <xdr:cNvPr id="348" name="テキスト ボックス 347"/>
        <xdr:cNvSpPr txBox="1"/>
      </xdr:nvSpPr>
      <xdr:spPr>
        <a:xfrm>
          <a:off x="13131800" y="116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年度に引き続き、平成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年度も市債の繰上償還を実施したものの、普通交付税の減などにより、単年度における実質公債費比率は</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％で前年度比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か年平均は</a:t>
          </a:r>
          <a:r>
            <a:rPr kumimoji="1" lang="en-US" altLang="ja-JP" sz="1300">
              <a:latin typeface="ＭＳ Ｐゴシック" panose="020B0600070205080204" pitchFamily="50" charset="-128"/>
              <a:ea typeface="ＭＳ Ｐゴシック" panose="020B0600070205080204" pitchFamily="50" charset="-128"/>
            </a:rPr>
            <a:t>16.6</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依然として、類似団体平均を大きく上回っている状況であり、今後も、投資的経費の抑制や市債の繰上償還等を実施するなど、公債費負担の軽減に努める。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1016</xdr:rowOff>
    </xdr:from>
    <xdr:to>
      <xdr:col>81</xdr:col>
      <xdr:colOff>44450</xdr:colOff>
      <xdr:row>44</xdr:row>
      <xdr:rowOff>25146</xdr:rowOff>
    </xdr:to>
    <xdr:cxnSp macro="">
      <xdr:nvCxnSpPr>
        <xdr:cNvPr id="379" name="直線コネクタ 378"/>
        <xdr:cNvCxnSpPr/>
      </xdr:nvCxnSpPr>
      <xdr:spPr>
        <a:xfrm flipV="1">
          <a:off x="16179800" y="754481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25146</xdr:rowOff>
    </xdr:from>
    <xdr:to>
      <xdr:col>77</xdr:col>
      <xdr:colOff>44450</xdr:colOff>
      <xdr:row>44</xdr:row>
      <xdr:rowOff>29972</xdr:rowOff>
    </xdr:to>
    <xdr:cxnSp macro="">
      <xdr:nvCxnSpPr>
        <xdr:cNvPr id="382" name="直線コネクタ 381"/>
        <xdr:cNvCxnSpPr/>
      </xdr:nvCxnSpPr>
      <xdr:spPr>
        <a:xfrm flipV="1">
          <a:off x="15290800" y="756894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4" name="テキスト ボックス 383"/>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114554</xdr:rowOff>
    </xdr:from>
    <xdr:to>
      <xdr:col>72</xdr:col>
      <xdr:colOff>203200</xdr:colOff>
      <xdr:row>44</xdr:row>
      <xdr:rowOff>29972</xdr:rowOff>
    </xdr:to>
    <xdr:cxnSp macro="">
      <xdr:nvCxnSpPr>
        <xdr:cNvPr id="385" name="直線コネクタ 384"/>
        <xdr:cNvCxnSpPr/>
      </xdr:nvCxnSpPr>
      <xdr:spPr>
        <a:xfrm>
          <a:off x="14401800" y="74869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104902</xdr:rowOff>
    </xdr:from>
    <xdr:to>
      <xdr:col>68</xdr:col>
      <xdr:colOff>152400</xdr:colOff>
      <xdr:row>43</xdr:row>
      <xdr:rowOff>114554</xdr:rowOff>
    </xdr:to>
    <xdr:cxnSp macro="">
      <xdr:nvCxnSpPr>
        <xdr:cNvPr id="388" name="直線コネクタ 387"/>
        <xdr:cNvCxnSpPr/>
      </xdr:nvCxnSpPr>
      <xdr:spPr>
        <a:xfrm>
          <a:off x="13512800" y="74772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392" name="テキスト ボックス 391"/>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121666</xdr:rowOff>
    </xdr:from>
    <xdr:to>
      <xdr:col>81</xdr:col>
      <xdr:colOff>95250</xdr:colOff>
      <xdr:row>44</xdr:row>
      <xdr:rowOff>51816</xdr:rowOff>
    </xdr:to>
    <xdr:sp macro="" textlink="">
      <xdr:nvSpPr>
        <xdr:cNvPr id="398" name="楕円 397"/>
        <xdr:cNvSpPr/>
      </xdr:nvSpPr>
      <xdr:spPr>
        <a:xfrm>
          <a:off x="169672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17543</xdr:rowOff>
    </xdr:from>
    <xdr:ext cx="762000" cy="259045"/>
    <xdr:sp macro="" textlink="">
      <xdr:nvSpPr>
        <xdr:cNvPr id="399" name="公債費負担の状況該当値テキスト"/>
        <xdr:cNvSpPr txBox="1"/>
      </xdr:nvSpPr>
      <xdr:spPr>
        <a:xfrm>
          <a:off x="17106900" y="738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145796</xdr:rowOff>
    </xdr:from>
    <xdr:to>
      <xdr:col>77</xdr:col>
      <xdr:colOff>95250</xdr:colOff>
      <xdr:row>44</xdr:row>
      <xdr:rowOff>75946</xdr:rowOff>
    </xdr:to>
    <xdr:sp macro="" textlink="">
      <xdr:nvSpPr>
        <xdr:cNvPr id="400" name="楕円 399"/>
        <xdr:cNvSpPr/>
      </xdr:nvSpPr>
      <xdr:spPr>
        <a:xfrm>
          <a:off x="16129000" y="751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60723</xdr:rowOff>
    </xdr:from>
    <xdr:ext cx="736600" cy="259045"/>
    <xdr:sp macro="" textlink="">
      <xdr:nvSpPr>
        <xdr:cNvPr id="401" name="テキスト ボックス 400"/>
        <xdr:cNvSpPr txBox="1"/>
      </xdr:nvSpPr>
      <xdr:spPr>
        <a:xfrm>
          <a:off x="15798800" y="7604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150622</xdr:rowOff>
    </xdr:from>
    <xdr:to>
      <xdr:col>73</xdr:col>
      <xdr:colOff>44450</xdr:colOff>
      <xdr:row>44</xdr:row>
      <xdr:rowOff>80772</xdr:rowOff>
    </xdr:to>
    <xdr:sp macro="" textlink="">
      <xdr:nvSpPr>
        <xdr:cNvPr id="402" name="楕円 401"/>
        <xdr:cNvSpPr/>
      </xdr:nvSpPr>
      <xdr:spPr>
        <a:xfrm>
          <a:off x="15240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65549</xdr:rowOff>
    </xdr:from>
    <xdr:ext cx="762000" cy="259045"/>
    <xdr:sp macro="" textlink="">
      <xdr:nvSpPr>
        <xdr:cNvPr id="403" name="テキスト ボックス 402"/>
        <xdr:cNvSpPr txBox="1"/>
      </xdr:nvSpPr>
      <xdr:spPr>
        <a:xfrm>
          <a:off x="14909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63754</xdr:rowOff>
    </xdr:from>
    <xdr:to>
      <xdr:col>68</xdr:col>
      <xdr:colOff>203200</xdr:colOff>
      <xdr:row>43</xdr:row>
      <xdr:rowOff>165354</xdr:rowOff>
    </xdr:to>
    <xdr:sp macro="" textlink="">
      <xdr:nvSpPr>
        <xdr:cNvPr id="404" name="楕円 403"/>
        <xdr:cNvSpPr/>
      </xdr:nvSpPr>
      <xdr:spPr>
        <a:xfrm>
          <a:off x="14351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150131</xdr:rowOff>
    </xdr:from>
    <xdr:ext cx="762000" cy="259045"/>
    <xdr:sp macro="" textlink="">
      <xdr:nvSpPr>
        <xdr:cNvPr id="405" name="テキスト ボックス 404"/>
        <xdr:cNvSpPr txBox="1"/>
      </xdr:nvSpPr>
      <xdr:spPr>
        <a:xfrm>
          <a:off x="14020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54102</xdr:rowOff>
    </xdr:from>
    <xdr:to>
      <xdr:col>64</xdr:col>
      <xdr:colOff>152400</xdr:colOff>
      <xdr:row>43</xdr:row>
      <xdr:rowOff>155702</xdr:rowOff>
    </xdr:to>
    <xdr:sp macro="" textlink="">
      <xdr:nvSpPr>
        <xdr:cNvPr id="406" name="楕円 405"/>
        <xdr:cNvSpPr/>
      </xdr:nvSpPr>
      <xdr:spPr>
        <a:xfrm>
          <a:off x="13462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140479</xdr:rowOff>
    </xdr:from>
    <xdr:ext cx="762000" cy="259045"/>
    <xdr:sp macro="" textlink="">
      <xdr:nvSpPr>
        <xdr:cNvPr id="407" name="テキスト ボックス 406"/>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年度に引き続き、平成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年度も市債の繰上償還を実施したことにより、市債残高が大幅に減少したものの、交付税算入見込額の減や財政調整基金などの基金残高の減などにより、将来負担比率は</a:t>
          </a:r>
          <a:r>
            <a:rPr kumimoji="1" lang="en-US" altLang="ja-JP" sz="1300">
              <a:latin typeface="ＭＳ Ｐゴシック" panose="020B0600070205080204" pitchFamily="50" charset="-128"/>
              <a:ea typeface="ＭＳ Ｐゴシック" panose="020B0600070205080204" pitchFamily="50" charset="-128"/>
            </a:rPr>
            <a:t>111.7</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今後も、市債発行額の抑制や繰上償還を計画的に実施するとともに、下水道事業など公営企業の経営の効率化・健全化を図り、将来負担の抑制に努める。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159715</xdr:rowOff>
    </xdr:from>
    <xdr:to>
      <xdr:col>81</xdr:col>
      <xdr:colOff>44450</xdr:colOff>
      <xdr:row>20</xdr:row>
      <xdr:rowOff>100228</xdr:rowOff>
    </xdr:to>
    <xdr:cxnSp macro="">
      <xdr:nvCxnSpPr>
        <xdr:cNvPr id="439" name="直線コネクタ 438"/>
        <xdr:cNvCxnSpPr/>
      </xdr:nvCxnSpPr>
      <xdr:spPr>
        <a:xfrm>
          <a:off x="16179800" y="3417265"/>
          <a:ext cx="838200" cy="1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159715</xdr:rowOff>
    </xdr:from>
    <xdr:to>
      <xdr:col>77</xdr:col>
      <xdr:colOff>44450</xdr:colOff>
      <xdr:row>21</xdr:row>
      <xdr:rowOff>106375</xdr:rowOff>
    </xdr:to>
    <xdr:cxnSp macro="">
      <xdr:nvCxnSpPr>
        <xdr:cNvPr id="442" name="直線コネクタ 441"/>
        <xdr:cNvCxnSpPr/>
      </xdr:nvCxnSpPr>
      <xdr:spPr>
        <a:xfrm flipV="1">
          <a:off x="15290800" y="3417265"/>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5639</xdr:rowOff>
    </xdr:from>
    <xdr:to>
      <xdr:col>72</xdr:col>
      <xdr:colOff>203200</xdr:colOff>
      <xdr:row>21</xdr:row>
      <xdr:rowOff>106375</xdr:rowOff>
    </xdr:to>
    <xdr:cxnSp macro="">
      <xdr:nvCxnSpPr>
        <xdr:cNvPr id="445" name="直線コネクタ 444"/>
        <xdr:cNvCxnSpPr/>
      </xdr:nvCxnSpPr>
      <xdr:spPr>
        <a:xfrm>
          <a:off x="14401800" y="3434639"/>
          <a:ext cx="889000" cy="27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7" name="テキスト ボックス 446"/>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5639</xdr:rowOff>
    </xdr:from>
    <xdr:to>
      <xdr:col>68</xdr:col>
      <xdr:colOff>152400</xdr:colOff>
      <xdr:row>20</xdr:row>
      <xdr:rowOff>112776</xdr:rowOff>
    </xdr:to>
    <xdr:cxnSp macro="">
      <xdr:nvCxnSpPr>
        <xdr:cNvPr id="448" name="直線コネクタ 447"/>
        <xdr:cNvCxnSpPr/>
      </xdr:nvCxnSpPr>
      <xdr:spPr>
        <a:xfrm flipV="1">
          <a:off x="13512800" y="3434639"/>
          <a:ext cx="889000" cy="1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152857</xdr:rowOff>
    </xdr:from>
    <xdr:to>
      <xdr:col>68</xdr:col>
      <xdr:colOff>203200</xdr:colOff>
      <xdr:row>16</xdr:row>
      <xdr:rowOff>83007</xdr:rowOff>
    </xdr:to>
    <xdr:sp macro="" textlink="">
      <xdr:nvSpPr>
        <xdr:cNvPr id="449" name="フローチャート: 判断 448"/>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50" name="テキスト ボックス 449"/>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52" name="テキスト ボックス 451"/>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49428</xdr:rowOff>
    </xdr:from>
    <xdr:to>
      <xdr:col>81</xdr:col>
      <xdr:colOff>95250</xdr:colOff>
      <xdr:row>20</xdr:row>
      <xdr:rowOff>151028</xdr:rowOff>
    </xdr:to>
    <xdr:sp macro="" textlink="">
      <xdr:nvSpPr>
        <xdr:cNvPr id="458" name="楕円 457"/>
        <xdr:cNvSpPr/>
      </xdr:nvSpPr>
      <xdr:spPr>
        <a:xfrm>
          <a:off x="16967200" y="347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21505</xdr:rowOff>
    </xdr:from>
    <xdr:ext cx="762000" cy="259045"/>
    <xdr:sp macro="" textlink="">
      <xdr:nvSpPr>
        <xdr:cNvPr id="459" name="将来負担の状況該当値テキスト"/>
        <xdr:cNvSpPr txBox="1"/>
      </xdr:nvSpPr>
      <xdr:spPr>
        <a:xfrm>
          <a:off x="17106900" y="345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108915</xdr:rowOff>
    </xdr:from>
    <xdr:to>
      <xdr:col>77</xdr:col>
      <xdr:colOff>95250</xdr:colOff>
      <xdr:row>20</xdr:row>
      <xdr:rowOff>39065</xdr:rowOff>
    </xdr:to>
    <xdr:sp macro="" textlink="">
      <xdr:nvSpPr>
        <xdr:cNvPr id="460" name="楕円 459"/>
        <xdr:cNvSpPr/>
      </xdr:nvSpPr>
      <xdr:spPr>
        <a:xfrm>
          <a:off x="16129000" y="33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23842</xdr:rowOff>
    </xdr:from>
    <xdr:ext cx="736600" cy="259045"/>
    <xdr:sp macro="" textlink="">
      <xdr:nvSpPr>
        <xdr:cNvPr id="461" name="テキスト ボックス 460"/>
        <xdr:cNvSpPr txBox="1"/>
      </xdr:nvSpPr>
      <xdr:spPr>
        <a:xfrm>
          <a:off x="15798800" y="3452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55575</xdr:rowOff>
    </xdr:from>
    <xdr:to>
      <xdr:col>73</xdr:col>
      <xdr:colOff>44450</xdr:colOff>
      <xdr:row>21</xdr:row>
      <xdr:rowOff>157175</xdr:rowOff>
    </xdr:to>
    <xdr:sp macro="" textlink="">
      <xdr:nvSpPr>
        <xdr:cNvPr id="462" name="楕円 461"/>
        <xdr:cNvSpPr/>
      </xdr:nvSpPr>
      <xdr:spPr>
        <a:xfrm>
          <a:off x="15240000" y="36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141952</xdr:rowOff>
    </xdr:from>
    <xdr:ext cx="762000" cy="259045"/>
    <xdr:sp macro="" textlink="">
      <xdr:nvSpPr>
        <xdr:cNvPr id="463" name="テキスト ボックス 462"/>
        <xdr:cNvSpPr txBox="1"/>
      </xdr:nvSpPr>
      <xdr:spPr>
        <a:xfrm>
          <a:off x="14909800" y="374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126289</xdr:rowOff>
    </xdr:from>
    <xdr:to>
      <xdr:col>68</xdr:col>
      <xdr:colOff>203200</xdr:colOff>
      <xdr:row>20</xdr:row>
      <xdr:rowOff>56439</xdr:rowOff>
    </xdr:to>
    <xdr:sp macro="" textlink="">
      <xdr:nvSpPr>
        <xdr:cNvPr id="464" name="楕円 463"/>
        <xdr:cNvSpPr/>
      </xdr:nvSpPr>
      <xdr:spPr>
        <a:xfrm>
          <a:off x="14351000" y="338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41216</xdr:rowOff>
    </xdr:from>
    <xdr:ext cx="762000" cy="259045"/>
    <xdr:sp macro="" textlink="">
      <xdr:nvSpPr>
        <xdr:cNvPr id="465" name="テキスト ボックス 464"/>
        <xdr:cNvSpPr txBox="1"/>
      </xdr:nvSpPr>
      <xdr:spPr>
        <a:xfrm>
          <a:off x="14020800" y="3470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61976</xdr:rowOff>
    </xdr:from>
    <xdr:to>
      <xdr:col>64</xdr:col>
      <xdr:colOff>152400</xdr:colOff>
      <xdr:row>20</xdr:row>
      <xdr:rowOff>163576</xdr:rowOff>
    </xdr:to>
    <xdr:sp macro="" textlink="">
      <xdr:nvSpPr>
        <xdr:cNvPr id="466" name="楕円 465"/>
        <xdr:cNvSpPr/>
      </xdr:nvSpPr>
      <xdr:spPr>
        <a:xfrm>
          <a:off x="13462000" y="34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148353</xdr:rowOff>
    </xdr:from>
    <xdr:ext cx="762000" cy="259045"/>
    <xdr:sp macro="" textlink="">
      <xdr:nvSpPr>
        <xdr:cNvPr id="467" name="テキスト ボックス 466"/>
        <xdr:cNvSpPr txBox="1"/>
      </xdr:nvSpPr>
      <xdr:spPr>
        <a:xfrm>
          <a:off x="131318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52,940
52,301
318.29
31,926,960
31,091,126
469,755
18,417,033
41,924,697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経常収支比率における人件費の割合は</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％となっており、類似団体平均より少し下回っている。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職員数は、依然として類似団体を大きく上回っている状況であり、定員適正化計画に基づき、適正な定員管理に努める。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35</xdr:row>
      <xdr:rowOff>130810</xdr:rowOff>
    </xdr:to>
    <xdr:cxnSp macro="">
      <xdr:nvCxnSpPr>
        <xdr:cNvPr id="66" name="直線コネクタ 65"/>
        <xdr:cNvCxnSpPr/>
      </xdr:nvCxnSpPr>
      <xdr:spPr>
        <a:xfrm flipV="1">
          <a:off x="3987800" y="6116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130810</xdr:rowOff>
    </xdr:from>
    <xdr:to>
      <xdr:col>19</xdr:col>
      <xdr:colOff>187325</xdr:colOff>
      <xdr:row>35</xdr:row>
      <xdr:rowOff>138430</xdr:rowOff>
    </xdr:to>
    <xdr:cxnSp macro="">
      <xdr:nvCxnSpPr>
        <xdr:cNvPr id="69" name="直線コネクタ 68"/>
        <xdr:cNvCxnSpPr/>
      </xdr:nvCxnSpPr>
      <xdr:spPr>
        <a:xfrm flipV="1">
          <a:off x="3098800" y="6131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27940</xdr:rowOff>
    </xdr:to>
    <xdr:cxnSp macro="">
      <xdr:nvCxnSpPr>
        <xdr:cNvPr id="72" name="直線コネクタ 71"/>
        <xdr:cNvCxnSpPr/>
      </xdr:nvCxnSpPr>
      <xdr:spPr>
        <a:xfrm flipV="1">
          <a:off x="2209800" y="6139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37</xdr:row>
      <xdr:rowOff>46990</xdr:rowOff>
    </xdr:to>
    <xdr:cxnSp macro="">
      <xdr:nvCxnSpPr>
        <xdr:cNvPr id="75" name="直線コネクタ 74"/>
        <xdr:cNvCxnSpPr/>
      </xdr:nvCxnSpPr>
      <xdr:spPr>
        <a:xfrm flipV="1">
          <a:off x="1320800" y="62001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5" name="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80010</xdr:rowOff>
    </xdr:from>
    <xdr:to>
      <xdr:col>20</xdr:col>
      <xdr:colOff>38100</xdr:colOff>
      <xdr:row>36</xdr:row>
      <xdr:rowOff>10160</xdr:rowOff>
    </xdr:to>
    <xdr:sp macro="" textlink="">
      <xdr:nvSpPr>
        <xdr:cNvPr id="87" name="楕円 86"/>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88" name="テキスト ボックス 87"/>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9" name="楕円 88"/>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90" name="テキスト ボックス 89"/>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92" name="テキスト ボックス 91"/>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4" name="テキスト ボックス 93"/>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経常収支比率における物件費の割合は</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％となっており、類似団体平均を下回っている。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今後も、行財政改革アクションプランに基づき、各公共施設の管理費や事務事業の見直しを図るなど、物件費の削減に努める。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xdr:rowOff>
    </xdr:from>
    <xdr:to>
      <xdr:col>82</xdr:col>
      <xdr:colOff>107950</xdr:colOff>
      <xdr:row>15</xdr:row>
      <xdr:rowOff>28702</xdr:rowOff>
    </xdr:to>
    <xdr:cxnSp macro="">
      <xdr:nvCxnSpPr>
        <xdr:cNvPr id="125" name="直線コネクタ 124"/>
        <xdr:cNvCxnSpPr/>
      </xdr:nvCxnSpPr>
      <xdr:spPr>
        <a:xfrm flipV="1">
          <a:off x="15671800" y="25730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28702</xdr:rowOff>
    </xdr:from>
    <xdr:to>
      <xdr:col>78</xdr:col>
      <xdr:colOff>69850</xdr:colOff>
      <xdr:row>15</xdr:row>
      <xdr:rowOff>28702</xdr:rowOff>
    </xdr:to>
    <xdr:cxnSp macro="">
      <xdr:nvCxnSpPr>
        <xdr:cNvPr id="128" name="直線コネクタ 127"/>
        <xdr:cNvCxnSpPr/>
      </xdr:nvCxnSpPr>
      <xdr:spPr>
        <a:xfrm>
          <a:off x="14782800" y="2600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19558</xdr:rowOff>
    </xdr:from>
    <xdr:to>
      <xdr:col>73</xdr:col>
      <xdr:colOff>180975</xdr:colOff>
      <xdr:row>15</xdr:row>
      <xdr:rowOff>28702</xdr:rowOff>
    </xdr:to>
    <xdr:cxnSp macro="">
      <xdr:nvCxnSpPr>
        <xdr:cNvPr id="131" name="直線コネクタ 130"/>
        <xdr:cNvCxnSpPr/>
      </xdr:nvCxnSpPr>
      <xdr:spPr>
        <a:xfrm>
          <a:off x="13893800" y="2591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19558</xdr:rowOff>
    </xdr:from>
    <xdr:to>
      <xdr:col>69</xdr:col>
      <xdr:colOff>92075</xdr:colOff>
      <xdr:row>15</xdr:row>
      <xdr:rowOff>83566</xdr:rowOff>
    </xdr:to>
    <xdr:cxnSp macro="">
      <xdr:nvCxnSpPr>
        <xdr:cNvPr id="134" name="直線コネクタ 133"/>
        <xdr:cNvCxnSpPr/>
      </xdr:nvCxnSpPr>
      <xdr:spPr>
        <a:xfrm flipV="1">
          <a:off x="13004800" y="25913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6" name="テキスト ボックス 135"/>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44" name="楕円 143"/>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138447</xdr:rowOff>
    </xdr:from>
    <xdr:ext cx="762000" cy="259045"/>
    <xdr:sp macro="" textlink="">
      <xdr:nvSpPr>
        <xdr:cNvPr id="145"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149352</xdr:rowOff>
    </xdr:from>
    <xdr:to>
      <xdr:col>78</xdr:col>
      <xdr:colOff>120650</xdr:colOff>
      <xdr:row>15</xdr:row>
      <xdr:rowOff>79502</xdr:rowOff>
    </xdr:to>
    <xdr:sp macro="" textlink="">
      <xdr:nvSpPr>
        <xdr:cNvPr id="146" name="楕円 145"/>
        <xdr:cNvSpPr/>
      </xdr:nvSpPr>
      <xdr:spPr>
        <a:xfrm>
          <a:off x="15621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89679</xdr:rowOff>
    </xdr:from>
    <xdr:ext cx="736600" cy="259045"/>
    <xdr:sp macro="" textlink="">
      <xdr:nvSpPr>
        <xdr:cNvPr id="147" name="テキスト ボックス 146"/>
        <xdr:cNvSpPr txBox="1"/>
      </xdr:nvSpPr>
      <xdr:spPr>
        <a:xfrm>
          <a:off x="15290800" y="2318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149352</xdr:rowOff>
    </xdr:from>
    <xdr:to>
      <xdr:col>74</xdr:col>
      <xdr:colOff>31750</xdr:colOff>
      <xdr:row>15</xdr:row>
      <xdr:rowOff>79502</xdr:rowOff>
    </xdr:to>
    <xdr:sp macro="" textlink="">
      <xdr:nvSpPr>
        <xdr:cNvPr id="148" name="楕円 147"/>
        <xdr:cNvSpPr/>
      </xdr:nvSpPr>
      <xdr:spPr>
        <a:xfrm>
          <a:off x="14732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89679</xdr:rowOff>
    </xdr:from>
    <xdr:ext cx="762000" cy="259045"/>
    <xdr:sp macro="" textlink="">
      <xdr:nvSpPr>
        <xdr:cNvPr id="149" name="テキスト ボックス 148"/>
        <xdr:cNvSpPr txBox="1"/>
      </xdr:nvSpPr>
      <xdr:spPr>
        <a:xfrm>
          <a:off x="14401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140208</xdr:rowOff>
    </xdr:from>
    <xdr:to>
      <xdr:col>69</xdr:col>
      <xdr:colOff>142875</xdr:colOff>
      <xdr:row>15</xdr:row>
      <xdr:rowOff>70358</xdr:rowOff>
    </xdr:to>
    <xdr:sp macro="" textlink="">
      <xdr:nvSpPr>
        <xdr:cNvPr id="150" name="楕円 149"/>
        <xdr:cNvSpPr/>
      </xdr:nvSpPr>
      <xdr:spPr>
        <a:xfrm>
          <a:off x="13843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80535</xdr:rowOff>
    </xdr:from>
    <xdr:ext cx="762000" cy="259045"/>
    <xdr:sp macro="" textlink="">
      <xdr:nvSpPr>
        <xdr:cNvPr id="151" name="テキスト ボックス 150"/>
        <xdr:cNvSpPr txBox="1"/>
      </xdr:nvSpPr>
      <xdr:spPr>
        <a:xfrm>
          <a:off x="13512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52" name="楕円 151"/>
        <xdr:cNvSpPr/>
      </xdr:nvSpPr>
      <xdr:spPr>
        <a:xfrm>
          <a:off x="12954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53" name="テキスト ボックス 152"/>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経常収支比率における扶助費の割合は</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％となっており、類似団体平均を大きく下回っている。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今後も、事業の見直しも含め、扶助費全体の適正化に努める。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7257</xdr:rowOff>
    </xdr:from>
    <xdr:to>
      <xdr:col>24</xdr:col>
      <xdr:colOff>25400</xdr:colOff>
      <xdr:row>54</xdr:row>
      <xdr:rowOff>50800</xdr:rowOff>
    </xdr:to>
    <xdr:cxnSp macro="">
      <xdr:nvCxnSpPr>
        <xdr:cNvPr id="188" name="直線コネクタ 187"/>
        <xdr:cNvCxnSpPr/>
      </xdr:nvCxnSpPr>
      <xdr:spPr>
        <a:xfrm>
          <a:off x="3987800" y="92655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7257</xdr:rowOff>
    </xdr:from>
    <xdr:to>
      <xdr:col>19</xdr:col>
      <xdr:colOff>187325</xdr:colOff>
      <xdr:row>54</xdr:row>
      <xdr:rowOff>18143</xdr:rowOff>
    </xdr:to>
    <xdr:cxnSp macro="">
      <xdr:nvCxnSpPr>
        <xdr:cNvPr id="191" name="直線コネクタ 190"/>
        <xdr:cNvCxnSpPr/>
      </xdr:nvCxnSpPr>
      <xdr:spPr>
        <a:xfrm flipV="1">
          <a:off x="3098800" y="9265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54</xdr:row>
      <xdr:rowOff>18143</xdr:rowOff>
    </xdr:to>
    <xdr:cxnSp macro="">
      <xdr:nvCxnSpPr>
        <xdr:cNvPr id="194" name="直線コネクタ 193"/>
        <xdr:cNvCxnSpPr/>
      </xdr:nvCxnSpPr>
      <xdr:spPr>
        <a:xfrm>
          <a:off x="2209800" y="92220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53</xdr:row>
      <xdr:rowOff>135165</xdr:rowOff>
    </xdr:to>
    <xdr:cxnSp macro="">
      <xdr:nvCxnSpPr>
        <xdr:cNvPr id="197" name="直線コネクタ 196"/>
        <xdr:cNvCxnSpPr/>
      </xdr:nvCxnSpPr>
      <xdr:spPr>
        <a:xfrm>
          <a:off x="1320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01" name="テキスト ボックス 200"/>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7" name="楕円 206"/>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8"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127907</xdr:rowOff>
    </xdr:from>
    <xdr:to>
      <xdr:col>20</xdr:col>
      <xdr:colOff>38100</xdr:colOff>
      <xdr:row>54</xdr:row>
      <xdr:rowOff>58057</xdr:rowOff>
    </xdr:to>
    <xdr:sp macro="" textlink="">
      <xdr:nvSpPr>
        <xdr:cNvPr id="209" name="楕円 208"/>
        <xdr:cNvSpPr/>
      </xdr:nvSpPr>
      <xdr:spPr>
        <a:xfrm>
          <a:off x="3937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68234</xdr:rowOff>
    </xdr:from>
    <xdr:ext cx="736600" cy="259045"/>
    <xdr:sp macro="" textlink="">
      <xdr:nvSpPr>
        <xdr:cNvPr id="210" name="テキスト ボックス 209"/>
        <xdr:cNvSpPr txBox="1"/>
      </xdr:nvSpPr>
      <xdr:spPr>
        <a:xfrm>
          <a:off x="3606800" y="898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138793</xdr:rowOff>
    </xdr:from>
    <xdr:to>
      <xdr:col>15</xdr:col>
      <xdr:colOff>149225</xdr:colOff>
      <xdr:row>54</xdr:row>
      <xdr:rowOff>68943</xdr:rowOff>
    </xdr:to>
    <xdr:sp macro="" textlink="">
      <xdr:nvSpPr>
        <xdr:cNvPr id="211" name="楕円 210"/>
        <xdr:cNvSpPr/>
      </xdr:nvSpPr>
      <xdr:spPr>
        <a:xfrm>
          <a:off x="3048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79120</xdr:rowOff>
    </xdr:from>
    <xdr:ext cx="762000" cy="259045"/>
    <xdr:sp macro="" textlink="">
      <xdr:nvSpPr>
        <xdr:cNvPr id="212" name="テキスト ボックス 211"/>
        <xdr:cNvSpPr txBox="1"/>
      </xdr:nvSpPr>
      <xdr:spPr>
        <a:xfrm>
          <a:off x="2717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84365</xdr:rowOff>
    </xdr:from>
    <xdr:to>
      <xdr:col>11</xdr:col>
      <xdr:colOff>60325</xdr:colOff>
      <xdr:row>54</xdr:row>
      <xdr:rowOff>14515</xdr:rowOff>
    </xdr:to>
    <xdr:sp macro="" textlink="">
      <xdr:nvSpPr>
        <xdr:cNvPr id="213" name="楕円 212"/>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24692</xdr:rowOff>
    </xdr:from>
    <xdr:ext cx="762000" cy="259045"/>
    <xdr:sp macro="" textlink="">
      <xdr:nvSpPr>
        <xdr:cNvPr id="214" name="テキスト ボックス 213"/>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215" name="楕円 214"/>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216" name="テキスト ボックス 215"/>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下水道事業会計への繰出金が補助費等に移行したことにより、経常収支比率におけるその他の割合は、前年度比</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各特別会計に対する繰出金の抑制を図るなど、その他経費の適正化に努める。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27396</xdr:rowOff>
    </xdr:from>
    <xdr:to>
      <xdr:col>82</xdr:col>
      <xdr:colOff>107950</xdr:colOff>
      <xdr:row>57</xdr:row>
      <xdr:rowOff>24130</xdr:rowOff>
    </xdr:to>
    <xdr:cxnSp macro="">
      <xdr:nvCxnSpPr>
        <xdr:cNvPr id="251" name="直線コネクタ 250"/>
        <xdr:cNvCxnSpPr/>
      </xdr:nvCxnSpPr>
      <xdr:spPr>
        <a:xfrm flipV="1">
          <a:off x="15671800" y="9457146"/>
          <a:ext cx="838200" cy="3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98896</xdr:rowOff>
    </xdr:from>
    <xdr:ext cx="762000" cy="259045"/>
    <xdr:sp macro="" textlink="">
      <xdr:nvSpPr>
        <xdr:cNvPr id="252" name="その他平均値テキスト"/>
        <xdr:cNvSpPr txBox="1"/>
      </xdr:nvSpPr>
      <xdr:spPr>
        <a:xfrm>
          <a:off x="16598900" y="9528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169454</xdr:rowOff>
    </xdr:from>
    <xdr:to>
      <xdr:col>78</xdr:col>
      <xdr:colOff>69850</xdr:colOff>
      <xdr:row>57</xdr:row>
      <xdr:rowOff>24130</xdr:rowOff>
    </xdr:to>
    <xdr:cxnSp macro="">
      <xdr:nvCxnSpPr>
        <xdr:cNvPr id="254" name="直線コネクタ 253"/>
        <xdr:cNvCxnSpPr/>
      </xdr:nvCxnSpPr>
      <xdr:spPr>
        <a:xfrm>
          <a:off x="14782800" y="97706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19231</xdr:rowOff>
    </xdr:from>
    <xdr:to>
      <xdr:col>73</xdr:col>
      <xdr:colOff>180975</xdr:colOff>
      <xdr:row>56</xdr:row>
      <xdr:rowOff>169454</xdr:rowOff>
    </xdr:to>
    <xdr:cxnSp macro="">
      <xdr:nvCxnSpPr>
        <xdr:cNvPr id="257" name="直線コネクタ 256"/>
        <xdr:cNvCxnSpPr/>
      </xdr:nvCxnSpPr>
      <xdr:spPr>
        <a:xfrm>
          <a:off x="13893800" y="9620431"/>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59" name="テキスト ボックス 258"/>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19231</xdr:rowOff>
    </xdr:to>
    <xdr:cxnSp macro="">
      <xdr:nvCxnSpPr>
        <xdr:cNvPr id="260" name="直線コネクタ 259"/>
        <xdr:cNvCxnSpPr/>
      </xdr:nvCxnSpPr>
      <xdr:spPr>
        <a:xfrm>
          <a:off x="13004800" y="96139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148046</xdr:rowOff>
    </xdr:from>
    <xdr:to>
      <xdr:col>82</xdr:col>
      <xdr:colOff>158750</xdr:colOff>
      <xdr:row>55</xdr:row>
      <xdr:rowOff>78196</xdr:rowOff>
    </xdr:to>
    <xdr:sp macro="" textlink="">
      <xdr:nvSpPr>
        <xdr:cNvPr id="270" name="楕円 269"/>
        <xdr:cNvSpPr/>
      </xdr:nvSpPr>
      <xdr:spPr>
        <a:xfrm>
          <a:off x="164592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164573</xdr:rowOff>
    </xdr:from>
    <xdr:ext cx="762000" cy="259045"/>
    <xdr:sp macro="" textlink="">
      <xdr:nvSpPr>
        <xdr:cNvPr id="271" name="その他該当値テキスト"/>
        <xdr:cNvSpPr txBox="1"/>
      </xdr:nvSpPr>
      <xdr:spPr>
        <a:xfrm>
          <a:off x="16598900" y="92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72" name="楕円 271"/>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73" name="テキスト ボックス 27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118654</xdr:rowOff>
    </xdr:from>
    <xdr:to>
      <xdr:col>74</xdr:col>
      <xdr:colOff>31750</xdr:colOff>
      <xdr:row>57</xdr:row>
      <xdr:rowOff>48804</xdr:rowOff>
    </xdr:to>
    <xdr:sp macro="" textlink="">
      <xdr:nvSpPr>
        <xdr:cNvPr id="274" name="楕円 273"/>
        <xdr:cNvSpPr/>
      </xdr:nvSpPr>
      <xdr:spPr>
        <a:xfrm>
          <a:off x="14732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33581</xdr:rowOff>
    </xdr:from>
    <xdr:ext cx="762000" cy="259045"/>
    <xdr:sp macro="" textlink="">
      <xdr:nvSpPr>
        <xdr:cNvPr id="275" name="テキスト ボックス 274"/>
        <xdr:cNvSpPr txBox="1"/>
      </xdr:nvSpPr>
      <xdr:spPr>
        <a:xfrm>
          <a:off x="14401800" y="980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139881</xdr:rowOff>
    </xdr:from>
    <xdr:to>
      <xdr:col>69</xdr:col>
      <xdr:colOff>142875</xdr:colOff>
      <xdr:row>56</xdr:row>
      <xdr:rowOff>70031</xdr:rowOff>
    </xdr:to>
    <xdr:sp macro="" textlink="">
      <xdr:nvSpPr>
        <xdr:cNvPr id="276" name="楕円 275"/>
        <xdr:cNvSpPr/>
      </xdr:nvSpPr>
      <xdr:spPr>
        <a:xfrm>
          <a:off x="13843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80208</xdr:rowOff>
    </xdr:from>
    <xdr:ext cx="762000" cy="259045"/>
    <xdr:sp macro="" textlink="">
      <xdr:nvSpPr>
        <xdr:cNvPr id="277" name="テキスト ボックス 276"/>
        <xdr:cNvSpPr txBox="1"/>
      </xdr:nvSpPr>
      <xdr:spPr>
        <a:xfrm>
          <a:off x="13512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8" name="楕円 277"/>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9" name="テキスト ボックス 278"/>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年度に下水道事業会計を公営企業会計へ移行したことにより、経常収支比率における補助費等の割合は、前年度比</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下水道事業の経営改革を進めるなど、公費負担の適正化を図り、補助費等の削減に努める。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78014</xdr:rowOff>
    </xdr:from>
    <xdr:to>
      <xdr:col>82</xdr:col>
      <xdr:colOff>107950</xdr:colOff>
      <xdr:row>39</xdr:row>
      <xdr:rowOff>27396</xdr:rowOff>
    </xdr:to>
    <xdr:cxnSp macro="">
      <xdr:nvCxnSpPr>
        <xdr:cNvPr id="313" name="直線コネクタ 312"/>
        <xdr:cNvCxnSpPr/>
      </xdr:nvCxnSpPr>
      <xdr:spPr>
        <a:xfrm>
          <a:off x="15671800" y="6250214"/>
          <a:ext cx="838200" cy="46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71483</xdr:rowOff>
    </xdr:from>
    <xdr:to>
      <xdr:col>78</xdr:col>
      <xdr:colOff>69850</xdr:colOff>
      <xdr:row>36</xdr:row>
      <xdr:rowOff>78014</xdr:rowOff>
    </xdr:to>
    <xdr:cxnSp macro="">
      <xdr:nvCxnSpPr>
        <xdr:cNvPr id="316" name="直線コネクタ 315"/>
        <xdr:cNvCxnSpPr/>
      </xdr:nvCxnSpPr>
      <xdr:spPr>
        <a:xfrm>
          <a:off x="14782800" y="624368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8" name="テキスト ボックス 31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51889</xdr:rowOff>
    </xdr:from>
    <xdr:to>
      <xdr:col>73</xdr:col>
      <xdr:colOff>180975</xdr:colOff>
      <xdr:row>36</xdr:row>
      <xdr:rowOff>71483</xdr:rowOff>
    </xdr:to>
    <xdr:cxnSp macro="">
      <xdr:nvCxnSpPr>
        <xdr:cNvPr id="319" name="直線コネクタ 318"/>
        <xdr:cNvCxnSpPr/>
      </xdr:nvCxnSpPr>
      <xdr:spPr>
        <a:xfrm>
          <a:off x="13893800" y="622408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21" name="テキスト ボックス 320"/>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51889</xdr:rowOff>
    </xdr:from>
    <xdr:to>
      <xdr:col>69</xdr:col>
      <xdr:colOff>92075</xdr:colOff>
      <xdr:row>36</xdr:row>
      <xdr:rowOff>51889</xdr:rowOff>
    </xdr:to>
    <xdr:cxnSp macro="">
      <xdr:nvCxnSpPr>
        <xdr:cNvPr id="322" name="直線コネクタ 321"/>
        <xdr:cNvCxnSpPr/>
      </xdr:nvCxnSpPr>
      <xdr:spPr>
        <a:xfrm>
          <a:off x="13004800" y="6224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20519</xdr:rowOff>
    </xdr:from>
    <xdr:ext cx="762000" cy="259045"/>
    <xdr:sp macro="" textlink="">
      <xdr:nvSpPr>
        <xdr:cNvPr id="324" name="テキスト ボックス 323"/>
        <xdr:cNvSpPr txBox="1"/>
      </xdr:nvSpPr>
      <xdr:spPr>
        <a:xfrm>
          <a:off x="13512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133185</xdr:rowOff>
    </xdr:from>
    <xdr:ext cx="762000" cy="259045"/>
    <xdr:sp macro="" textlink="">
      <xdr:nvSpPr>
        <xdr:cNvPr id="326" name="テキスト ボックス 325"/>
        <xdr:cNvSpPr txBox="1"/>
      </xdr:nvSpPr>
      <xdr:spPr>
        <a:xfrm>
          <a:off x="12623800" y="63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148046</xdr:rowOff>
    </xdr:from>
    <xdr:to>
      <xdr:col>82</xdr:col>
      <xdr:colOff>158750</xdr:colOff>
      <xdr:row>39</xdr:row>
      <xdr:rowOff>78196</xdr:rowOff>
    </xdr:to>
    <xdr:sp macro="" textlink="">
      <xdr:nvSpPr>
        <xdr:cNvPr id="332" name="楕円 331"/>
        <xdr:cNvSpPr/>
      </xdr:nvSpPr>
      <xdr:spPr>
        <a:xfrm>
          <a:off x="16459200" y="666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120123</xdr:rowOff>
    </xdr:from>
    <xdr:ext cx="762000" cy="259045"/>
    <xdr:sp macro="" textlink="">
      <xdr:nvSpPr>
        <xdr:cNvPr id="333" name="補助費等該当値テキスト"/>
        <xdr:cNvSpPr txBox="1"/>
      </xdr:nvSpPr>
      <xdr:spPr>
        <a:xfrm>
          <a:off x="16598900" y="663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27214</xdr:rowOff>
    </xdr:from>
    <xdr:to>
      <xdr:col>78</xdr:col>
      <xdr:colOff>120650</xdr:colOff>
      <xdr:row>36</xdr:row>
      <xdr:rowOff>128814</xdr:rowOff>
    </xdr:to>
    <xdr:sp macro="" textlink="">
      <xdr:nvSpPr>
        <xdr:cNvPr id="334" name="楕円 333"/>
        <xdr:cNvSpPr/>
      </xdr:nvSpPr>
      <xdr:spPr>
        <a:xfrm>
          <a:off x="15621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138991</xdr:rowOff>
    </xdr:from>
    <xdr:ext cx="736600" cy="259045"/>
    <xdr:sp macro="" textlink="">
      <xdr:nvSpPr>
        <xdr:cNvPr id="335" name="テキスト ボックス 334"/>
        <xdr:cNvSpPr txBox="1"/>
      </xdr:nvSpPr>
      <xdr:spPr>
        <a:xfrm>
          <a:off x="15290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20683</xdr:rowOff>
    </xdr:from>
    <xdr:to>
      <xdr:col>74</xdr:col>
      <xdr:colOff>31750</xdr:colOff>
      <xdr:row>36</xdr:row>
      <xdr:rowOff>122283</xdr:rowOff>
    </xdr:to>
    <xdr:sp macro="" textlink="">
      <xdr:nvSpPr>
        <xdr:cNvPr id="336" name="楕円 335"/>
        <xdr:cNvSpPr/>
      </xdr:nvSpPr>
      <xdr:spPr>
        <a:xfrm>
          <a:off x="14732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132460</xdr:rowOff>
    </xdr:from>
    <xdr:ext cx="762000" cy="259045"/>
    <xdr:sp macro="" textlink="">
      <xdr:nvSpPr>
        <xdr:cNvPr id="337" name="テキスト ボックス 336"/>
        <xdr:cNvSpPr txBox="1"/>
      </xdr:nvSpPr>
      <xdr:spPr>
        <a:xfrm>
          <a:off x="14401800" y="596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1089</xdr:rowOff>
    </xdr:from>
    <xdr:to>
      <xdr:col>69</xdr:col>
      <xdr:colOff>142875</xdr:colOff>
      <xdr:row>36</xdr:row>
      <xdr:rowOff>102689</xdr:rowOff>
    </xdr:to>
    <xdr:sp macro="" textlink="">
      <xdr:nvSpPr>
        <xdr:cNvPr id="338" name="楕円 337"/>
        <xdr:cNvSpPr/>
      </xdr:nvSpPr>
      <xdr:spPr>
        <a:xfrm>
          <a:off x="13843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112866</xdr:rowOff>
    </xdr:from>
    <xdr:ext cx="762000" cy="259045"/>
    <xdr:sp macro="" textlink="">
      <xdr:nvSpPr>
        <xdr:cNvPr id="339" name="テキスト ボックス 338"/>
        <xdr:cNvSpPr txBox="1"/>
      </xdr:nvSpPr>
      <xdr:spPr>
        <a:xfrm>
          <a:off x="13512800" y="59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1089</xdr:rowOff>
    </xdr:from>
    <xdr:to>
      <xdr:col>65</xdr:col>
      <xdr:colOff>53975</xdr:colOff>
      <xdr:row>36</xdr:row>
      <xdr:rowOff>102689</xdr:rowOff>
    </xdr:to>
    <xdr:sp macro="" textlink="">
      <xdr:nvSpPr>
        <xdr:cNvPr id="340" name="楕円 339"/>
        <xdr:cNvSpPr/>
      </xdr:nvSpPr>
      <xdr:spPr>
        <a:xfrm>
          <a:off x="12954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112866</xdr:rowOff>
    </xdr:from>
    <xdr:ext cx="762000" cy="259045"/>
    <xdr:sp macro="" textlink="">
      <xdr:nvSpPr>
        <xdr:cNvPr id="341" name="テキスト ボックス 340"/>
        <xdr:cNvSpPr txBox="1"/>
      </xdr:nvSpPr>
      <xdr:spPr>
        <a:xfrm>
          <a:off x="12623800" y="59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市債の繰上償還により、経常収支比率における公債費の割合は、前年度比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23.5</a:t>
          </a:r>
          <a:r>
            <a:rPr kumimoji="1" lang="ja-JP" altLang="en-US" sz="1300">
              <a:latin typeface="ＭＳ Ｐゴシック" panose="020B0600070205080204" pitchFamily="50" charset="-128"/>
              <a:ea typeface="ＭＳ Ｐゴシック" panose="020B0600070205080204" pitchFamily="50" charset="-128"/>
            </a:rPr>
            <a:t>％となっているが、依然として高い状況である。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今後も、投資的経費の抑制や市債の繰上償還等を実施するなど、公債費負担の軽減に努める。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115570</xdr:rowOff>
    </xdr:from>
    <xdr:to>
      <xdr:col>24</xdr:col>
      <xdr:colOff>25400</xdr:colOff>
      <xdr:row>80</xdr:row>
      <xdr:rowOff>35561</xdr:rowOff>
    </xdr:to>
    <xdr:cxnSp macro="">
      <xdr:nvCxnSpPr>
        <xdr:cNvPr id="371" name="直線コネクタ 370"/>
        <xdr:cNvCxnSpPr/>
      </xdr:nvCxnSpPr>
      <xdr:spPr>
        <a:xfrm flipV="1">
          <a:off x="3987800" y="136601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35561</xdr:rowOff>
    </xdr:from>
    <xdr:to>
      <xdr:col>19</xdr:col>
      <xdr:colOff>187325</xdr:colOff>
      <xdr:row>80</xdr:row>
      <xdr:rowOff>136144</xdr:rowOff>
    </xdr:to>
    <xdr:cxnSp macro="">
      <xdr:nvCxnSpPr>
        <xdr:cNvPr id="374" name="直線コネクタ 373"/>
        <xdr:cNvCxnSpPr/>
      </xdr:nvCxnSpPr>
      <xdr:spPr>
        <a:xfrm flipV="1">
          <a:off x="3098800" y="13751561"/>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6" name="テキスト ボックス 375"/>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85852</xdr:rowOff>
    </xdr:from>
    <xdr:to>
      <xdr:col>15</xdr:col>
      <xdr:colOff>98425</xdr:colOff>
      <xdr:row>80</xdr:row>
      <xdr:rowOff>136144</xdr:rowOff>
    </xdr:to>
    <xdr:cxnSp macro="">
      <xdr:nvCxnSpPr>
        <xdr:cNvPr id="377" name="直線コネクタ 376"/>
        <xdr:cNvCxnSpPr/>
      </xdr:nvCxnSpPr>
      <xdr:spPr>
        <a:xfrm>
          <a:off x="2209800" y="138018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85852</xdr:rowOff>
    </xdr:from>
    <xdr:to>
      <xdr:col>11</xdr:col>
      <xdr:colOff>9525</xdr:colOff>
      <xdr:row>80</xdr:row>
      <xdr:rowOff>104139</xdr:rowOff>
    </xdr:to>
    <xdr:cxnSp macro="">
      <xdr:nvCxnSpPr>
        <xdr:cNvPr id="380" name="直線コネクタ 379"/>
        <xdr:cNvCxnSpPr/>
      </xdr:nvCxnSpPr>
      <xdr:spPr>
        <a:xfrm flipV="1">
          <a:off x="1320800" y="138018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2" name="テキスト ボックス 381"/>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64770</xdr:rowOff>
    </xdr:from>
    <xdr:to>
      <xdr:col>24</xdr:col>
      <xdr:colOff>76200</xdr:colOff>
      <xdr:row>79</xdr:row>
      <xdr:rowOff>166370</xdr:rowOff>
    </xdr:to>
    <xdr:sp macro="" textlink="">
      <xdr:nvSpPr>
        <xdr:cNvPr id="390" name="楕円 389"/>
        <xdr:cNvSpPr/>
      </xdr:nvSpPr>
      <xdr:spPr>
        <a:xfrm>
          <a:off x="4775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144797</xdr:rowOff>
    </xdr:from>
    <xdr:ext cx="762000" cy="259045"/>
    <xdr:sp macro="" textlink="">
      <xdr:nvSpPr>
        <xdr:cNvPr id="391" name="公債費該当値テキスト"/>
        <xdr:cNvSpPr txBox="1"/>
      </xdr:nvSpPr>
      <xdr:spPr>
        <a:xfrm>
          <a:off x="4914900" y="135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156211</xdr:rowOff>
    </xdr:from>
    <xdr:to>
      <xdr:col>20</xdr:col>
      <xdr:colOff>38100</xdr:colOff>
      <xdr:row>80</xdr:row>
      <xdr:rowOff>86361</xdr:rowOff>
    </xdr:to>
    <xdr:sp macro="" textlink="">
      <xdr:nvSpPr>
        <xdr:cNvPr id="392" name="楕円 391"/>
        <xdr:cNvSpPr/>
      </xdr:nvSpPr>
      <xdr:spPr>
        <a:xfrm>
          <a:off x="3937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71138</xdr:rowOff>
    </xdr:from>
    <xdr:ext cx="736600" cy="259045"/>
    <xdr:sp macro="" textlink="">
      <xdr:nvSpPr>
        <xdr:cNvPr id="393" name="テキスト ボックス 392"/>
        <xdr:cNvSpPr txBox="1"/>
      </xdr:nvSpPr>
      <xdr:spPr>
        <a:xfrm>
          <a:off x="3606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85344</xdr:rowOff>
    </xdr:from>
    <xdr:to>
      <xdr:col>15</xdr:col>
      <xdr:colOff>149225</xdr:colOff>
      <xdr:row>81</xdr:row>
      <xdr:rowOff>15494</xdr:rowOff>
    </xdr:to>
    <xdr:sp macro="" textlink="">
      <xdr:nvSpPr>
        <xdr:cNvPr id="394" name="楕円 393"/>
        <xdr:cNvSpPr/>
      </xdr:nvSpPr>
      <xdr:spPr>
        <a:xfrm>
          <a:off x="3048000" y="138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271</xdr:rowOff>
    </xdr:from>
    <xdr:ext cx="762000" cy="259045"/>
    <xdr:sp macro="" textlink="">
      <xdr:nvSpPr>
        <xdr:cNvPr id="395" name="テキスト ボックス 394"/>
        <xdr:cNvSpPr txBox="1"/>
      </xdr:nvSpPr>
      <xdr:spPr>
        <a:xfrm>
          <a:off x="2717800" y="1388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35052</xdr:rowOff>
    </xdr:from>
    <xdr:to>
      <xdr:col>11</xdr:col>
      <xdr:colOff>60325</xdr:colOff>
      <xdr:row>80</xdr:row>
      <xdr:rowOff>136652</xdr:rowOff>
    </xdr:to>
    <xdr:sp macro="" textlink="">
      <xdr:nvSpPr>
        <xdr:cNvPr id="396" name="楕円 395"/>
        <xdr:cNvSpPr/>
      </xdr:nvSpPr>
      <xdr:spPr>
        <a:xfrm>
          <a:off x="2159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121429</xdr:rowOff>
    </xdr:from>
    <xdr:ext cx="762000" cy="259045"/>
    <xdr:sp macro="" textlink="">
      <xdr:nvSpPr>
        <xdr:cNvPr id="397" name="テキスト ボックス 396"/>
        <xdr:cNvSpPr txBox="1"/>
      </xdr:nvSpPr>
      <xdr:spPr>
        <a:xfrm>
          <a:off x="1828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53339</xdr:rowOff>
    </xdr:from>
    <xdr:to>
      <xdr:col>6</xdr:col>
      <xdr:colOff>171450</xdr:colOff>
      <xdr:row>80</xdr:row>
      <xdr:rowOff>154939</xdr:rowOff>
    </xdr:to>
    <xdr:sp macro="" textlink="">
      <xdr:nvSpPr>
        <xdr:cNvPr id="398" name="楕円 397"/>
        <xdr:cNvSpPr/>
      </xdr:nvSpPr>
      <xdr:spPr>
        <a:xfrm>
          <a:off x="1270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139716</xdr:rowOff>
    </xdr:from>
    <xdr:ext cx="762000" cy="259045"/>
    <xdr:sp macro="" textlink="">
      <xdr:nvSpPr>
        <xdr:cNvPr id="399" name="テキスト ボックス 398"/>
        <xdr:cNvSpPr txBox="1"/>
      </xdr:nvSpPr>
      <xdr:spPr>
        <a:xfrm>
          <a:off x="939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経常収支比率における公債費以外の割合は</a:t>
          </a:r>
          <a:r>
            <a:rPr kumimoji="1" lang="en-US" altLang="ja-JP" sz="1300">
              <a:latin typeface="ＭＳ Ｐゴシック" panose="020B0600070205080204" pitchFamily="50" charset="-128"/>
              <a:ea typeface="ＭＳ Ｐゴシック" panose="020B0600070205080204" pitchFamily="50" charset="-128"/>
            </a:rPr>
            <a:t>71.4</a:t>
          </a:r>
          <a:r>
            <a:rPr kumimoji="1" lang="ja-JP" altLang="en-US" sz="1300">
              <a:latin typeface="ＭＳ Ｐゴシック" panose="020B0600070205080204" pitchFamily="50" charset="-128"/>
              <a:ea typeface="ＭＳ Ｐゴシック" panose="020B0600070205080204" pitchFamily="50" charset="-128"/>
            </a:rPr>
            <a:t>％となっており、類似団体平均を大きく下回っている。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今後も、行財政改革アクションプランに基づき、事務事業の見直しや定員管理の適正化を図り、経常経費の削減に努める。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165863</xdr:rowOff>
    </xdr:from>
    <xdr:to>
      <xdr:col>82</xdr:col>
      <xdr:colOff>107950</xdr:colOff>
      <xdr:row>76</xdr:row>
      <xdr:rowOff>76708</xdr:rowOff>
    </xdr:to>
    <xdr:cxnSp macro="">
      <xdr:nvCxnSpPr>
        <xdr:cNvPr id="430" name="直線コネクタ 429"/>
        <xdr:cNvCxnSpPr/>
      </xdr:nvCxnSpPr>
      <xdr:spPr>
        <a:xfrm>
          <a:off x="15671800" y="13024613"/>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31"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152146</xdr:rowOff>
    </xdr:from>
    <xdr:to>
      <xdr:col>78</xdr:col>
      <xdr:colOff>69850</xdr:colOff>
      <xdr:row>75</xdr:row>
      <xdr:rowOff>165863</xdr:rowOff>
    </xdr:to>
    <xdr:cxnSp macro="">
      <xdr:nvCxnSpPr>
        <xdr:cNvPr id="433" name="直線コネクタ 432"/>
        <xdr:cNvCxnSpPr/>
      </xdr:nvCxnSpPr>
      <xdr:spPr>
        <a:xfrm>
          <a:off x="14782800" y="130108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35" name="テキスト ボックス 434"/>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42418</xdr:rowOff>
    </xdr:from>
    <xdr:to>
      <xdr:col>73</xdr:col>
      <xdr:colOff>180975</xdr:colOff>
      <xdr:row>75</xdr:row>
      <xdr:rowOff>152146</xdr:rowOff>
    </xdr:to>
    <xdr:cxnSp macro="">
      <xdr:nvCxnSpPr>
        <xdr:cNvPr id="436" name="直線コネクタ 435"/>
        <xdr:cNvCxnSpPr/>
      </xdr:nvCxnSpPr>
      <xdr:spPr>
        <a:xfrm>
          <a:off x="13893800" y="129011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38" name="テキスト ボックス 437"/>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42418</xdr:rowOff>
    </xdr:from>
    <xdr:to>
      <xdr:col>69</xdr:col>
      <xdr:colOff>92075</xdr:colOff>
      <xdr:row>75</xdr:row>
      <xdr:rowOff>170435</xdr:rowOff>
    </xdr:to>
    <xdr:cxnSp macro="">
      <xdr:nvCxnSpPr>
        <xdr:cNvPr id="439" name="直線コネクタ 438"/>
        <xdr:cNvCxnSpPr/>
      </xdr:nvCxnSpPr>
      <xdr:spPr>
        <a:xfrm flipV="1">
          <a:off x="13004800" y="12901168"/>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1" name="テキスト ボックス 440"/>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3" name="テキスト ボックス 442"/>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49" name="楕円 448"/>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42435</xdr:rowOff>
    </xdr:from>
    <xdr:ext cx="762000" cy="259045"/>
    <xdr:sp macro="" textlink="">
      <xdr:nvSpPr>
        <xdr:cNvPr id="450" name="公債費以外該当値テキスト"/>
        <xdr:cNvSpPr txBox="1"/>
      </xdr:nvSpPr>
      <xdr:spPr>
        <a:xfrm>
          <a:off x="16598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115062</xdr:rowOff>
    </xdr:from>
    <xdr:to>
      <xdr:col>78</xdr:col>
      <xdr:colOff>120650</xdr:colOff>
      <xdr:row>76</xdr:row>
      <xdr:rowOff>45213</xdr:rowOff>
    </xdr:to>
    <xdr:sp macro="" textlink="">
      <xdr:nvSpPr>
        <xdr:cNvPr id="451" name="楕円 450"/>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55389</xdr:rowOff>
    </xdr:from>
    <xdr:ext cx="736600" cy="259045"/>
    <xdr:sp macro="" textlink="">
      <xdr:nvSpPr>
        <xdr:cNvPr id="452" name="テキスト ボックス 451"/>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101346</xdr:rowOff>
    </xdr:from>
    <xdr:to>
      <xdr:col>74</xdr:col>
      <xdr:colOff>31750</xdr:colOff>
      <xdr:row>76</xdr:row>
      <xdr:rowOff>31496</xdr:rowOff>
    </xdr:to>
    <xdr:sp macro="" textlink="">
      <xdr:nvSpPr>
        <xdr:cNvPr id="453" name="楕円 452"/>
        <xdr:cNvSpPr/>
      </xdr:nvSpPr>
      <xdr:spPr>
        <a:xfrm>
          <a:off x="14732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54" name="テキスト ボックス 453"/>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163068</xdr:rowOff>
    </xdr:from>
    <xdr:to>
      <xdr:col>69</xdr:col>
      <xdr:colOff>142875</xdr:colOff>
      <xdr:row>75</xdr:row>
      <xdr:rowOff>93218</xdr:rowOff>
    </xdr:to>
    <xdr:sp macro="" textlink="">
      <xdr:nvSpPr>
        <xdr:cNvPr id="455" name="楕円 454"/>
        <xdr:cNvSpPr/>
      </xdr:nvSpPr>
      <xdr:spPr>
        <a:xfrm>
          <a:off x="13843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103395</xdr:rowOff>
    </xdr:from>
    <xdr:ext cx="762000" cy="259045"/>
    <xdr:sp macro="" textlink="">
      <xdr:nvSpPr>
        <xdr:cNvPr id="456" name="テキスト ボックス 455"/>
        <xdr:cNvSpPr txBox="1"/>
      </xdr:nvSpPr>
      <xdr:spPr>
        <a:xfrm>
          <a:off x="13512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119634</xdr:rowOff>
    </xdr:from>
    <xdr:to>
      <xdr:col>65</xdr:col>
      <xdr:colOff>53975</xdr:colOff>
      <xdr:row>76</xdr:row>
      <xdr:rowOff>49783</xdr:rowOff>
    </xdr:to>
    <xdr:sp macro="" textlink="">
      <xdr:nvSpPr>
        <xdr:cNvPr id="457" name="楕円 456"/>
        <xdr:cNvSpPr/>
      </xdr:nvSpPr>
      <xdr:spPr>
        <a:xfrm>
          <a:off x="12954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59961</xdr:rowOff>
    </xdr:from>
    <xdr:ext cx="762000" cy="259045"/>
    <xdr:sp macro="" textlink="">
      <xdr:nvSpPr>
        <xdr:cNvPr id="458" name="テキスト ボックス 457"/>
        <xdr:cNvSpPr txBox="1"/>
      </xdr:nvSpPr>
      <xdr:spPr>
        <a:xfrm>
          <a:off x="12623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83185</xdr:rowOff>
    </xdr:from>
    <xdr:to>
      <xdr:col>29</xdr:col>
      <xdr:colOff>127000</xdr:colOff>
      <xdr:row>14</xdr:row>
      <xdr:rowOff>114198</xdr:rowOff>
    </xdr:to>
    <xdr:cxnSp macro="">
      <xdr:nvCxnSpPr>
        <xdr:cNvPr id="50" name="直線コネクタ 49"/>
        <xdr:cNvCxnSpPr/>
      </xdr:nvCxnSpPr>
      <xdr:spPr bwMode="auto">
        <a:xfrm>
          <a:off x="5003800" y="2531110"/>
          <a:ext cx="647700" cy="31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144708</xdr:rowOff>
    </xdr:from>
    <xdr:ext cx="762000" cy="259045"/>
    <xdr:sp macro="" textlink="">
      <xdr:nvSpPr>
        <xdr:cNvPr id="51" name="人口1人当たり決算額の推移平均値テキスト130"/>
        <xdr:cNvSpPr txBox="1"/>
      </xdr:nvSpPr>
      <xdr:spPr>
        <a:xfrm>
          <a:off x="5740400" y="2935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83185</xdr:rowOff>
    </xdr:from>
    <xdr:to>
      <xdr:col>26</xdr:col>
      <xdr:colOff>50800</xdr:colOff>
      <xdr:row>14</xdr:row>
      <xdr:rowOff>113360</xdr:rowOff>
    </xdr:to>
    <xdr:cxnSp macro="">
      <xdr:nvCxnSpPr>
        <xdr:cNvPr id="53" name="直線コネクタ 52"/>
        <xdr:cNvCxnSpPr/>
      </xdr:nvCxnSpPr>
      <xdr:spPr bwMode="auto">
        <a:xfrm flipV="1">
          <a:off x="4305300" y="2531110"/>
          <a:ext cx="698500" cy="30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48628</xdr:rowOff>
    </xdr:from>
    <xdr:to>
      <xdr:col>22</xdr:col>
      <xdr:colOff>114300</xdr:colOff>
      <xdr:row>14</xdr:row>
      <xdr:rowOff>113360</xdr:rowOff>
    </xdr:to>
    <xdr:cxnSp macro="">
      <xdr:nvCxnSpPr>
        <xdr:cNvPr id="56" name="直線コネクタ 55"/>
        <xdr:cNvCxnSpPr/>
      </xdr:nvCxnSpPr>
      <xdr:spPr bwMode="auto">
        <a:xfrm>
          <a:off x="3606800" y="2496553"/>
          <a:ext cx="698500" cy="64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147441</xdr:rowOff>
    </xdr:from>
    <xdr:to>
      <xdr:col>18</xdr:col>
      <xdr:colOff>177800</xdr:colOff>
      <xdr:row>14</xdr:row>
      <xdr:rowOff>48628</xdr:rowOff>
    </xdr:to>
    <xdr:cxnSp macro="">
      <xdr:nvCxnSpPr>
        <xdr:cNvPr id="59" name="直線コネクタ 58"/>
        <xdr:cNvCxnSpPr/>
      </xdr:nvCxnSpPr>
      <xdr:spPr bwMode="auto">
        <a:xfrm>
          <a:off x="2908300" y="2423916"/>
          <a:ext cx="698500" cy="72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111466</xdr:rowOff>
    </xdr:from>
    <xdr:ext cx="762000" cy="259045"/>
    <xdr:sp macro="" textlink="">
      <xdr:nvSpPr>
        <xdr:cNvPr id="61" name="テキスト ボックス 60"/>
        <xdr:cNvSpPr txBox="1"/>
      </xdr:nvSpPr>
      <xdr:spPr>
        <a:xfrm>
          <a:off x="32258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159053</xdr:rowOff>
    </xdr:from>
    <xdr:ext cx="762000" cy="259045"/>
    <xdr:sp macro="" textlink="">
      <xdr:nvSpPr>
        <xdr:cNvPr id="63" name="テキスト ボックス 62"/>
        <xdr:cNvSpPr txBox="1"/>
      </xdr:nvSpPr>
      <xdr:spPr>
        <a:xfrm>
          <a:off x="2527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63398</xdr:rowOff>
    </xdr:from>
    <xdr:to>
      <xdr:col>29</xdr:col>
      <xdr:colOff>177800</xdr:colOff>
      <xdr:row>14</xdr:row>
      <xdr:rowOff>164998</xdr:rowOff>
    </xdr:to>
    <xdr:sp macro="" textlink="">
      <xdr:nvSpPr>
        <xdr:cNvPr id="69" name="楕円 68"/>
        <xdr:cNvSpPr/>
      </xdr:nvSpPr>
      <xdr:spPr bwMode="auto">
        <a:xfrm>
          <a:off x="5600700" y="2511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79925</xdr:rowOff>
    </xdr:from>
    <xdr:ext cx="762000" cy="259045"/>
    <xdr:sp macro="" textlink="">
      <xdr:nvSpPr>
        <xdr:cNvPr id="70" name="人口1人当たり決算額の推移該当値テキスト130"/>
        <xdr:cNvSpPr txBox="1"/>
      </xdr:nvSpPr>
      <xdr:spPr>
        <a:xfrm>
          <a:off x="5740400" y="23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32385</xdr:rowOff>
    </xdr:from>
    <xdr:to>
      <xdr:col>26</xdr:col>
      <xdr:colOff>101600</xdr:colOff>
      <xdr:row>14</xdr:row>
      <xdr:rowOff>133985</xdr:rowOff>
    </xdr:to>
    <xdr:sp macro="" textlink="">
      <xdr:nvSpPr>
        <xdr:cNvPr id="71" name="楕円 70"/>
        <xdr:cNvSpPr/>
      </xdr:nvSpPr>
      <xdr:spPr bwMode="auto">
        <a:xfrm>
          <a:off x="4953000" y="2480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144162</xdr:rowOff>
    </xdr:from>
    <xdr:ext cx="736600" cy="259045"/>
    <xdr:sp macro="" textlink="">
      <xdr:nvSpPr>
        <xdr:cNvPr id="72" name="テキスト ボックス 71"/>
        <xdr:cNvSpPr txBox="1"/>
      </xdr:nvSpPr>
      <xdr:spPr>
        <a:xfrm>
          <a:off x="4622800" y="2249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62560</xdr:rowOff>
    </xdr:from>
    <xdr:to>
      <xdr:col>22</xdr:col>
      <xdr:colOff>165100</xdr:colOff>
      <xdr:row>14</xdr:row>
      <xdr:rowOff>164160</xdr:rowOff>
    </xdr:to>
    <xdr:sp macro="" textlink="">
      <xdr:nvSpPr>
        <xdr:cNvPr id="73" name="楕円 72"/>
        <xdr:cNvSpPr/>
      </xdr:nvSpPr>
      <xdr:spPr bwMode="auto">
        <a:xfrm>
          <a:off x="4254500" y="2510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2887</xdr:rowOff>
    </xdr:from>
    <xdr:ext cx="762000" cy="259045"/>
    <xdr:sp macro="" textlink="">
      <xdr:nvSpPr>
        <xdr:cNvPr id="74" name="テキスト ボックス 73"/>
        <xdr:cNvSpPr txBox="1"/>
      </xdr:nvSpPr>
      <xdr:spPr>
        <a:xfrm>
          <a:off x="3924300" y="227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169278</xdr:rowOff>
    </xdr:from>
    <xdr:to>
      <xdr:col>19</xdr:col>
      <xdr:colOff>38100</xdr:colOff>
      <xdr:row>14</xdr:row>
      <xdr:rowOff>99428</xdr:rowOff>
    </xdr:to>
    <xdr:sp macro="" textlink="">
      <xdr:nvSpPr>
        <xdr:cNvPr id="75" name="楕円 74"/>
        <xdr:cNvSpPr/>
      </xdr:nvSpPr>
      <xdr:spPr bwMode="auto">
        <a:xfrm>
          <a:off x="3556000" y="2445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109605</xdr:rowOff>
    </xdr:from>
    <xdr:ext cx="762000" cy="259045"/>
    <xdr:sp macro="" textlink="">
      <xdr:nvSpPr>
        <xdr:cNvPr id="76" name="テキスト ボックス 75"/>
        <xdr:cNvSpPr txBox="1"/>
      </xdr:nvSpPr>
      <xdr:spPr>
        <a:xfrm>
          <a:off x="3225800" y="221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96641</xdr:rowOff>
    </xdr:from>
    <xdr:to>
      <xdr:col>15</xdr:col>
      <xdr:colOff>101600</xdr:colOff>
      <xdr:row>14</xdr:row>
      <xdr:rowOff>26791</xdr:rowOff>
    </xdr:to>
    <xdr:sp macro="" textlink="">
      <xdr:nvSpPr>
        <xdr:cNvPr id="77" name="楕円 76"/>
        <xdr:cNvSpPr/>
      </xdr:nvSpPr>
      <xdr:spPr bwMode="auto">
        <a:xfrm>
          <a:off x="2857500" y="2373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36968</xdr:rowOff>
    </xdr:from>
    <xdr:ext cx="762000" cy="259045"/>
    <xdr:sp macro="" textlink="">
      <xdr:nvSpPr>
        <xdr:cNvPr id="78" name="テキスト ボックス 77"/>
        <xdr:cNvSpPr txBox="1"/>
      </xdr:nvSpPr>
      <xdr:spPr>
        <a:xfrm>
          <a:off x="2527300" y="214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152298</xdr:rowOff>
    </xdr:from>
    <xdr:to>
      <xdr:col>29</xdr:col>
      <xdr:colOff>127000</xdr:colOff>
      <xdr:row>37</xdr:row>
      <xdr:rowOff>158318</xdr:rowOff>
    </xdr:to>
    <xdr:cxnSp macro="">
      <xdr:nvCxnSpPr>
        <xdr:cNvPr id="106" name="直線コネクタ 105"/>
        <xdr:cNvCxnSpPr/>
      </xdr:nvCxnSpPr>
      <xdr:spPr bwMode="auto">
        <a:xfrm flipV="1">
          <a:off x="5651500" y="6419748"/>
          <a:ext cx="0" cy="8632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130395</xdr:rowOff>
    </xdr:from>
    <xdr:ext cx="762000" cy="259045"/>
    <xdr:sp macro="" textlink="">
      <xdr:nvSpPr>
        <xdr:cNvPr id="107" name="人口1人当たり決算額の推移最小値テキスト445"/>
        <xdr:cNvSpPr txBox="1"/>
      </xdr:nvSpPr>
      <xdr:spPr>
        <a:xfrm>
          <a:off x="5740400" y="725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158318</xdr:rowOff>
    </xdr:from>
    <xdr:to>
      <xdr:col>30</xdr:col>
      <xdr:colOff>25400</xdr:colOff>
      <xdr:row>37</xdr:row>
      <xdr:rowOff>158318</xdr:rowOff>
    </xdr:to>
    <xdr:cxnSp macro="">
      <xdr:nvCxnSpPr>
        <xdr:cNvPr id="108" name="直線コネクタ 107"/>
        <xdr:cNvCxnSpPr/>
      </xdr:nvCxnSpPr>
      <xdr:spPr bwMode="auto">
        <a:xfrm>
          <a:off x="5562600" y="72830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238675</xdr:rowOff>
    </xdr:from>
    <xdr:ext cx="762000" cy="259045"/>
    <xdr:sp macro="" textlink="">
      <xdr:nvSpPr>
        <xdr:cNvPr id="109" name="人口1人当たり決算額の推移最大値テキスト445"/>
        <xdr:cNvSpPr txBox="1"/>
      </xdr:nvSpPr>
      <xdr:spPr>
        <a:xfrm>
          <a:off x="5740400" y="616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152298</xdr:rowOff>
    </xdr:from>
    <xdr:to>
      <xdr:col>30</xdr:col>
      <xdr:colOff>25400</xdr:colOff>
      <xdr:row>34</xdr:row>
      <xdr:rowOff>152298</xdr:rowOff>
    </xdr:to>
    <xdr:cxnSp macro="">
      <xdr:nvCxnSpPr>
        <xdr:cNvPr id="110" name="直線コネクタ 109"/>
        <xdr:cNvCxnSpPr/>
      </xdr:nvCxnSpPr>
      <xdr:spPr bwMode="auto">
        <a:xfrm>
          <a:off x="5562600" y="6419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152298</xdr:rowOff>
    </xdr:from>
    <xdr:to>
      <xdr:col>29</xdr:col>
      <xdr:colOff>127000</xdr:colOff>
      <xdr:row>34</xdr:row>
      <xdr:rowOff>171844</xdr:rowOff>
    </xdr:to>
    <xdr:cxnSp macro="">
      <xdr:nvCxnSpPr>
        <xdr:cNvPr id="111" name="直線コネクタ 110"/>
        <xdr:cNvCxnSpPr/>
      </xdr:nvCxnSpPr>
      <xdr:spPr bwMode="auto">
        <a:xfrm flipV="1">
          <a:off x="5003800" y="6419748"/>
          <a:ext cx="647700" cy="19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270553</xdr:rowOff>
    </xdr:from>
    <xdr:ext cx="762000" cy="259045"/>
    <xdr:sp macro="" textlink="">
      <xdr:nvSpPr>
        <xdr:cNvPr id="112" name="人口1人当たり決算額の推移平均値テキスト445"/>
        <xdr:cNvSpPr txBox="1"/>
      </xdr:nvSpPr>
      <xdr:spPr>
        <a:xfrm>
          <a:off x="5740400" y="6880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298476</xdr:rowOff>
    </xdr:from>
    <xdr:to>
      <xdr:col>29</xdr:col>
      <xdr:colOff>177800</xdr:colOff>
      <xdr:row>36</xdr:row>
      <xdr:rowOff>57176</xdr:rowOff>
    </xdr:to>
    <xdr:sp macro="" textlink="">
      <xdr:nvSpPr>
        <xdr:cNvPr id="113" name="フローチャート: 判断 112"/>
        <xdr:cNvSpPr/>
      </xdr:nvSpPr>
      <xdr:spPr bwMode="auto">
        <a:xfrm>
          <a:off x="5600700" y="6908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233642</xdr:rowOff>
    </xdr:from>
    <xdr:to>
      <xdr:col>26</xdr:col>
      <xdr:colOff>50800</xdr:colOff>
      <xdr:row>34</xdr:row>
      <xdr:rowOff>171844</xdr:rowOff>
    </xdr:to>
    <xdr:cxnSp macro="">
      <xdr:nvCxnSpPr>
        <xdr:cNvPr id="114" name="直線コネクタ 113"/>
        <xdr:cNvCxnSpPr/>
      </xdr:nvCxnSpPr>
      <xdr:spPr bwMode="auto">
        <a:xfrm>
          <a:off x="4305300" y="6158192"/>
          <a:ext cx="698500" cy="281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287541</xdr:rowOff>
    </xdr:from>
    <xdr:to>
      <xdr:col>26</xdr:col>
      <xdr:colOff>101600</xdr:colOff>
      <xdr:row>36</xdr:row>
      <xdr:rowOff>46241</xdr:rowOff>
    </xdr:to>
    <xdr:sp macro="" textlink="">
      <xdr:nvSpPr>
        <xdr:cNvPr id="115" name="フローチャート: 判断 114"/>
        <xdr:cNvSpPr/>
      </xdr:nvSpPr>
      <xdr:spPr bwMode="auto">
        <a:xfrm>
          <a:off x="4953000" y="6897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31018</xdr:rowOff>
    </xdr:from>
    <xdr:ext cx="736600" cy="259045"/>
    <xdr:sp macro="" textlink="">
      <xdr:nvSpPr>
        <xdr:cNvPr id="116" name="テキスト ボックス 115"/>
        <xdr:cNvSpPr txBox="1"/>
      </xdr:nvSpPr>
      <xdr:spPr>
        <a:xfrm>
          <a:off x="4622800" y="6984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233642</xdr:rowOff>
    </xdr:from>
    <xdr:to>
      <xdr:col>22</xdr:col>
      <xdr:colOff>114300</xdr:colOff>
      <xdr:row>34</xdr:row>
      <xdr:rowOff>69336</xdr:rowOff>
    </xdr:to>
    <xdr:cxnSp macro="">
      <xdr:nvCxnSpPr>
        <xdr:cNvPr id="117" name="直線コネクタ 116"/>
        <xdr:cNvCxnSpPr/>
      </xdr:nvCxnSpPr>
      <xdr:spPr bwMode="auto">
        <a:xfrm flipV="1">
          <a:off x="3606800" y="6158192"/>
          <a:ext cx="698500" cy="178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275768</xdr:rowOff>
    </xdr:from>
    <xdr:to>
      <xdr:col>22</xdr:col>
      <xdr:colOff>165100</xdr:colOff>
      <xdr:row>36</xdr:row>
      <xdr:rowOff>34468</xdr:rowOff>
    </xdr:to>
    <xdr:sp macro="" textlink="">
      <xdr:nvSpPr>
        <xdr:cNvPr id="118" name="フローチャート: 判断 117"/>
        <xdr:cNvSpPr/>
      </xdr:nvSpPr>
      <xdr:spPr bwMode="auto">
        <a:xfrm>
          <a:off x="42545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19245</xdr:rowOff>
    </xdr:from>
    <xdr:ext cx="762000" cy="259045"/>
    <xdr:sp macro="" textlink="">
      <xdr:nvSpPr>
        <xdr:cNvPr id="119" name="テキスト ボックス 118"/>
        <xdr:cNvSpPr txBox="1"/>
      </xdr:nvSpPr>
      <xdr:spPr>
        <a:xfrm>
          <a:off x="3924300" y="697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69336</xdr:rowOff>
    </xdr:from>
    <xdr:to>
      <xdr:col>18</xdr:col>
      <xdr:colOff>177800</xdr:colOff>
      <xdr:row>34</xdr:row>
      <xdr:rowOff>155499</xdr:rowOff>
    </xdr:to>
    <xdr:cxnSp macro="">
      <xdr:nvCxnSpPr>
        <xdr:cNvPr id="120" name="直線コネクタ 119"/>
        <xdr:cNvCxnSpPr/>
      </xdr:nvCxnSpPr>
      <xdr:spPr bwMode="auto">
        <a:xfrm flipV="1">
          <a:off x="2908300" y="6336786"/>
          <a:ext cx="698500" cy="86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283331</xdr:rowOff>
    </xdr:from>
    <xdr:to>
      <xdr:col>19</xdr:col>
      <xdr:colOff>38100</xdr:colOff>
      <xdr:row>36</xdr:row>
      <xdr:rowOff>42031</xdr:rowOff>
    </xdr:to>
    <xdr:sp macro="" textlink="">
      <xdr:nvSpPr>
        <xdr:cNvPr id="121" name="フローチャート: 判断 120"/>
        <xdr:cNvSpPr/>
      </xdr:nvSpPr>
      <xdr:spPr bwMode="auto">
        <a:xfrm>
          <a:off x="3556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26808</xdr:rowOff>
    </xdr:from>
    <xdr:ext cx="762000" cy="259045"/>
    <xdr:sp macro="" textlink="">
      <xdr:nvSpPr>
        <xdr:cNvPr id="122" name="テキスト ボックス 121"/>
        <xdr:cNvSpPr txBox="1"/>
      </xdr:nvSpPr>
      <xdr:spPr>
        <a:xfrm>
          <a:off x="3225800" y="698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211131</xdr:rowOff>
    </xdr:from>
    <xdr:to>
      <xdr:col>15</xdr:col>
      <xdr:colOff>101600</xdr:colOff>
      <xdr:row>35</xdr:row>
      <xdr:rowOff>312731</xdr:rowOff>
    </xdr:to>
    <xdr:sp macro="" textlink="">
      <xdr:nvSpPr>
        <xdr:cNvPr id="123" name="フローチャート: 判断 122"/>
        <xdr:cNvSpPr/>
      </xdr:nvSpPr>
      <xdr:spPr bwMode="auto">
        <a:xfrm>
          <a:off x="2857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297508</xdr:rowOff>
    </xdr:from>
    <xdr:ext cx="762000" cy="259045"/>
    <xdr:sp macro="" textlink="">
      <xdr:nvSpPr>
        <xdr:cNvPr id="124" name="テキスト ボックス 123"/>
        <xdr:cNvSpPr txBox="1"/>
      </xdr:nvSpPr>
      <xdr:spPr>
        <a:xfrm>
          <a:off x="2527300" y="690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101498</xdr:rowOff>
    </xdr:from>
    <xdr:to>
      <xdr:col>29</xdr:col>
      <xdr:colOff>177800</xdr:colOff>
      <xdr:row>34</xdr:row>
      <xdr:rowOff>203098</xdr:rowOff>
    </xdr:to>
    <xdr:sp macro="" textlink="">
      <xdr:nvSpPr>
        <xdr:cNvPr id="130" name="楕円 129"/>
        <xdr:cNvSpPr/>
      </xdr:nvSpPr>
      <xdr:spPr bwMode="auto">
        <a:xfrm>
          <a:off x="5600700" y="6368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48175</xdr:rowOff>
    </xdr:from>
    <xdr:ext cx="762000" cy="259045"/>
    <xdr:sp macro="" textlink="">
      <xdr:nvSpPr>
        <xdr:cNvPr id="131" name="人口1人当たり決算額の推移該当値テキスト445"/>
        <xdr:cNvSpPr txBox="1"/>
      </xdr:nvSpPr>
      <xdr:spPr>
        <a:xfrm>
          <a:off x="5740400" y="631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121044</xdr:rowOff>
    </xdr:from>
    <xdr:to>
      <xdr:col>26</xdr:col>
      <xdr:colOff>101600</xdr:colOff>
      <xdr:row>34</xdr:row>
      <xdr:rowOff>222644</xdr:rowOff>
    </xdr:to>
    <xdr:sp macro="" textlink="">
      <xdr:nvSpPr>
        <xdr:cNvPr id="132" name="楕円 131"/>
        <xdr:cNvSpPr/>
      </xdr:nvSpPr>
      <xdr:spPr bwMode="auto">
        <a:xfrm>
          <a:off x="4953000" y="6388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232821</xdr:rowOff>
    </xdr:from>
    <xdr:ext cx="736600" cy="259045"/>
    <xdr:sp macro="" textlink="">
      <xdr:nvSpPr>
        <xdr:cNvPr id="133" name="テキスト ボックス 132"/>
        <xdr:cNvSpPr txBox="1"/>
      </xdr:nvSpPr>
      <xdr:spPr>
        <a:xfrm>
          <a:off x="4622800" y="6157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182842</xdr:rowOff>
    </xdr:from>
    <xdr:to>
      <xdr:col>22</xdr:col>
      <xdr:colOff>165100</xdr:colOff>
      <xdr:row>33</xdr:row>
      <xdr:rowOff>284442</xdr:rowOff>
    </xdr:to>
    <xdr:sp macro="" textlink="">
      <xdr:nvSpPr>
        <xdr:cNvPr id="134" name="楕円 133"/>
        <xdr:cNvSpPr/>
      </xdr:nvSpPr>
      <xdr:spPr bwMode="auto">
        <a:xfrm>
          <a:off x="4254500" y="6107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123169</xdr:rowOff>
    </xdr:from>
    <xdr:ext cx="762000" cy="259045"/>
    <xdr:sp macro="" textlink="">
      <xdr:nvSpPr>
        <xdr:cNvPr id="135" name="テキスト ボックス 134"/>
        <xdr:cNvSpPr txBox="1"/>
      </xdr:nvSpPr>
      <xdr:spPr>
        <a:xfrm>
          <a:off x="3924300" y="587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18536</xdr:rowOff>
    </xdr:from>
    <xdr:to>
      <xdr:col>19</xdr:col>
      <xdr:colOff>38100</xdr:colOff>
      <xdr:row>34</xdr:row>
      <xdr:rowOff>120136</xdr:rowOff>
    </xdr:to>
    <xdr:sp macro="" textlink="">
      <xdr:nvSpPr>
        <xdr:cNvPr id="136" name="楕円 135"/>
        <xdr:cNvSpPr/>
      </xdr:nvSpPr>
      <xdr:spPr bwMode="auto">
        <a:xfrm>
          <a:off x="3556000" y="6285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130313</xdr:rowOff>
    </xdr:from>
    <xdr:ext cx="762000" cy="259045"/>
    <xdr:sp macro="" textlink="">
      <xdr:nvSpPr>
        <xdr:cNvPr id="137" name="テキスト ボックス 136"/>
        <xdr:cNvSpPr txBox="1"/>
      </xdr:nvSpPr>
      <xdr:spPr>
        <a:xfrm>
          <a:off x="3225800" y="60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104699</xdr:rowOff>
    </xdr:from>
    <xdr:to>
      <xdr:col>15</xdr:col>
      <xdr:colOff>101600</xdr:colOff>
      <xdr:row>34</xdr:row>
      <xdr:rowOff>206299</xdr:rowOff>
    </xdr:to>
    <xdr:sp macro="" textlink="">
      <xdr:nvSpPr>
        <xdr:cNvPr id="138" name="楕円 137"/>
        <xdr:cNvSpPr/>
      </xdr:nvSpPr>
      <xdr:spPr bwMode="auto">
        <a:xfrm>
          <a:off x="2857500" y="6372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216476</xdr:rowOff>
    </xdr:from>
    <xdr:ext cx="762000" cy="259045"/>
    <xdr:sp macro="" textlink="">
      <xdr:nvSpPr>
        <xdr:cNvPr id="139" name="テキスト ボックス 138"/>
        <xdr:cNvSpPr txBox="1"/>
      </xdr:nvSpPr>
      <xdr:spPr>
        <a:xfrm>
          <a:off x="2527300" y="61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52,940
52,301
318.29
31,926,960
31,091,126
469,755
18,417,033
41,924,697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77330</xdr:rowOff>
    </xdr:from>
    <xdr:to>
      <xdr:col>24</xdr:col>
      <xdr:colOff>63500</xdr:colOff>
      <xdr:row>33</xdr:row>
      <xdr:rowOff>137757</xdr:rowOff>
    </xdr:to>
    <xdr:cxnSp macro="">
      <xdr:nvCxnSpPr>
        <xdr:cNvPr id="61" name="直線コネクタ 60"/>
        <xdr:cNvCxnSpPr/>
      </xdr:nvCxnSpPr>
      <xdr:spPr>
        <a:xfrm>
          <a:off x="3797300" y="5735180"/>
          <a:ext cx="838200" cy="6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76416</xdr:rowOff>
    </xdr:from>
    <xdr:to>
      <xdr:col>19</xdr:col>
      <xdr:colOff>177800</xdr:colOff>
      <xdr:row>33</xdr:row>
      <xdr:rowOff>77330</xdr:rowOff>
    </xdr:to>
    <xdr:cxnSp macro="">
      <xdr:nvCxnSpPr>
        <xdr:cNvPr id="64" name="直線コネクタ 63"/>
        <xdr:cNvCxnSpPr/>
      </xdr:nvCxnSpPr>
      <xdr:spPr>
        <a:xfrm>
          <a:off x="2908300" y="573426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131280</xdr:rowOff>
    </xdr:from>
    <xdr:to>
      <xdr:col>15</xdr:col>
      <xdr:colOff>50800</xdr:colOff>
      <xdr:row>33</xdr:row>
      <xdr:rowOff>76416</xdr:rowOff>
    </xdr:to>
    <xdr:cxnSp macro="">
      <xdr:nvCxnSpPr>
        <xdr:cNvPr id="67" name="直線コネクタ 66"/>
        <xdr:cNvCxnSpPr/>
      </xdr:nvCxnSpPr>
      <xdr:spPr>
        <a:xfrm>
          <a:off x="2019300" y="5617680"/>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103238</xdr:rowOff>
    </xdr:from>
    <xdr:to>
      <xdr:col>10</xdr:col>
      <xdr:colOff>114300</xdr:colOff>
      <xdr:row>32</xdr:row>
      <xdr:rowOff>131280</xdr:rowOff>
    </xdr:to>
    <xdr:cxnSp macro="">
      <xdr:nvCxnSpPr>
        <xdr:cNvPr id="70" name="直線コネクタ 69"/>
        <xdr:cNvCxnSpPr/>
      </xdr:nvCxnSpPr>
      <xdr:spPr>
        <a:xfrm>
          <a:off x="1130300" y="5418188"/>
          <a:ext cx="889000" cy="19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84243</xdr:rowOff>
    </xdr:from>
    <xdr:ext cx="534377" cy="259045"/>
    <xdr:sp macro="" textlink="">
      <xdr:nvSpPr>
        <xdr:cNvPr id="72" name="テキスト ボックス 71"/>
        <xdr:cNvSpPr txBox="1"/>
      </xdr:nvSpPr>
      <xdr:spPr>
        <a:xfrm>
          <a:off x="1752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122305</xdr:rowOff>
    </xdr:from>
    <xdr:ext cx="534377" cy="259045"/>
    <xdr:sp macro="" textlink="">
      <xdr:nvSpPr>
        <xdr:cNvPr id="74" name="テキスト ボックス 73"/>
        <xdr:cNvSpPr txBox="1"/>
      </xdr:nvSpPr>
      <xdr:spPr>
        <a:xfrm>
          <a:off x="863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86957</xdr:rowOff>
    </xdr:from>
    <xdr:to>
      <xdr:col>24</xdr:col>
      <xdr:colOff>114300</xdr:colOff>
      <xdr:row>34</xdr:row>
      <xdr:rowOff>17107</xdr:rowOff>
    </xdr:to>
    <xdr:sp macro="" textlink="">
      <xdr:nvSpPr>
        <xdr:cNvPr id="80" name="楕円 79"/>
        <xdr:cNvSpPr/>
      </xdr:nvSpPr>
      <xdr:spPr>
        <a:xfrm>
          <a:off x="4584700" y="574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109834</xdr:rowOff>
    </xdr:from>
    <xdr:ext cx="534377" cy="259045"/>
    <xdr:sp macro="" textlink="">
      <xdr:nvSpPr>
        <xdr:cNvPr id="81" name="人件費該当値テキスト"/>
        <xdr:cNvSpPr txBox="1"/>
      </xdr:nvSpPr>
      <xdr:spPr>
        <a:xfrm>
          <a:off x="4686300" y="559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26530</xdr:rowOff>
    </xdr:from>
    <xdr:to>
      <xdr:col>20</xdr:col>
      <xdr:colOff>38100</xdr:colOff>
      <xdr:row>33</xdr:row>
      <xdr:rowOff>128130</xdr:rowOff>
    </xdr:to>
    <xdr:sp macro="" textlink="">
      <xdr:nvSpPr>
        <xdr:cNvPr id="82" name="楕円 81"/>
        <xdr:cNvSpPr/>
      </xdr:nvSpPr>
      <xdr:spPr>
        <a:xfrm>
          <a:off x="3746500" y="568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144657</xdr:rowOff>
    </xdr:from>
    <xdr:ext cx="534377" cy="259045"/>
    <xdr:sp macro="" textlink="">
      <xdr:nvSpPr>
        <xdr:cNvPr id="83" name="テキスト ボックス 82"/>
        <xdr:cNvSpPr txBox="1"/>
      </xdr:nvSpPr>
      <xdr:spPr>
        <a:xfrm>
          <a:off x="3530111" y="545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25616</xdr:rowOff>
    </xdr:from>
    <xdr:to>
      <xdr:col>15</xdr:col>
      <xdr:colOff>101600</xdr:colOff>
      <xdr:row>33</xdr:row>
      <xdr:rowOff>127216</xdr:rowOff>
    </xdr:to>
    <xdr:sp macro="" textlink="">
      <xdr:nvSpPr>
        <xdr:cNvPr id="84" name="楕円 83"/>
        <xdr:cNvSpPr/>
      </xdr:nvSpPr>
      <xdr:spPr>
        <a:xfrm>
          <a:off x="2857500" y="56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143743</xdr:rowOff>
    </xdr:from>
    <xdr:ext cx="534377" cy="259045"/>
    <xdr:sp macro="" textlink="">
      <xdr:nvSpPr>
        <xdr:cNvPr id="85" name="テキスト ボックス 84"/>
        <xdr:cNvSpPr txBox="1"/>
      </xdr:nvSpPr>
      <xdr:spPr>
        <a:xfrm>
          <a:off x="2641111" y="54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80480</xdr:rowOff>
    </xdr:from>
    <xdr:to>
      <xdr:col>10</xdr:col>
      <xdr:colOff>165100</xdr:colOff>
      <xdr:row>33</xdr:row>
      <xdr:rowOff>10630</xdr:rowOff>
    </xdr:to>
    <xdr:sp macro="" textlink="">
      <xdr:nvSpPr>
        <xdr:cNvPr id="86" name="楕円 85"/>
        <xdr:cNvSpPr/>
      </xdr:nvSpPr>
      <xdr:spPr>
        <a:xfrm>
          <a:off x="1968500" y="556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27157</xdr:rowOff>
    </xdr:from>
    <xdr:ext cx="534377" cy="259045"/>
    <xdr:sp macro="" textlink="">
      <xdr:nvSpPr>
        <xdr:cNvPr id="87" name="テキスト ボックス 86"/>
        <xdr:cNvSpPr txBox="1"/>
      </xdr:nvSpPr>
      <xdr:spPr>
        <a:xfrm>
          <a:off x="1752111" y="53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52438</xdr:rowOff>
    </xdr:from>
    <xdr:to>
      <xdr:col>6</xdr:col>
      <xdr:colOff>38100</xdr:colOff>
      <xdr:row>31</xdr:row>
      <xdr:rowOff>154038</xdr:rowOff>
    </xdr:to>
    <xdr:sp macro="" textlink="">
      <xdr:nvSpPr>
        <xdr:cNvPr id="88" name="楕円 87"/>
        <xdr:cNvSpPr/>
      </xdr:nvSpPr>
      <xdr:spPr>
        <a:xfrm>
          <a:off x="1079500" y="536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170565</xdr:rowOff>
    </xdr:from>
    <xdr:ext cx="599010" cy="259045"/>
    <xdr:sp macro="" textlink="">
      <xdr:nvSpPr>
        <xdr:cNvPr id="89" name="テキスト ボックス 88"/>
        <xdr:cNvSpPr txBox="1"/>
      </xdr:nvSpPr>
      <xdr:spPr>
        <a:xfrm>
          <a:off x="830795" y="514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64970</xdr:rowOff>
    </xdr:from>
    <xdr:to>
      <xdr:col>24</xdr:col>
      <xdr:colOff>63500</xdr:colOff>
      <xdr:row>51</xdr:row>
      <xdr:rowOff>116383</xdr:rowOff>
    </xdr:to>
    <xdr:cxnSp macro="">
      <xdr:nvCxnSpPr>
        <xdr:cNvPr id="117" name="直線コネクタ 116"/>
        <xdr:cNvCxnSpPr/>
      </xdr:nvCxnSpPr>
      <xdr:spPr>
        <a:xfrm flipV="1">
          <a:off x="3797300" y="8637470"/>
          <a:ext cx="838200" cy="22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116383</xdr:rowOff>
    </xdr:from>
    <xdr:to>
      <xdr:col>19</xdr:col>
      <xdr:colOff>177800</xdr:colOff>
      <xdr:row>52</xdr:row>
      <xdr:rowOff>33835</xdr:rowOff>
    </xdr:to>
    <xdr:cxnSp macro="">
      <xdr:nvCxnSpPr>
        <xdr:cNvPr id="120" name="直線コネクタ 119"/>
        <xdr:cNvCxnSpPr/>
      </xdr:nvCxnSpPr>
      <xdr:spPr>
        <a:xfrm flipV="1">
          <a:off x="2908300" y="8860333"/>
          <a:ext cx="889000" cy="8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33835</xdr:rowOff>
    </xdr:from>
    <xdr:to>
      <xdr:col>15</xdr:col>
      <xdr:colOff>50800</xdr:colOff>
      <xdr:row>52</xdr:row>
      <xdr:rowOff>61588</xdr:rowOff>
    </xdr:to>
    <xdr:cxnSp macro="">
      <xdr:nvCxnSpPr>
        <xdr:cNvPr id="123" name="直線コネクタ 122"/>
        <xdr:cNvCxnSpPr/>
      </xdr:nvCxnSpPr>
      <xdr:spPr>
        <a:xfrm flipV="1">
          <a:off x="2019300" y="8949235"/>
          <a:ext cx="889000" cy="2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61588</xdr:rowOff>
    </xdr:from>
    <xdr:to>
      <xdr:col>10</xdr:col>
      <xdr:colOff>114300</xdr:colOff>
      <xdr:row>52</xdr:row>
      <xdr:rowOff>85499</xdr:rowOff>
    </xdr:to>
    <xdr:cxnSp macro="">
      <xdr:nvCxnSpPr>
        <xdr:cNvPr id="126" name="直線コネクタ 125"/>
        <xdr:cNvCxnSpPr/>
      </xdr:nvCxnSpPr>
      <xdr:spPr>
        <a:xfrm flipV="1">
          <a:off x="1130300" y="8976988"/>
          <a:ext cx="8890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37609</xdr:rowOff>
    </xdr:from>
    <xdr:ext cx="534377" cy="259045"/>
    <xdr:sp macro="" textlink="">
      <xdr:nvSpPr>
        <xdr:cNvPr id="128" name="テキスト ボックス 127"/>
        <xdr:cNvSpPr txBox="1"/>
      </xdr:nvSpPr>
      <xdr:spPr>
        <a:xfrm>
          <a:off x="1752111" y="94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22453</xdr:rowOff>
    </xdr:from>
    <xdr:ext cx="534377" cy="259045"/>
    <xdr:sp macro="" textlink="">
      <xdr:nvSpPr>
        <xdr:cNvPr id="130" name="テキスト ボックス 129"/>
        <xdr:cNvSpPr txBox="1"/>
      </xdr:nvSpPr>
      <xdr:spPr>
        <a:xfrm>
          <a:off x="863111" y="928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14170</xdr:rowOff>
    </xdr:from>
    <xdr:to>
      <xdr:col>24</xdr:col>
      <xdr:colOff>114300</xdr:colOff>
      <xdr:row>50</xdr:row>
      <xdr:rowOff>115770</xdr:rowOff>
    </xdr:to>
    <xdr:sp macro="" textlink="">
      <xdr:nvSpPr>
        <xdr:cNvPr id="136" name="楕円 135"/>
        <xdr:cNvSpPr/>
      </xdr:nvSpPr>
      <xdr:spPr>
        <a:xfrm>
          <a:off x="4584700" y="85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138647</xdr:rowOff>
    </xdr:from>
    <xdr:ext cx="534377" cy="259045"/>
    <xdr:sp macro="" textlink="">
      <xdr:nvSpPr>
        <xdr:cNvPr id="137" name="物件費該当値テキスト"/>
        <xdr:cNvSpPr txBox="1"/>
      </xdr:nvSpPr>
      <xdr:spPr>
        <a:xfrm>
          <a:off x="4686300" y="85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65583</xdr:rowOff>
    </xdr:from>
    <xdr:to>
      <xdr:col>20</xdr:col>
      <xdr:colOff>38100</xdr:colOff>
      <xdr:row>51</xdr:row>
      <xdr:rowOff>167183</xdr:rowOff>
    </xdr:to>
    <xdr:sp macro="" textlink="">
      <xdr:nvSpPr>
        <xdr:cNvPr id="138" name="楕円 137"/>
        <xdr:cNvSpPr/>
      </xdr:nvSpPr>
      <xdr:spPr>
        <a:xfrm>
          <a:off x="3746500" y="880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12260</xdr:rowOff>
    </xdr:from>
    <xdr:ext cx="534377" cy="259045"/>
    <xdr:sp macro="" textlink="">
      <xdr:nvSpPr>
        <xdr:cNvPr id="139" name="テキスト ボックス 138"/>
        <xdr:cNvSpPr txBox="1"/>
      </xdr:nvSpPr>
      <xdr:spPr>
        <a:xfrm>
          <a:off x="3530111" y="858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154485</xdr:rowOff>
    </xdr:from>
    <xdr:to>
      <xdr:col>15</xdr:col>
      <xdr:colOff>101600</xdr:colOff>
      <xdr:row>52</xdr:row>
      <xdr:rowOff>84635</xdr:rowOff>
    </xdr:to>
    <xdr:sp macro="" textlink="">
      <xdr:nvSpPr>
        <xdr:cNvPr id="140" name="楕円 139"/>
        <xdr:cNvSpPr/>
      </xdr:nvSpPr>
      <xdr:spPr>
        <a:xfrm>
          <a:off x="2857500" y="889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101162</xdr:rowOff>
    </xdr:from>
    <xdr:ext cx="534377" cy="259045"/>
    <xdr:sp macro="" textlink="">
      <xdr:nvSpPr>
        <xdr:cNvPr id="141" name="テキスト ボックス 140"/>
        <xdr:cNvSpPr txBox="1"/>
      </xdr:nvSpPr>
      <xdr:spPr>
        <a:xfrm>
          <a:off x="2641111" y="867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10788</xdr:rowOff>
    </xdr:from>
    <xdr:to>
      <xdr:col>10</xdr:col>
      <xdr:colOff>165100</xdr:colOff>
      <xdr:row>52</xdr:row>
      <xdr:rowOff>112388</xdr:rowOff>
    </xdr:to>
    <xdr:sp macro="" textlink="">
      <xdr:nvSpPr>
        <xdr:cNvPr id="142" name="楕円 141"/>
        <xdr:cNvSpPr/>
      </xdr:nvSpPr>
      <xdr:spPr>
        <a:xfrm>
          <a:off x="1968500" y="892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128915</xdr:rowOff>
    </xdr:from>
    <xdr:ext cx="534377" cy="259045"/>
    <xdr:sp macro="" textlink="">
      <xdr:nvSpPr>
        <xdr:cNvPr id="143" name="テキスト ボックス 142"/>
        <xdr:cNvSpPr txBox="1"/>
      </xdr:nvSpPr>
      <xdr:spPr>
        <a:xfrm>
          <a:off x="1752111" y="870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34699</xdr:rowOff>
    </xdr:from>
    <xdr:to>
      <xdr:col>6</xdr:col>
      <xdr:colOff>38100</xdr:colOff>
      <xdr:row>52</xdr:row>
      <xdr:rowOff>136299</xdr:rowOff>
    </xdr:to>
    <xdr:sp macro="" textlink="">
      <xdr:nvSpPr>
        <xdr:cNvPr id="144" name="楕円 143"/>
        <xdr:cNvSpPr/>
      </xdr:nvSpPr>
      <xdr:spPr>
        <a:xfrm>
          <a:off x="1079500" y="895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152826</xdr:rowOff>
    </xdr:from>
    <xdr:ext cx="534377" cy="259045"/>
    <xdr:sp macro="" textlink="">
      <xdr:nvSpPr>
        <xdr:cNvPr id="145" name="テキスト ボックス 144"/>
        <xdr:cNvSpPr txBox="1"/>
      </xdr:nvSpPr>
      <xdr:spPr>
        <a:xfrm>
          <a:off x="863111" y="872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154833</xdr:rowOff>
    </xdr:from>
    <xdr:to>
      <xdr:col>24</xdr:col>
      <xdr:colOff>63500</xdr:colOff>
      <xdr:row>77</xdr:row>
      <xdr:rowOff>22611</xdr:rowOff>
    </xdr:to>
    <xdr:cxnSp macro="">
      <xdr:nvCxnSpPr>
        <xdr:cNvPr id="172" name="直線コネクタ 171"/>
        <xdr:cNvCxnSpPr/>
      </xdr:nvCxnSpPr>
      <xdr:spPr>
        <a:xfrm>
          <a:off x="3797300" y="12842133"/>
          <a:ext cx="838200" cy="38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68470</xdr:rowOff>
    </xdr:from>
    <xdr:ext cx="469744" cy="259045"/>
    <xdr:sp macro="" textlink="">
      <xdr:nvSpPr>
        <xdr:cNvPr id="173" name="維持補修費平均値テキスト"/>
        <xdr:cNvSpPr txBox="1"/>
      </xdr:nvSpPr>
      <xdr:spPr>
        <a:xfrm>
          <a:off x="4686300" y="1327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154833</xdr:rowOff>
    </xdr:from>
    <xdr:to>
      <xdr:col>19</xdr:col>
      <xdr:colOff>177800</xdr:colOff>
      <xdr:row>75</xdr:row>
      <xdr:rowOff>91329</xdr:rowOff>
    </xdr:to>
    <xdr:cxnSp macro="">
      <xdr:nvCxnSpPr>
        <xdr:cNvPr id="175" name="直線コネクタ 174"/>
        <xdr:cNvCxnSpPr/>
      </xdr:nvCxnSpPr>
      <xdr:spPr>
        <a:xfrm flipV="1">
          <a:off x="2908300" y="12842133"/>
          <a:ext cx="889000" cy="10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5010</xdr:rowOff>
    </xdr:from>
    <xdr:ext cx="469744" cy="259045"/>
    <xdr:sp macro="" textlink="">
      <xdr:nvSpPr>
        <xdr:cNvPr id="177" name="テキスト ボックス 176"/>
        <xdr:cNvSpPr txBox="1"/>
      </xdr:nvSpPr>
      <xdr:spPr>
        <a:xfrm>
          <a:off x="3562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82824</xdr:rowOff>
    </xdr:from>
    <xdr:to>
      <xdr:col>15</xdr:col>
      <xdr:colOff>50800</xdr:colOff>
      <xdr:row>75</xdr:row>
      <xdr:rowOff>91329</xdr:rowOff>
    </xdr:to>
    <xdr:cxnSp macro="">
      <xdr:nvCxnSpPr>
        <xdr:cNvPr id="178" name="直線コネクタ 177"/>
        <xdr:cNvCxnSpPr/>
      </xdr:nvCxnSpPr>
      <xdr:spPr>
        <a:xfrm>
          <a:off x="2019300" y="12941574"/>
          <a:ext cx="8890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19642</xdr:rowOff>
    </xdr:from>
    <xdr:ext cx="469744" cy="259045"/>
    <xdr:sp macro="" textlink="">
      <xdr:nvSpPr>
        <xdr:cNvPr id="180" name="テキスト ボックス 179"/>
        <xdr:cNvSpPr txBox="1"/>
      </xdr:nvSpPr>
      <xdr:spPr>
        <a:xfrm>
          <a:off x="2673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60787</xdr:rowOff>
    </xdr:from>
    <xdr:to>
      <xdr:col>10</xdr:col>
      <xdr:colOff>114300</xdr:colOff>
      <xdr:row>75</xdr:row>
      <xdr:rowOff>82824</xdr:rowOff>
    </xdr:to>
    <xdr:cxnSp macro="">
      <xdr:nvCxnSpPr>
        <xdr:cNvPr id="181" name="直線コネクタ 180"/>
        <xdr:cNvCxnSpPr/>
      </xdr:nvCxnSpPr>
      <xdr:spPr>
        <a:xfrm>
          <a:off x="1130300" y="12919537"/>
          <a:ext cx="8890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27505</xdr:rowOff>
    </xdr:from>
    <xdr:ext cx="469744" cy="259045"/>
    <xdr:sp macro="" textlink="">
      <xdr:nvSpPr>
        <xdr:cNvPr id="183" name="テキスト ボックス 182"/>
        <xdr:cNvSpPr txBox="1"/>
      </xdr:nvSpPr>
      <xdr:spPr>
        <a:xfrm>
          <a:off x="1784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144685</xdr:rowOff>
    </xdr:from>
    <xdr:ext cx="469744" cy="259045"/>
    <xdr:sp macro="" textlink="">
      <xdr:nvSpPr>
        <xdr:cNvPr id="185" name="テキスト ボックス 184"/>
        <xdr:cNvSpPr txBox="1"/>
      </xdr:nvSpPr>
      <xdr:spPr>
        <a:xfrm>
          <a:off x="895428"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143261</xdr:rowOff>
    </xdr:from>
    <xdr:to>
      <xdr:col>24</xdr:col>
      <xdr:colOff>114300</xdr:colOff>
      <xdr:row>77</xdr:row>
      <xdr:rowOff>73411</xdr:rowOff>
    </xdr:to>
    <xdr:sp macro="" textlink="">
      <xdr:nvSpPr>
        <xdr:cNvPr id="191" name="楕円 190"/>
        <xdr:cNvSpPr/>
      </xdr:nvSpPr>
      <xdr:spPr>
        <a:xfrm>
          <a:off x="4584700" y="131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166138</xdr:rowOff>
    </xdr:from>
    <xdr:ext cx="469744" cy="259045"/>
    <xdr:sp macro="" textlink="">
      <xdr:nvSpPr>
        <xdr:cNvPr id="192" name="維持補修費該当値テキスト"/>
        <xdr:cNvSpPr txBox="1"/>
      </xdr:nvSpPr>
      <xdr:spPr>
        <a:xfrm>
          <a:off x="4686300" y="1302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104033</xdr:rowOff>
    </xdr:from>
    <xdr:to>
      <xdr:col>20</xdr:col>
      <xdr:colOff>38100</xdr:colOff>
      <xdr:row>75</xdr:row>
      <xdr:rowOff>34183</xdr:rowOff>
    </xdr:to>
    <xdr:sp macro="" textlink="">
      <xdr:nvSpPr>
        <xdr:cNvPr id="193" name="楕円 192"/>
        <xdr:cNvSpPr/>
      </xdr:nvSpPr>
      <xdr:spPr>
        <a:xfrm>
          <a:off x="3746500" y="1279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50710</xdr:rowOff>
    </xdr:from>
    <xdr:ext cx="534377" cy="259045"/>
    <xdr:sp macro="" textlink="">
      <xdr:nvSpPr>
        <xdr:cNvPr id="194" name="テキスト ボックス 193"/>
        <xdr:cNvSpPr txBox="1"/>
      </xdr:nvSpPr>
      <xdr:spPr>
        <a:xfrm>
          <a:off x="3530111" y="1256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40529</xdr:rowOff>
    </xdr:from>
    <xdr:to>
      <xdr:col>15</xdr:col>
      <xdr:colOff>101600</xdr:colOff>
      <xdr:row>75</xdr:row>
      <xdr:rowOff>142129</xdr:rowOff>
    </xdr:to>
    <xdr:sp macro="" textlink="">
      <xdr:nvSpPr>
        <xdr:cNvPr id="195" name="楕円 194"/>
        <xdr:cNvSpPr/>
      </xdr:nvSpPr>
      <xdr:spPr>
        <a:xfrm>
          <a:off x="2857500" y="1289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158656</xdr:rowOff>
    </xdr:from>
    <xdr:ext cx="534377" cy="259045"/>
    <xdr:sp macro="" textlink="">
      <xdr:nvSpPr>
        <xdr:cNvPr id="196" name="テキスト ボックス 195"/>
        <xdr:cNvSpPr txBox="1"/>
      </xdr:nvSpPr>
      <xdr:spPr>
        <a:xfrm>
          <a:off x="2641111" y="1267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32024</xdr:rowOff>
    </xdr:from>
    <xdr:to>
      <xdr:col>10</xdr:col>
      <xdr:colOff>165100</xdr:colOff>
      <xdr:row>75</xdr:row>
      <xdr:rowOff>133624</xdr:rowOff>
    </xdr:to>
    <xdr:sp macro="" textlink="">
      <xdr:nvSpPr>
        <xdr:cNvPr id="197" name="楕円 196"/>
        <xdr:cNvSpPr/>
      </xdr:nvSpPr>
      <xdr:spPr>
        <a:xfrm>
          <a:off x="1968500" y="1289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150151</xdr:rowOff>
    </xdr:from>
    <xdr:ext cx="534377" cy="259045"/>
    <xdr:sp macro="" textlink="">
      <xdr:nvSpPr>
        <xdr:cNvPr id="198" name="テキスト ボックス 197"/>
        <xdr:cNvSpPr txBox="1"/>
      </xdr:nvSpPr>
      <xdr:spPr>
        <a:xfrm>
          <a:off x="1752111" y="126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9987</xdr:rowOff>
    </xdr:from>
    <xdr:to>
      <xdr:col>6</xdr:col>
      <xdr:colOff>38100</xdr:colOff>
      <xdr:row>75</xdr:row>
      <xdr:rowOff>111587</xdr:rowOff>
    </xdr:to>
    <xdr:sp macro="" textlink="">
      <xdr:nvSpPr>
        <xdr:cNvPr id="199" name="楕円 198"/>
        <xdr:cNvSpPr/>
      </xdr:nvSpPr>
      <xdr:spPr>
        <a:xfrm>
          <a:off x="1079500" y="128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128114</xdr:rowOff>
    </xdr:from>
    <xdr:ext cx="534377" cy="259045"/>
    <xdr:sp macro="" textlink="">
      <xdr:nvSpPr>
        <xdr:cNvPr id="200" name="テキスト ボックス 199"/>
        <xdr:cNvSpPr txBox="1"/>
      </xdr:nvSpPr>
      <xdr:spPr>
        <a:xfrm>
          <a:off x="863111" y="1264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10404</xdr:rowOff>
    </xdr:from>
    <xdr:to>
      <xdr:col>24</xdr:col>
      <xdr:colOff>63500</xdr:colOff>
      <xdr:row>96</xdr:row>
      <xdr:rowOff>66046</xdr:rowOff>
    </xdr:to>
    <xdr:cxnSp macro="">
      <xdr:nvCxnSpPr>
        <xdr:cNvPr id="228" name="直線コネクタ 227"/>
        <xdr:cNvCxnSpPr/>
      </xdr:nvCxnSpPr>
      <xdr:spPr>
        <a:xfrm flipV="1">
          <a:off x="3797300" y="16469604"/>
          <a:ext cx="838200" cy="5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110059</xdr:rowOff>
    </xdr:from>
    <xdr:ext cx="534377" cy="259045"/>
    <xdr:sp macro="" textlink="">
      <xdr:nvSpPr>
        <xdr:cNvPr id="229" name="扶助費平均値テキスト"/>
        <xdr:cNvSpPr txBox="1"/>
      </xdr:nvSpPr>
      <xdr:spPr>
        <a:xfrm>
          <a:off x="4686300" y="1639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139914</xdr:rowOff>
    </xdr:from>
    <xdr:to>
      <xdr:col>19</xdr:col>
      <xdr:colOff>177800</xdr:colOff>
      <xdr:row>96</xdr:row>
      <xdr:rowOff>66046</xdr:rowOff>
    </xdr:to>
    <xdr:cxnSp macro="">
      <xdr:nvCxnSpPr>
        <xdr:cNvPr id="231" name="直線コネクタ 230"/>
        <xdr:cNvCxnSpPr/>
      </xdr:nvCxnSpPr>
      <xdr:spPr>
        <a:xfrm>
          <a:off x="2908300" y="16427664"/>
          <a:ext cx="889000" cy="9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139914</xdr:rowOff>
    </xdr:from>
    <xdr:to>
      <xdr:col>15</xdr:col>
      <xdr:colOff>50800</xdr:colOff>
      <xdr:row>96</xdr:row>
      <xdr:rowOff>76667</xdr:rowOff>
    </xdr:to>
    <xdr:cxnSp macro="">
      <xdr:nvCxnSpPr>
        <xdr:cNvPr id="234" name="直線コネクタ 233"/>
        <xdr:cNvCxnSpPr/>
      </xdr:nvCxnSpPr>
      <xdr:spPr>
        <a:xfrm flipV="1">
          <a:off x="2019300" y="16427664"/>
          <a:ext cx="889000" cy="10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86011</xdr:rowOff>
    </xdr:from>
    <xdr:ext cx="534377" cy="259045"/>
    <xdr:sp macro="" textlink="">
      <xdr:nvSpPr>
        <xdr:cNvPr id="236" name="テキスト ボックス 235"/>
        <xdr:cNvSpPr txBox="1"/>
      </xdr:nvSpPr>
      <xdr:spPr>
        <a:xfrm>
          <a:off x="2641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76667</xdr:rowOff>
    </xdr:from>
    <xdr:to>
      <xdr:col>10</xdr:col>
      <xdr:colOff>114300</xdr:colOff>
      <xdr:row>96</xdr:row>
      <xdr:rowOff>83327</xdr:rowOff>
    </xdr:to>
    <xdr:cxnSp macro="">
      <xdr:nvCxnSpPr>
        <xdr:cNvPr id="237" name="直線コネクタ 236"/>
        <xdr:cNvCxnSpPr/>
      </xdr:nvCxnSpPr>
      <xdr:spPr>
        <a:xfrm flipV="1">
          <a:off x="1130300" y="16535867"/>
          <a:ext cx="889000" cy="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133194</xdr:rowOff>
    </xdr:from>
    <xdr:ext cx="534377" cy="259045"/>
    <xdr:sp macro="" textlink="">
      <xdr:nvSpPr>
        <xdr:cNvPr id="239" name="テキスト ボックス 238"/>
        <xdr:cNvSpPr txBox="1"/>
      </xdr:nvSpPr>
      <xdr:spPr>
        <a:xfrm>
          <a:off x="1752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131054</xdr:rowOff>
    </xdr:from>
    <xdr:to>
      <xdr:col>24</xdr:col>
      <xdr:colOff>114300</xdr:colOff>
      <xdr:row>96</xdr:row>
      <xdr:rowOff>61204</xdr:rowOff>
    </xdr:to>
    <xdr:sp macro="" textlink="">
      <xdr:nvSpPr>
        <xdr:cNvPr id="247" name="楕円 246"/>
        <xdr:cNvSpPr/>
      </xdr:nvSpPr>
      <xdr:spPr>
        <a:xfrm>
          <a:off x="4584700" y="1641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153931</xdr:rowOff>
    </xdr:from>
    <xdr:ext cx="534377" cy="259045"/>
    <xdr:sp macro="" textlink="">
      <xdr:nvSpPr>
        <xdr:cNvPr id="248" name="扶助費該当値テキスト"/>
        <xdr:cNvSpPr txBox="1"/>
      </xdr:nvSpPr>
      <xdr:spPr>
        <a:xfrm>
          <a:off x="4686300" y="1627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15246</xdr:rowOff>
    </xdr:from>
    <xdr:to>
      <xdr:col>20</xdr:col>
      <xdr:colOff>38100</xdr:colOff>
      <xdr:row>96</xdr:row>
      <xdr:rowOff>116846</xdr:rowOff>
    </xdr:to>
    <xdr:sp macro="" textlink="">
      <xdr:nvSpPr>
        <xdr:cNvPr id="249" name="楕円 248"/>
        <xdr:cNvSpPr/>
      </xdr:nvSpPr>
      <xdr:spPr>
        <a:xfrm>
          <a:off x="3746500" y="1647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107973</xdr:rowOff>
    </xdr:from>
    <xdr:ext cx="534377" cy="259045"/>
    <xdr:sp macro="" textlink="">
      <xdr:nvSpPr>
        <xdr:cNvPr id="250" name="テキスト ボックス 249"/>
        <xdr:cNvSpPr txBox="1"/>
      </xdr:nvSpPr>
      <xdr:spPr>
        <a:xfrm>
          <a:off x="3530111" y="1656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89114</xdr:rowOff>
    </xdr:from>
    <xdr:to>
      <xdr:col>15</xdr:col>
      <xdr:colOff>101600</xdr:colOff>
      <xdr:row>96</xdr:row>
      <xdr:rowOff>19264</xdr:rowOff>
    </xdr:to>
    <xdr:sp macro="" textlink="">
      <xdr:nvSpPr>
        <xdr:cNvPr id="251" name="楕円 250"/>
        <xdr:cNvSpPr/>
      </xdr:nvSpPr>
      <xdr:spPr>
        <a:xfrm>
          <a:off x="2857500" y="163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35791</xdr:rowOff>
    </xdr:from>
    <xdr:ext cx="534377" cy="259045"/>
    <xdr:sp macro="" textlink="">
      <xdr:nvSpPr>
        <xdr:cNvPr id="252" name="テキスト ボックス 251"/>
        <xdr:cNvSpPr txBox="1"/>
      </xdr:nvSpPr>
      <xdr:spPr>
        <a:xfrm>
          <a:off x="2641111" y="1615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25867</xdr:rowOff>
    </xdr:from>
    <xdr:to>
      <xdr:col>10</xdr:col>
      <xdr:colOff>165100</xdr:colOff>
      <xdr:row>96</xdr:row>
      <xdr:rowOff>127467</xdr:rowOff>
    </xdr:to>
    <xdr:sp macro="" textlink="">
      <xdr:nvSpPr>
        <xdr:cNvPr id="253" name="楕円 252"/>
        <xdr:cNvSpPr/>
      </xdr:nvSpPr>
      <xdr:spPr>
        <a:xfrm>
          <a:off x="1968500" y="164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143994</xdr:rowOff>
    </xdr:from>
    <xdr:ext cx="534377" cy="259045"/>
    <xdr:sp macro="" textlink="">
      <xdr:nvSpPr>
        <xdr:cNvPr id="254" name="テキスト ボックス 253"/>
        <xdr:cNvSpPr txBox="1"/>
      </xdr:nvSpPr>
      <xdr:spPr>
        <a:xfrm>
          <a:off x="1752111" y="1626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32527</xdr:rowOff>
    </xdr:from>
    <xdr:to>
      <xdr:col>6</xdr:col>
      <xdr:colOff>38100</xdr:colOff>
      <xdr:row>96</xdr:row>
      <xdr:rowOff>134127</xdr:rowOff>
    </xdr:to>
    <xdr:sp macro="" textlink="">
      <xdr:nvSpPr>
        <xdr:cNvPr id="255" name="楕円 254"/>
        <xdr:cNvSpPr/>
      </xdr:nvSpPr>
      <xdr:spPr>
        <a:xfrm>
          <a:off x="1079500" y="164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150654</xdr:rowOff>
    </xdr:from>
    <xdr:ext cx="534377" cy="259045"/>
    <xdr:sp macro="" textlink="">
      <xdr:nvSpPr>
        <xdr:cNvPr id="256" name="テキスト ボックス 255"/>
        <xdr:cNvSpPr txBox="1"/>
      </xdr:nvSpPr>
      <xdr:spPr>
        <a:xfrm>
          <a:off x="863111" y="1626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37544</xdr:rowOff>
    </xdr:from>
    <xdr:to>
      <xdr:col>55</xdr:col>
      <xdr:colOff>0</xdr:colOff>
      <xdr:row>34</xdr:row>
      <xdr:rowOff>97452</xdr:rowOff>
    </xdr:to>
    <xdr:cxnSp macro="">
      <xdr:nvCxnSpPr>
        <xdr:cNvPr id="289" name="直線コネクタ 288"/>
        <xdr:cNvCxnSpPr/>
      </xdr:nvCxnSpPr>
      <xdr:spPr>
        <a:xfrm flipV="1">
          <a:off x="9639300" y="5523944"/>
          <a:ext cx="838200" cy="40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9677</xdr:rowOff>
    </xdr:from>
    <xdr:ext cx="534377" cy="259045"/>
    <xdr:sp macro="" textlink="">
      <xdr:nvSpPr>
        <xdr:cNvPr id="290" name="補助費等平均値テキスト"/>
        <xdr:cNvSpPr txBox="1"/>
      </xdr:nvSpPr>
      <xdr:spPr>
        <a:xfrm>
          <a:off x="10528300" y="6181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97452</xdr:rowOff>
    </xdr:from>
    <xdr:to>
      <xdr:col>50</xdr:col>
      <xdr:colOff>114300</xdr:colOff>
      <xdr:row>34</xdr:row>
      <xdr:rowOff>146115</xdr:rowOff>
    </xdr:to>
    <xdr:cxnSp macro="">
      <xdr:nvCxnSpPr>
        <xdr:cNvPr id="292" name="直線コネクタ 291"/>
        <xdr:cNvCxnSpPr/>
      </xdr:nvCxnSpPr>
      <xdr:spPr>
        <a:xfrm flipV="1">
          <a:off x="8750300" y="5926752"/>
          <a:ext cx="889000" cy="4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134721</xdr:rowOff>
    </xdr:from>
    <xdr:ext cx="534377" cy="259045"/>
    <xdr:sp macro="" textlink="">
      <xdr:nvSpPr>
        <xdr:cNvPr id="294" name="テキスト ボックス 293"/>
        <xdr:cNvSpPr txBox="1"/>
      </xdr:nvSpPr>
      <xdr:spPr>
        <a:xfrm>
          <a:off x="9372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146115</xdr:rowOff>
    </xdr:from>
    <xdr:to>
      <xdr:col>45</xdr:col>
      <xdr:colOff>177800</xdr:colOff>
      <xdr:row>35</xdr:row>
      <xdr:rowOff>63305</xdr:rowOff>
    </xdr:to>
    <xdr:cxnSp macro="">
      <xdr:nvCxnSpPr>
        <xdr:cNvPr id="295" name="直線コネクタ 294"/>
        <xdr:cNvCxnSpPr/>
      </xdr:nvCxnSpPr>
      <xdr:spPr>
        <a:xfrm flipV="1">
          <a:off x="7861300" y="5975415"/>
          <a:ext cx="889000" cy="8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150394</xdr:rowOff>
    </xdr:from>
    <xdr:ext cx="534377" cy="259045"/>
    <xdr:sp macro="" textlink="">
      <xdr:nvSpPr>
        <xdr:cNvPr id="297" name="テキスト ボックス 296"/>
        <xdr:cNvSpPr txBox="1"/>
      </xdr:nvSpPr>
      <xdr:spPr>
        <a:xfrm>
          <a:off x="8483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63305</xdr:rowOff>
    </xdr:from>
    <xdr:to>
      <xdr:col>41</xdr:col>
      <xdr:colOff>50800</xdr:colOff>
      <xdr:row>35</xdr:row>
      <xdr:rowOff>114354</xdr:rowOff>
    </xdr:to>
    <xdr:cxnSp macro="">
      <xdr:nvCxnSpPr>
        <xdr:cNvPr id="298" name="直線コネクタ 297"/>
        <xdr:cNvCxnSpPr/>
      </xdr:nvCxnSpPr>
      <xdr:spPr>
        <a:xfrm flipV="1">
          <a:off x="6972300" y="6064055"/>
          <a:ext cx="889000" cy="5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164539</xdr:rowOff>
    </xdr:from>
    <xdr:ext cx="534377" cy="259045"/>
    <xdr:sp macro="" textlink="">
      <xdr:nvSpPr>
        <xdr:cNvPr id="300" name="テキスト ボックス 299"/>
        <xdr:cNvSpPr txBox="1"/>
      </xdr:nvSpPr>
      <xdr:spPr>
        <a:xfrm>
          <a:off x="7594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132149</xdr:rowOff>
    </xdr:from>
    <xdr:ext cx="534377" cy="259045"/>
    <xdr:sp macro="" textlink="">
      <xdr:nvSpPr>
        <xdr:cNvPr id="302" name="テキスト ボックス 301"/>
        <xdr:cNvSpPr txBox="1"/>
      </xdr:nvSpPr>
      <xdr:spPr>
        <a:xfrm>
          <a:off x="6705111" y="63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158194</xdr:rowOff>
    </xdr:from>
    <xdr:to>
      <xdr:col>55</xdr:col>
      <xdr:colOff>50800</xdr:colOff>
      <xdr:row>32</xdr:row>
      <xdr:rowOff>88344</xdr:rowOff>
    </xdr:to>
    <xdr:sp macro="" textlink="">
      <xdr:nvSpPr>
        <xdr:cNvPr id="308" name="楕円 307"/>
        <xdr:cNvSpPr/>
      </xdr:nvSpPr>
      <xdr:spPr>
        <a:xfrm>
          <a:off x="10426700" y="547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9621</xdr:rowOff>
    </xdr:from>
    <xdr:ext cx="534377" cy="259045"/>
    <xdr:sp macro="" textlink="">
      <xdr:nvSpPr>
        <xdr:cNvPr id="309" name="補助費等該当値テキスト"/>
        <xdr:cNvSpPr txBox="1"/>
      </xdr:nvSpPr>
      <xdr:spPr>
        <a:xfrm>
          <a:off x="10528300" y="53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46652</xdr:rowOff>
    </xdr:from>
    <xdr:to>
      <xdr:col>50</xdr:col>
      <xdr:colOff>165100</xdr:colOff>
      <xdr:row>34</xdr:row>
      <xdr:rowOff>148252</xdr:rowOff>
    </xdr:to>
    <xdr:sp macro="" textlink="">
      <xdr:nvSpPr>
        <xdr:cNvPr id="310" name="楕円 309"/>
        <xdr:cNvSpPr/>
      </xdr:nvSpPr>
      <xdr:spPr>
        <a:xfrm>
          <a:off x="9588500" y="587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164779</xdr:rowOff>
    </xdr:from>
    <xdr:ext cx="534377" cy="259045"/>
    <xdr:sp macro="" textlink="">
      <xdr:nvSpPr>
        <xdr:cNvPr id="311" name="テキスト ボックス 310"/>
        <xdr:cNvSpPr txBox="1"/>
      </xdr:nvSpPr>
      <xdr:spPr>
        <a:xfrm>
          <a:off x="9372111" y="56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95315</xdr:rowOff>
    </xdr:from>
    <xdr:to>
      <xdr:col>46</xdr:col>
      <xdr:colOff>38100</xdr:colOff>
      <xdr:row>35</xdr:row>
      <xdr:rowOff>25465</xdr:rowOff>
    </xdr:to>
    <xdr:sp macro="" textlink="">
      <xdr:nvSpPr>
        <xdr:cNvPr id="312" name="楕円 311"/>
        <xdr:cNvSpPr/>
      </xdr:nvSpPr>
      <xdr:spPr>
        <a:xfrm>
          <a:off x="8699500" y="592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41992</xdr:rowOff>
    </xdr:from>
    <xdr:ext cx="534377" cy="259045"/>
    <xdr:sp macro="" textlink="">
      <xdr:nvSpPr>
        <xdr:cNvPr id="313" name="テキスト ボックス 312"/>
        <xdr:cNvSpPr txBox="1"/>
      </xdr:nvSpPr>
      <xdr:spPr>
        <a:xfrm>
          <a:off x="8483111" y="569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12505</xdr:rowOff>
    </xdr:from>
    <xdr:to>
      <xdr:col>41</xdr:col>
      <xdr:colOff>101600</xdr:colOff>
      <xdr:row>35</xdr:row>
      <xdr:rowOff>114105</xdr:rowOff>
    </xdr:to>
    <xdr:sp macro="" textlink="">
      <xdr:nvSpPr>
        <xdr:cNvPr id="314" name="楕円 313"/>
        <xdr:cNvSpPr/>
      </xdr:nvSpPr>
      <xdr:spPr>
        <a:xfrm>
          <a:off x="7810500" y="601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130632</xdr:rowOff>
    </xdr:from>
    <xdr:ext cx="534377" cy="259045"/>
    <xdr:sp macro="" textlink="">
      <xdr:nvSpPr>
        <xdr:cNvPr id="315" name="テキスト ボックス 314"/>
        <xdr:cNvSpPr txBox="1"/>
      </xdr:nvSpPr>
      <xdr:spPr>
        <a:xfrm>
          <a:off x="7594111" y="578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63554</xdr:rowOff>
    </xdr:from>
    <xdr:to>
      <xdr:col>36</xdr:col>
      <xdr:colOff>165100</xdr:colOff>
      <xdr:row>35</xdr:row>
      <xdr:rowOff>165154</xdr:rowOff>
    </xdr:to>
    <xdr:sp macro="" textlink="">
      <xdr:nvSpPr>
        <xdr:cNvPr id="316" name="楕円 315"/>
        <xdr:cNvSpPr/>
      </xdr:nvSpPr>
      <xdr:spPr>
        <a:xfrm>
          <a:off x="6921500" y="60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10231</xdr:rowOff>
    </xdr:from>
    <xdr:ext cx="534377" cy="259045"/>
    <xdr:sp macro="" textlink="">
      <xdr:nvSpPr>
        <xdr:cNvPr id="317" name="テキスト ボックス 316"/>
        <xdr:cNvSpPr txBox="1"/>
      </xdr:nvSpPr>
      <xdr:spPr>
        <a:xfrm>
          <a:off x="6705111" y="583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72455</xdr:rowOff>
    </xdr:from>
    <xdr:to>
      <xdr:col>55</xdr:col>
      <xdr:colOff>0</xdr:colOff>
      <xdr:row>57</xdr:row>
      <xdr:rowOff>44565</xdr:rowOff>
    </xdr:to>
    <xdr:cxnSp macro="">
      <xdr:nvCxnSpPr>
        <xdr:cNvPr id="344" name="直線コネクタ 343"/>
        <xdr:cNvCxnSpPr/>
      </xdr:nvCxnSpPr>
      <xdr:spPr>
        <a:xfrm>
          <a:off x="9639300" y="9673655"/>
          <a:ext cx="838200" cy="14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47055</xdr:rowOff>
    </xdr:from>
    <xdr:ext cx="534377" cy="259045"/>
    <xdr:sp macro="" textlink="">
      <xdr:nvSpPr>
        <xdr:cNvPr id="345" name="普通建設事業費平均値テキスト"/>
        <xdr:cNvSpPr txBox="1"/>
      </xdr:nvSpPr>
      <xdr:spPr>
        <a:xfrm>
          <a:off x="10528300" y="981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135627</xdr:rowOff>
    </xdr:from>
    <xdr:to>
      <xdr:col>50</xdr:col>
      <xdr:colOff>114300</xdr:colOff>
      <xdr:row>56</xdr:row>
      <xdr:rowOff>72455</xdr:rowOff>
    </xdr:to>
    <xdr:cxnSp macro="">
      <xdr:nvCxnSpPr>
        <xdr:cNvPr id="347" name="直線コネクタ 346"/>
        <xdr:cNvCxnSpPr/>
      </xdr:nvCxnSpPr>
      <xdr:spPr>
        <a:xfrm>
          <a:off x="8750300" y="9565377"/>
          <a:ext cx="889000" cy="10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134444</xdr:rowOff>
    </xdr:from>
    <xdr:ext cx="534377" cy="259045"/>
    <xdr:sp macro="" textlink="">
      <xdr:nvSpPr>
        <xdr:cNvPr id="349" name="テキスト ボックス 348"/>
        <xdr:cNvSpPr txBox="1"/>
      </xdr:nvSpPr>
      <xdr:spPr>
        <a:xfrm>
          <a:off x="9372111" y="99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135627</xdr:rowOff>
    </xdr:from>
    <xdr:to>
      <xdr:col>45</xdr:col>
      <xdr:colOff>177800</xdr:colOff>
      <xdr:row>56</xdr:row>
      <xdr:rowOff>82504</xdr:rowOff>
    </xdr:to>
    <xdr:cxnSp macro="">
      <xdr:nvCxnSpPr>
        <xdr:cNvPr id="350" name="直線コネクタ 349"/>
        <xdr:cNvCxnSpPr/>
      </xdr:nvCxnSpPr>
      <xdr:spPr>
        <a:xfrm flipV="1">
          <a:off x="7861300" y="9565377"/>
          <a:ext cx="889000" cy="11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149605</xdr:rowOff>
    </xdr:from>
    <xdr:ext cx="534377" cy="259045"/>
    <xdr:sp macro="" textlink="">
      <xdr:nvSpPr>
        <xdr:cNvPr id="352" name="テキスト ボックス 351"/>
        <xdr:cNvSpPr txBox="1"/>
      </xdr:nvSpPr>
      <xdr:spPr>
        <a:xfrm>
          <a:off x="8483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82143</xdr:rowOff>
    </xdr:from>
    <xdr:to>
      <xdr:col>41</xdr:col>
      <xdr:colOff>50800</xdr:colOff>
      <xdr:row>56</xdr:row>
      <xdr:rowOff>82504</xdr:rowOff>
    </xdr:to>
    <xdr:cxnSp macro="">
      <xdr:nvCxnSpPr>
        <xdr:cNvPr id="353" name="直線コネクタ 352"/>
        <xdr:cNvCxnSpPr/>
      </xdr:nvCxnSpPr>
      <xdr:spPr>
        <a:xfrm>
          <a:off x="6972300" y="9683343"/>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136922</xdr:rowOff>
    </xdr:from>
    <xdr:ext cx="534377" cy="259045"/>
    <xdr:sp macro="" textlink="">
      <xdr:nvSpPr>
        <xdr:cNvPr id="355" name="テキスト ボックス 354"/>
        <xdr:cNvSpPr txBox="1"/>
      </xdr:nvSpPr>
      <xdr:spPr>
        <a:xfrm>
          <a:off x="7594111" y="99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50159</xdr:rowOff>
    </xdr:from>
    <xdr:ext cx="534377" cy="259045"/>
    <xdr:sp macro="" textlink="">
      <xdr:nvSpPr>
        <xdr:cNvPr id="357" name="テキスト ボックス 356"/>
        <xdr:cNvSpPr txBox="1"/>
      </xdr:nvSpPr>
      <xdr:spPr>
        <a:xfrm>
          <a:off x="6705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165215</xdr:rowOff>
    </xdr:from>
    <xdr:to>
      <xdr:col>55</xdr:col>
      <xdr:colOff>50800</xdr:colOff>
      <xdr:row>57</xdr:row>
      <xdr:rowOff>95365</xdr:rowOff>
    </xdr:to>
    <xdr:sp macro="" textlink="">
      <xdr:nvSpPr>
        <xdr:cNvPr id="363" name="楕円 362"/>
        <xdr:cNvSpPr/>
      </xdr:nvSpPr>
      <xdr:spPr>
        <a:xfrm>
          <a:off x="10426700" y="976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16642</xdr:rowOff>
    </xdr:from>
    <xdr:ext cx="534377" cy="259045"/>
    <xdr:sp macro="" textlink="">
      <xdr:nvSpPr>
        <xdr:cNvPr id="364" name="普通建設事業費該当値テキスト"/>
        <xdr:cNvSpPr txBox="1"/>
      </xdr:nvSpPr>
      <xdr:spPr>
        <a:xfrm>
          <a:off x="10528300" y="961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21655</xdr:rowOff>
    </xdr:from>
    <xdr:to>
      <xdr:col>50</xdr:col>
      <xdr:colOff>165100</xdr:colOff>
      <xdr:row>56</xdr:row>
      <xdr:rowOff>123255</xdr:rowOff>
    </xdr:to>
    <xdr:sp macro="" textlink="">
      <xdr:nvSpPr>
        <xdr:cNvPr id="365" name="楕円 364"/>
        <xdr:cNvSpPr/>
      </xdr:nvSpPr>
      <xdr:spPr>
        <a:xfrm>
          <a:off x="9588500" y="962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139782</xdr:rowOff>
    </xdr:from>
    <xdr:ext cx="534377" cy="259045"/>
    <xdr:sp macro="" textlink="">
      <xdr:nvSpPr>
        <xdr:cNvPr id="366" name="テキスト ボックス 365"/>
        <xdr:cNvSpPr txBox="1"/>
      </xdr:nvSpPr>
      <xdr:spPr>
        <a:xfrm>
          <a:off x="9372111" y="939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84827</xdr:rowOff>
    </xdr:from>
    <xdr:to>
      <xdr:col>46</xdr:col>
      <xdr:colOff>38100</xdr:colOff>
      <xdr:row>56</xdr:row>
      <xdr:rowOff>14977</xdr:rowOff>
    </xdr:to>
    <xdr:sp macro="" textlink="">
      <xdr:nvSpPr>
        <xdr:cNvPr id="367" name="楕円 366"/>
        <xdr:cNvSpPr/>
      </xdr:nvSpPr>
      <xdr:spPr>
        <a:xfrm>
          <a:off x="8699500" y="95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31504</xdr:rowOff>
    </xdr:from>
    <xdr:ext cx="599010" cy="259045"/>
    <xdr:sp macro="" textlink="">
      <xdr:nvSpPr>
        <xdr:cNvPr id="368" name="テキスト ボックス 367"/>
        <xdr:cNvSpPr txBox="1"/>
      </xdr:nvSpPr>
      <xdr:spPr>
        <a:xfrm>
          <a:off x="8450795" y="928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31704</xdr:rowOff>
    </xdr:from>
    <xdr:to>
      <xdr:col>41</xdr:col>
      <xdr:colOff>101600</xdr:colOff>
      <xdr:row>56</xdr:row>
      <xdr:rowOff>133304</xdr:rowOff>
    </xdr:to>
    <xdr:sp macro="" textlink="">
      <xdr:nvSpPr>
        <xdr:cNvPr id="369" name="楕円 368"/>
        <xdr:cNvSpPr/>
      </xdr:nvSpPr>
      <xdr:spPr>
        <a:xfrm>
          <a:off x="7810500" y="963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149831</xdr:rowOff>
    </xdr:from>
    <xdr:ext cx="534377" cy="259045"/>
    <xdr:sp macro="" textlink="">
      <xdr:nvSpPr>
        <xdr:cNvPr id="370" name="テキスト ボックス 369"/>
        <xdr:cNvSpPr txBox="1"/>
      </xdr:nvSpPr>
      <xdr:spPr>
        <a:xfrm>
          <a:off x="7594111" y="940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31343</xdr:rowOff>
    </xdr:from>
    <xdr:to>
      <xdr:col>36</xdr:col>
      <xdr:colOff>165100</xdr:colOff>
      <xdr:row>56</xdr:row>
      <xdr:rowOff>132943</xdr:rowOff>
    </xdr:to>
    <xdr:sp macro="" textlink="">
      <xdr:nvSpPr>
        <xdr:cNvPr id="371" name="楕円 370"/>
        <xdr:cNvSpPr/>
      </xdr:nvSpPr>
      <xdr:spPr>
        <a:xfrm>
          <a:off x="6921500" y="96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149470</xdr:rowOff>
    </xdr:from>
    <xdr:ext cx="534377" cy="259045"/>
    <xdr:sp macro="" textlink="">
      <xdr:nvSpPr>
        <xdr:cNvPr id="372" name="テキスト ボックス 371"/>
        <xdr:cNvSpPr txBox="1"/>
      </xdr:nvSpPr>
      <xdr:spPr>
        <a:xfrm>
          <a:off x="6705111" y="940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26859</xdr:rowOff>
    </xdr:from>
    <xdr:to>
      <xdr:col>55</xdr:col>
      <xdr:colOff>0</xdr:colOff>
      <xdr:row>78</xdr:row>
      <xdr:rowOff>151022</xdr:rowOff>
    </xdr:to>
    <xdr:cxnSp macro="">
      <xdr:nvCxnSpPr>
        <xdr:cNvPr id="403" name="直線コネクタ 402"/>
        <xdr:cNvCxnSpPr/>
      </xdr:nvCxnSpPr>
      <xdr:spPr>
        <a:xfrm>
          <a:off x="9639300" y="13399959"/>
          <a:ext cx="838200" cy="1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37200</xdr:rowOff>
    </xdr:from>
    <xdr:to>
      <xdr:col>50</xdr:col>
      <xdr:colOff>114300</xdr:colOff>
      <xdr:row>78</xdr:row>
      <xdr:rowOff>26859</xdr:rowOff>
    </xdr:to>
    <xdr:cxnSp macro="">
      <xdr:nvCxnSpPr>
        <xdr:cNvPr id="406" name="直線コネクタ 405"/>
        <xdr:cNvCxnSpPr/>
      </xdr:nvCxnSpPr>
      <xdr:spPr>
        <a:xfrm>
          <a:off x="8750300" y="12724500"/>
          <a:ext cx="889000" cy="67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171384</xdr:rowOff>
    </xdr:from>
    <xdr:ext cx="534377" cy="259045"/>
    <xdr:sp macro="" textlink="">
      <xdr:nvSpPr>
        <xdr:cNvPr id="408" name="テキスト ボックス 407"/>
        <xdr:cNvSpPr txBox="1"/>
      </xdr:nvSpPr>
      <xdr:spPr>
        <a:xfrm>
          <a:off x="9372111" y="135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37200</xdr:rowOff>
    </xdr:from>
    <xdr:to>
      <xdr:col>45</xdr:col>
      <xdr:colOff>177800</xdr:colOff>
      <xdr:row>75</xdr:row>
      <xdr:rowOff>140168</xdr:rowOff>
    </xdr:to>
    <xdr:cxnSp macro="">
      <xdr:nvCxnSpPr>
        <xdr:cNvPr id="409" name="直線コネクタ 408"/>
        <xdr:cNvCxnSpPr/>
      </xdr:nvCxnSpPr>
      <xdr:spPr>
        <a:xfrm flipV="1">
          <a:off x="7861300" y="12724500"/>
          <a:ext cx="889000" cy="27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164678</xdr:rowOff>
    </xdr:from>
    <xdr:ext cx="534377" cy="259045"/>
    <xdr:sp macro="" textlink="">
      <xdr:nvSpPr>
        <xdr:cNvPr id="411" name="テキスト ボックス 410"/>
        <xdr:cNvSpPr txBox="1"/>
      </xdr:nvSpPr>
      <xdr:spPr>
        <a:xfrm>
          <a:off x="8483111" y="135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140168</xdr:rowOff>
    </xdr:from>
    <xdr:to>
      <xdr:col>41</xdr:col>
      <xdr:colOff>50800</xdr:colOff>
      <xdr:row>76</xdr:row>
      <xdr:rowOff>140658</xdr:rowOff>
    </xdr:to>
    <xdr:cxnSp macro="">
      <xdr:nvCxnSpPr>
        <xdr:cNvPr id="412" name="直線コネクタ 411"/>
        <xdr:cNvCxnSpPr/>
      </xdr:nvCxnSpPr>
      <xdr:spPr>
        <a:xfrm flipV="1">
          <a:off x="6972300" y="12998918"/>
          <a:ext cx="889000" cy="17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98221</xdr:rowOff>
    </xdr:from>
    <xdr:ext cx="534377" cy="259045"/>
    <xdr:sp macro="" textlink="">
      <xdr:nvSpPr>
        <xdr:cNvPr id="414" name="テキスト ボックス 413"/>
        <xdr:cNvSpPr txBox="1"/>
      </xdr:nvSpPr>
      <xdr:spPr>
        <a:xfrm>
          <a:off x="7594111" y="134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7129</xdr:rowOff>
    </xdr:from>
    <xdr:ext cx="534377" cy="259045"/>
    <xdr:sp macro="" textlink="">
      <xdr:nvSpPr>
        <xdr:cNvPr id="416" name="テキスト ボックス 415"/>
        <xdr:cNvSpPr txBox="1"/>
      </xdr:nvSpPr>
      <xdr:spPr>
        <a:xfrm>
          <a:off x="6705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100222</xdr:rowOff>
    </xdr:from>
    <xdr:to>
      <xdr:col>55</xdr:col>
      <xdr:colOff>50800</xdr:colOff>
      <xdr:row>79</xdr:row>
      <xdr:rowOff>30372</xdr:rowOff>
    </xdr:to>
    <xdr:sp macro="" textlink="">
      <xdr:nvSpPr>
        <xdr:cNvPr id="422" name="楕円 421"/>
        <xdr:cNvSpPr/>
      </xdr:nvSpPr>
      <xdr:spPr>
        <a:xfrm>
          <a:off x="10426700" y="134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65630</xdr:rowOff>
    </xdr:from>
    <xdr:ext cx="534377" cy="259045"/>
    <xdr:sp macro="" textlink="">
      <xdr:nvSpPr>
        <xdr:cNvPr id="423" name="普通建設事業費 （ うち新規整備　）該当値テキスト"/>
        <xdr:cNvSpPr txBox="1"/>
      </xdr:nvSpPr>
      <xdr:spPr>
        <a:xfrm>
          <a:off x="10528300" y="1343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147509</xdr:rowOff>
    </xdr:from>
    <xdr:to>
      <xdr:col>50</xdr:col>
      <xdr:colOff>165100</xdr:colOff>
      <xdr:row>78</xdr:row>
      <xdr:rowOff>77659</xdr:rowOff>
    </xdr:to>
    <xdr:sp macro="" textlink="">
      <xdr:nvSpPr>
        <xdr:cNvPr id="424" name="楕円 423"/>
        <xdr:cNvSpPr/>
      </xdr:nvSpPr>
      <xdr:spPr>
        <a:xfrm>
          <a:off x="9588500" y="1334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94186</xdr:rowOff>
    </xdr:from>
    <xdr:ext cx="534377" cy="259045"/>
    <xdr:sp macro="" textlink="">
      <xdr:nvSpPr>
        <xdr:cNvPr id="425" name="テキスト ボックス 424"/>
        <xdr:cNvSpPr txBox="1"/>
      </xdr:nvSpPr>
      <xdr:spPr>
        <a:xfrm>
          <a:off x="9372111" y="1312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157850</xdr:rowOff>
    </xdr:from>
    <xdr:to>
      <xdr:col>46</xdr:col>
      <xdr:colOff>38100</xdr:colOff>
      <xdr:row>74</xdr:row>
      <xdr:rowOff>88000</xdr:rowOff>
    </xdr:to>
    <xdr:sp macro="" textlink="">
      <xdr:nvSpPr>
        <xdr:cNvPr id="426" name="楕円 425"/>
        <xdr:cNvSpPr/>
      </xdr:nvSpPr>
      <xdr:spPr>
        <a:xfrm>
          <a:off x="8699500" y="126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104527</xdr:rowOff>
    </xdr:from>
    <xdr:ext cx="534377" cy="259045"/>
    <xdr:sp macro="" textlink="">
      <xdr:nvSpPr>
        <xdr:cNvPr id="427" name="テキスト ボックス 426"/>
        <xdr:cNvSpPr txBox="1"/>
      </xdr:nvSpPr>
      <xdr:spPr>
        <a:xfrm>
          <a:off x="8483111" y="124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89368</xdr:rowOff>
    </xdr:from>
    <xdr:to>
      <xdr:col>41</xdr:col>
      <xdr:colOff>101600</xdr:colOff>
      <xdr:row>76</xdr:row>
      <xdr:rowOff>19518</xdr:rowOff>
    </xdr:to>
    <xdr:sp macro="" textlink="">
      <xdr:nvSpPr>
        <xdr:cNvPr id="428" name="楕円 427"/>
        <xdr:cNvSpPr/>
      </xdr:nvSpPr>
      <xdr:spPr>
        <a:xfrm>
          <a:off x="7810500" y="1294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36045</xdr:rowOff>
    </xdr:from>
    <xdr:ext cx="534377" cy="259045"/>
    <xdr:sp macro="" textlink="">
      <xdr:nvSpPr>
        <xdr:cNvPr id="429" name="テキスト ボックス 428"/>
        <xdr:cNvSpPr txBox="1"/>
      </xdr:nvSpPr>
      <xdr:spPr>
        <a:xfrm>
          <a:off x="7594111" y="1272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89858</xdr:rowOff>
    </xdr:from>
    <xdr:to>
      <xdr:col>36</xdr:col>
      <xdr:colOff>165100</xdr:colOff>
      <xdr:row>77</xdr:row>
      <xdr:rowOff>20008</xdr:rowOff>
    </xdr:to>
    <xdr:sp macro="" textlink="">
      <xdr:nvSpPr>
        <xdr:cNvPr id="430" name="楕円 429"/>
        <xdr:cNvSpPr/>
      </xdr:nvSpPr>
      <xdr:spPr>
        <a:xfrm>
          <a:off x="6921500" y="1312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36535</xdr:rowOff>
    </xdr:from>
    <xdr:ext cx="534377" cy="259045"/>
    <xdr:sp macro="" textlink="">
      <xdr:nvSpPr>
        <xdr:cNvPr id="431" name="テキスト ボックス 430"/>
        <xdr:cNvSpPr txBox="1"/>
      </xdr:nvSpPr>
      <xdr:spPr>
        <a:xfrm>
          <a:off x="6705111" y="1289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145039</xdr:rowOff>
    </xdr:from>
    <xdr:to>
      <xdr:col>55</xdr:col>
      <xdr:colOff>0</xdr:colOff>
      <xdr:row>96</xdr:row>
      <xdr:rowOff>81065</xdr:rowOff>
    </xdr:to>
    <xdr:cxnSp macro="">
      <xdr:nvCxnSpPr>
        <xdr:cNvPr id="462" name="直線コネクタ 461"/>
        <xdr:cNvCxnSpPr/>
      </xdr:nvCxnSpPr>
      <xdr:spPr>
        <a:xfrm>
          <a:off x="9639300" y="16432789"/>
          <a:ext cx="838200" cy="10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63" name="普通建設事業費 （ うち更新整備　）平均値テキスト"/>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145039</xdr:rowOff>
    </xdr:from>
    <xdr:to>
      <xdr:col>50</xdr:col>
      <xdr:colOff>114300</xdr:colOff>
      <xdr:row>97</xdr:row>
      <xdr:rowOff>137153</xdr:rowOff>
    </xdr:to>
    <xdr:cxnSp macro="">
      <xdr:nvCxnSpPr>
        <xdr:cNvPr id="465" name="直線コネクタ 464"/>
        <xdr:cNvCxnSpPr/>
      </xdr:nvCxnSpPr>
      <xdr:spPr>
        <a:xfrm flipV="1">
          <a:off x="8750300" y="16432789"/>
          <a:ext cx="889000" cy="33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65335</xdr:rowOff>
    </xdr:from>
    <xdr:ext cx="534377" cy="259045"/>
    <xdr:sp macro="" textlink="">
      <xdr:nvSpPr>
        <xdr:cNvPr id="467" name="テキスト ボックス 466"/>
        <xdr:cNvSpPr txBox="1"/>
      </xdr:nvSpPr>
      <xdr:spPr>
        <a:xfrm>
          <a:off x="9372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137153</xdr:rowOff>
    </xdr:from>
    <xdr:to>
      <xdr:col>45</xdr:col>
      <xdr:colOff>177800</xdr:colOff>
      <xdr:row>98</xdr:row>
      <xdr:rowOff>158462</xdr:rowOff>
    </xdr:to>
    <xdr:cxnSp macro="">
      <xdr:nvCxnSpPr>
        <xdr:cNvPr id="468" name="直線コネクタ 467"/>
        <xdr:cNvCxnSpPr/>
      </xdr:nvCxnSpPr>
      <xdr:spPr>
        <a:xfrm flipV="1">
          <a:off x="7861300" y="16767803"/>
          <a:ext cx="889000" cy="19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38610</xdr:rowOff>
    </xdr:from>
    <xdr:to>
      <xdr:col>41</xdr:col>
      <xdr:colOff>50800</xdr:colOff>
      <xdr:row>98</xdr:row>
      <xdr:rowOff>158462</xdr:rowOff>
    </xdr:to>
    <xdr:cxnSp macro="">
      <xdr:nvCxnSpPr>
        <xdr:cNvPr id="471" name="直線コネクタ 470"/>
        <xdr:cNvCxnSpPr/>
      </xdr:nvCxnSpPr>
      <xdr:spPr>
        <a:xfrm>
          <a:off x="6972300" y="16840710"/>
          <a:ext cx="889000" cy="1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30265</xdr:rowOff>
    </xdr:from>
    <xdr:to>
      <xdr:col>55</xdr:col>
      <xdr:colOff>50800</xdr:colOff>
      <xdr:row>96</xdr:row>
      <xdr:rowOff>131865</xdr:rowOff>
    </xdr:to>
    <xdr:sp macro="" textlink="">
      <xdr:nvSpPr>
        <xdr:cNvPr id="481" name="楕円 480"/>
        <xdr:cNvSpPr/>
      </xdr:nvSpPr>
      <xdr:spPr>
        <a:xfrm>
          <a:off x="10426700" y="164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53142</xdr:rowOff>
    </xdr:from>
    <xdr:ext cx="534377" cy="259045"/>
    <xdr:sp macro="" textlink="">
      <xdr:nvSpPr>
        <xdr:cNvPr id="482" name="普通建設事業費 （ うち更新整備　）該当値テキスト"/>
        <xdr:cNvSpPr txBox="1"/>
      </xdr:nvSpPr>
      <xdr:spPr>
        <a:xfrm>
          <a:off x="10528300" y="1634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94239</xdr:rowOff>
    </xdr:from>
    <xdr:to>
      <xdr:col>50</xdr:col>
      <xdr:colOff>165100</xdr:colOff>
      <xdr:row>96</xdr:row>
      <xdr:rowOff>24389</xdr:rowOff>
    </xdr:to>
    <xdr:sp macro="" textlink="">
      <xdr:nvSpPr>
        <xdr:cNvPr id="483" name="楕円 482"/>
        <xdr:cNvSpPr/>
      </xdr:nvSpPr>
      <xdr:spPr>
        <a:xfrm>
          <a:off x="9588500" y="163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40916</xdr:rowOff>
    </xdr:from>
    <xdr:ext cx="534377" cy="259045"/>
    <xdr:sp macro="" textlink="">
      <xdr:nvSpPr>
        <xdr:cNvPr id="484" name="テキスト ボックス 483"/>
        <xdr:cNvSpPr txBox="1"/>
      </xdr:nvSpPr>
      <xdr:spPr>
        <a:xfrm>
          <a:off x="9372111" y="1615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86353</xdr:rowOff>
    </xdr:from>
    <xdr:to>
      <xdr:col>46</xdr:col>
      <xdr:colOff>38100</xdr:colOff>
      <xdr:row>98</xdr:row>
      <xdr:rowOff>16503</xdr:rowOff>
    </xdr:to>
    <xdr:sp macro="" textlink="">
      <xdr:nvSpPr>
        <xdr:cNvPr id="485" name="楕円 484"/>
        <xdr:cNvSpPr/>
      </xdr:nvSpPr>
      <xdr:spPr>
        <a:xfrm>
          <a:off x="8699500" y="1671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7630</xdr:rowOff>
    </xdr:from>
    <xdr:ext cx="534377" cy="259045"/>
    <xdr:sp macro="" textlink="">
      <xdr:nvSpPr>
        <xdr:cNvPr id="486" name="テキスト ボックス 485"/>
        <xdr:cNvSpPr txBox="1"/>
      </xdr:nvSpPr>
      <xdr:spPr>
        <a:xfrm>
          <a:off x="8483111" y="1680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107662</xdr:rowOff>
    </xdr:from>
    <xdr:to>
      <xdr:col>41</xdr:col>
      <xdr:colOff>101600</xdr:colOff>
      <xdr:row>99</xdr:row>
      <xdr:rowOff>37812</xdr:rowOff>
    </xdr:to>
    <xdr:sp macro="" textlink="">
      <xdr:nvSpPr>
        <xdr:cNvPr id="487" name="楕円 486"/>
        <xdr:cNvSpPr/>
      </xdr:nvSpPr>
      <xdr:spPr>
        <a:xfrm>
          <a:off x="7810500" y="169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28939</xdr:rowOff>
    </xdr:from>
    <xdr:ext cx="469744" cy="259045"/>
    <xdr:sp macro="" textlink="">
      <xdr:nvSpPr>
        <xdr:cNvPr id="488" name="テキスト ボックス 487"/>
        <xdr:cNvSpPr txBox="1"/>
      </xdr:nvSpPr>
      <xdr:spPr>
        <a:xfrm>
          <a:off x="7626428" y="1700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159260</xdr:rowOff>
    </xdr:from>
    <xdr:to>
      <xdr:col>36</xdr:col>
      <xdr:colOff>165100</xdr:colOff>
      <xdr:row>98</xdr:row>
      <xdr:rowOff>89410</xdr:rowOff>
    </xdr:to>
    <xdr:sp macro="" textlink="">
      <xdr:nvSpPr>
        <xdr:cNvPr id="489" name="楕円 488"/>
        <xdr:cNvSpPr/>
      </xdr:nvSpPr>
      <xdr:spPr>
        <a:xfrm>
          <a:off x="6921500" y="1678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80537</xdr:rowOff>
    </xdr:from>
    <xdr:ext cx="534377" cy="259045"/>
    <xdr:sp macro="" textlink="">
      <xdr:nvSpPr>
        <xdr:cNvPr id="490" name="テキスト ボックス 489"/>
        <xdr:cNvSpPr txBox="1"/>
      </xdr:nvSpPr>
      <xdr:spPr>
        <a:xfrm>
          <a:off x="6705111" y="1688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119164</xdr:rowOff>
    </xdr:from>
    <xdr:to>
      <xdr:col>85</xdr:col>
      <xdr:colOff>127000</xdr:colOff>
      <xdr:row>38</xdr:row>
      <xdr:rowOff>76302</xdr:rowOff>
    </xdr:to>
    <xdr:cxnSp macro="">
      <xdr:nvCxnSpPr>
        <xdr:cNvPr id="519" name="直線コネクタ 518"/>
        <xdr:cNvCxnSpPr/>
      </xdr:nvCxnSpPr>
      <xdr:spPr>
        <a:xfrm flipV="1">
          <a:off x="15481300" y="6291364"/>
          <a:ext cx="838200" cy="30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80395</xdr:rowOff>
    </xdr:from>
    <xdr:ext cx="469744" cy="259045"/>
    <xdr:sp macro="" textlink="">
      <xdr:nvSpPr>
        <xdr:cNvPr id="520" name="災害復旧事業費平均値テキスト"/>
        <xdr:cNvSpPr txBox="1"/>
      </xdr:nvSpPr>
      <xdr:spPr>
        <a:xfrm>
          <a:off x="16370300" y="6595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76302</xdr:rowOff>
    </xdr:from>
    <xdr:to>
      <xdr:col>81</xdr:col>
      <xdr:colOff>50800</xdr:colOff>
      <xdr:row>39</xdr:row>
      <xdr:rowOff>3645</xdr:rowOff>
    </xdr:to>
    <xdr:cxnSp macro="">
      <xdr:nvCxnSpPr>
        <xdr:cNvPr id="522" name="直線コネクタ 521"/>
        <xdr:cNvCxnSpPr/>
      </xdr:nvCxnSpPr>
      <xdr:spPr>
        <a:xfrm flipV="1">
          <a:off x="14592300" y="6591402"/>
          <a:ext cx="889000" cy="9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63136</xdr:rowOff>
    </xdr:from>
    <xdr:ext cx="378565" cy="259045"/>
    <xdr:sp macro="" textlink="">
      <xdr:nvSpPr>
        <xdr:cNvPr id="524" name="テキスト ボックス 523"/>
        <xdr:cNvSpPr txBox="1"/>
      </xdr:nvSpPr>
      <xdr:spPr>
        <a:xfrm>
          <a:off x="15292017" y="674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104191</xdr:rowOff>
    </xdr:from>
    <xdr:to>
      <xdr:col>76</xdr:col>
      <xdr:colOff>114300</xdr:colOff>
      <xdr:row>39</xdr:row>
      <xdr:rowOff>3645</xdr:rowOff>
    </xdr:to>
    <xdr:cxnSp macro="">
      <xdr:nvCxnSpPr>
        <xdr:cNvPr id="525" name="直線コネクタ 524"/>
        <xdr:cNvCxnSpPr/>
      </xdr:nvCxnSpPr>
      <xdr:spPr>
        <a:xfrm>
          <a:off x="13703300" y="6619291"/>
          <a:ext cx="889000" cy="7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70184</xdr:rowOff>
    </xdr:from>
    <xdr:ext cx="378565" cy="259045"/>
    <xdr:sp macro="" textlink="">
      <xdr:nvSpPr>
        <xdr:cNvPr id="527" name="テキスト ボックス 526"/>
        <xdr:cNvSpPr txBox="1"/>
      </xdr:nvSpPr>
      <xdr:spPr>
        <a:xfrm>
          <a:off x="14403017" y="6756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101829</xdr:rowOff>
    </xdr:from>
    <xdr:to>
      <xdr:col>71</xdr:col>
      <xdr:colOff>177800</xdr:colOff>
      <xdr:row>38</xdr:row>
      <xdr:rowOff>104191</xdr:rowOff>
    </xdr:to>
    <xdr:cxnSp macro="">
      <xdr:nvCxnSpPr>
        <xdr:cNvPr id="528" name="直線コネクタ 527"/>
        <xdr:cNvCxnSpPr/>
      </xdr:nvCxnSpPr>
      <xdr:spPr>
        <a:xfrm>
          <a:off x="12814300" y="6616929"/>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69804</xdr:rowOff>
    </xdr:from>
    <xdr:ext cx="378565" cy="259045"/>
    <xdr:sp macro="" textlink="">
      <xdr:nvSpPr>
        <xdr:cNvPr id="530" name="テキスト ボックス 529"/>
        <xdr:cNvSpPr txBox="1"/>
      </xdr:nvSpPr>
      <xdr:spPr>
        <a:xfrm>
          <a:off x="13514017" y="6756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68364</xdr:rowOff>
    </xdr:from>
    <xdr:to>
      <xdr:col>85</xdr:col>
      <xdr:colOff>177800</xdr:colOff>
      <xdr:row>36</xdr:row>
      <xdr:rowOff>169964</xdr:rowOff>
    </xdr:to>
    <xdr:sp macro="" textlink="">
      <xdr:nvSpPr>
        <xdr:cNvPr id="538" name="楕円 537"/>
        <xdr:cNvSpPr/>
      </xdr:nvSpPr>
      <xdr:spPr>
        <a:xfrm>
          <a:off x="16268700" y="62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91241</xdr:rowOff>
    </xdr:from>
    <xdr:ext cx="534377" cy="259045"/>
    <xdr:sp macro="" textlink="">
      <xdr:nvSpPr>
        <xdr:cNvPr id="539" name="災害復旧事業費該当値テキスト"/>
        <xdr:cNvSpPr txBox="1"/>
      </xdr:nvSpPr>
      <xdr:spPr>
        <a:xfrm>
          <a:off x="16370300" y="609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25502</xdr:rowOff>
    </xdr:from>
    <xdr:to>
      <xdr:col>81</xdr:col>
      <xdr:colOff>101600</xdr:colOff>
      <xdr:row>38</xdr:row>
      <xdr:rowOff>127102</xdr:rowOff>
    </xdr:to>
    <xdr:sp macro="" textlink="">
      <xdr:nvSpPr>
        <xdr:cNvPr id="540" name="楕円 539"/>
        <xdr:cNvSpPr/>
      </xdr:nvSpPr>
      <xdr:spPr>
        <a:xfrm>
          <a:off x="15430500" y="654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143629</xdr:rowOff>
    </xdr:from>
    <xdr:ext cx="469744" cy="259045"/>
    <xdr:sp macro="" textlink="">
      <xdr:nvSpPr>
        <xdr:cNvPr id="541" name="テキスト ボックス 540"/>
        <xdr:cNvSpPr txBox="1"/>
      </xdr:nvSpPr>
      <xdr:spPr>
        <a:xfrm>
          <a:off x="15246428" y="631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124295</xdr:rowOff>
    </xdr:from>
    <xdr:to>
      <xdr:col>76</xdr:col>
      <xdr:colOff>165100</xdr:colOff>
      <xdr:row>39</xdr:row>
      <xdr:rowOff>54445</xdr:rowOff>
    </xdr:to>
    <xdr:sp macro="" textlink="">
      <xdr:nvSpPr>
        <xdr:cNvPr id="542" name="楕円 541"/>
        <xdr:cNvSpPr/>
      </xdr:nvSpPr>
      <xdr:spPr>
        <a:xfrm>
          <a:off x="14541500" y="66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70972</xdr:rowOff>
    </xdr:from>
    <xdr:ext cx="469744" cy="259045"/>
    <xdr:sp macro="" textlink="">
      <xdr:nvSpPr>
        <xdr:cNvPr id="543" name="テキスト ボックス 542"/>
        <xdr:cNvSpPr txBox="1"/>
      </xdr:nvSpPr>
      <xdr:spPr>
        <a:xfrm>
          <a:off x="14357428" y="641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53391</xdr:rowOff>
    </xdr:from>
    <xdr:to>
      <xdr:col>72</xdr:col>
      <xdr:colOff>38100</xdr:colOff>
      <xdr:row>38</xdr:row>
      <xdr:rowOff>154991</xdr:rowOff>
    </xdr:to>
    <xdr:sp macro="" textlink="">
      <xdr:nvSpPr>
        <xdr:cNvPr id="544" name="楕円 543"/>
        <xdr:cNvSpPr/>
      </xdr:nvSpPr>
      <xdr:spPr>
        <a:xfrm>
          <a:off x="13652500" y="656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68</xdr:rowOff>
    </xdr:from>
    <xdr:ext cx="469744" cy="259045"/>
    <xdr:sp macro="" textlink="">
      <xdr:nvSpPr>
        <xdr:cNvPr id="545" name="テキスト ボックス 544"/>
        <xdr:cNvSpPr txBox="1"/>
      </xdr:nvSpPr>
      <xdr:spPr>
        <a:xfrm>
          <a:off x="13468428" y="634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51029</xdr:rowOff>
    </xdr:from>
    <xdr:to>
      <xdr:col>67</xdr:col>
      <xdr:colOff>101600</xdr:colOff>
      <xdr:row>38</xdr:row>
      <xdr:rowOff>152629</xdr:rowOff>
    </xdr:to>
    <xdr:sp macro="" textlink="">
      <xdr:nvSpPr>
        <xdr:cNvPr id="546" name="楕円 545"/>
        <xdr:cNvSpPr/>
      </xdr:nvSpPr>
      <xdr:spPr>
        <a:xfrm>
          <a:off x="12763500" y="65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143756</xdr:rowOff>
    </xdr:from>
    <xdr:ext cx="469744" cy="259045"/>
    <xdr:sp macro="" textlink="">
      <xdr:nvSpPr>
        <xdr:cNvPr id="547" name="テキスト ボックス 546"/>
        <xdr:cNvSpPr txBox="1"/>
      </xdr:nvSpPr>
      <xdr:spPr>
        <a:xfrm>
          <a:off x="12579428" y="665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57124</xdr:rowOff>
    </xdr:from>
    <xdr:to>
      <xdr:col>85</xdr:col>
      <xdr:colOff>126364</xdr:colOff>
      <xdr:row>78</xdr:row>
      <xdr:rowOff>100585</xdr:rowOff>
    </xdr:to>
    <xdr:cxnSp macro="">
      <xdr:nvCxnSpPr>
        <xdr:cNvPr id="620" name="直線コネクタ 619"/>
        <xdr:cNvCxnSpPr/>
      </xdr:nvCxnSpPr>
      <xdr:spPr>
        <a:xfrm flipV="1">
          <a:off x="16317595" y="12230074"/>
          <a:ext cx="1269" cy="1243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104412</xdr:rowOff>
    </xdr:from>
    <xdr:ext cx="469744" cy="259045"/>
    <xdr:sp macro="" textlink="">
      <xdr:nvSpPr>
        <xdr:cNvPr id="621" name="公債費最小値テキスト"/>
        <xdr:cNvSpPr txBox="1"/>
      </xdr:nvSpPr>
      <xdr:spPr>
        <a:xfrm>
          <a:off x="16370300" y="134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100585</xdr:rowOff>
    </xdr:from>
    <xdr:to>
      <xdr:col>86</xdr:col>
      <xdr:colOff>25400</xdr:colOff>
      <xdr:row>78</xdr:row>
      <xdr:rowOff>100585</xdr:rowOff>
    </xdr:to>
    <xdr:cxnSp macro="">
      <xdr:nvCxnSpPr>
        <xdr:cNvPr id="622" name="直線コネクタ 621"/>
        <xdr:cNvCxnSpPr/>
      </xdr:nvCxnSpPr>
      <xdr:spPr>
        <a:xfrm>
          <a:off x="16230600" y="134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3801</xdr:rowOff>
    </xdr:from>
    <xdr:ext cx="599010" cy="259045"/>
    <xdr:sp macro="" textlink="">
      <xdr:nvSpPr>
        <xdr:cNvPr id="623" name="公債費最大値テキスト"/>
        <xdr:cNvSpPr txBox="1"/>
      </xdr:nvSpPr>
      <xdr:spPr>
        <a:xfrm>
          <a:off x="16370300" y="1200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57124</xdr:rowOff>
    </xdr:from>
    <xdr:to>
      <xdr:col>86</xdr:col>
      <xdr:colOff>25400</xdr:colOff>
      <xdr:row>71</xdr:row>
      <xdr:rowOff>57124</xdr:rowOff>
    </xdr:to>
    <xdr:cxnSp macro="">
      <xdr:nvCxnSpPr>
        <xdr:cNvPr id="624" name="直線コネクタ 623"/>
        <xdr:cNvCxnSpPr/>
      </xdr:nvCxnSpPr>
      <xdr:spPr>
        <a:xfrm>
          <a:off x="16230600" y="1223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154801</xdr:rowOff>
    </xdr:from>
    <xdr:to>
      <xdr:col>85</xdr:col>
      <xdr:colOff>127000</xdr:colOff>
      <xdr:row>71</xdr:row>
      <xdr:rowOff>57124</xdr:rowOff>
    </xdr:to>
    <xdr:cxnSp macro="">
      <xdr:nvCxnSpPr>
        <xdr:cNvPr id="625" name="直線コネクタ 624"/>
        <xdr:cNvCxnSpPr/>
      </xdr:nvCxnSpPr>
      <xdr:spPr>
        <a:xfrm>
          <a:off x="15481300" y="11984851"/>
          <a:ext cx="838200" cy="24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42854</xdr:rowOff>
    </xdr:from>
    <xdr:ext cx="534377" cy="259045"/>
    <xdr:sp macro="" textlink="">
      <xdr:nvSpPr>
        <xdr:cNvPr id="626" name="公債費平均値テキスト"/>
        <xdr:cNvSpPr txBox="1"/>
      </xdr:nvSpPr>
      <xdr:spPr>
        <a:xfrm>
          <a:off x="16370300" y="13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64427</xdr:rowOff>
    </xdr:from>
    <xdr:to>
      <xdr:col>85</xdr:col>
      <xdr:colOff>177800</xdr:colOff>
      <xdr:row>76</xdr:row>
      <xdr:rowOff>166027</xdr:rowOff>
    </xdr:to>
    <xdr:sp macro="" textlink="">
      <xdr:nvSpPr>
        <xdr:cNvPr id="627" name="フローチャート: 判断 626"/>
        <xdr:cNvSpPr/>
      </xdr:nvSpPr>
      <xdr:spPr>
        <a:xfrm>
          <a:off x="162687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69</xdr:row>
      <xdr:rowOff>154801</xdr:rowOff>
    </xdr:from>
    <xdr:to>
      <xdr:col>81</xdr:col>
      <xdr:colOff>50800</xdr:colOff>
      <xdr:row>71</xdr:row>
      <xdr:rowOff>56972</xdr:rowOff>
    </xdr:to>
    <xdr:cxnSp macro="">
      <xdr:nvCxnSpPr>
        <xdr:cNvPr id="628" name="直線コネクタ 627"/>
        <xdr:cNvCxnSpPr/>
      </xdr:nvCxnSpPr>
      <xdr:spPr>
        <a:xfrm flipV="1">
          <a:off x="14592300" y="11984851"/>
          <a:ext cx="889000" cy="24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47613</xdr:rowOff>
    </xdr:from>
    <xdr:to>
      <xdr:col>81</xdr:col>
      <xdr:colOff>101600</xdr:colOff>
      <xdr:row>76</xdr:row>
      <xdr:rowOff>149213</xdr:rowOff>
    </xdr:to>
    <xdr:sp macro="" textlink="">
      <xdr:nvSpPr>
        <xdr:cNvPr id="629" name="フローチャート: 判断 628"/>
        <xdr:cNvSpPr/>
      </xdr:nvSpPr>
      <xdr:spPr>
        <a:xfrm>
          <a:off x="15430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140340</xdr:rowOff>
    </xdr:from>
    <xdr:ext cx="534377" cy="259045"/>
    <xdr:sp macro="" textlink="">
      <xdr:nvSpPr>
        <xdr:cNvPr id="630" name="テキスト ボックス 629"/>
        <xdr:cNvSpPr txBox="1"/>
      </xdr:nvSpPr>
      <xdr:spPr>
        <a:xfrm>
          <a:off x="15214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56972</xdr:rowOff>
    </xdr:from>
    <xdr:to>
      <xdr:col>76</xdr:col>
      <xdr:colOff>114300</xdr:colOff>
      <xdr:row>71</xdr:row>
      <xdr:rowOff>133439</xdr:rowOff>
    </xdr:to>
    <xdr:cxnSp macro="">
      <xdr:nvCxnSpPr>
        <xdr:cNvPr id="631" name="直線コネクタ 630"/>
        <xdr:cNvCxnSpPr/>
      </xdr:nvCxnSpPr>
      <xdr:spPr>
        <a:xfrm flipV="1">
          <a:off x="13703300" y="12229922"/>
          <a:ext cx="889000" cy="7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37516</xdr:rowOff>
    </xdr:from>
    <xdr:to>
      <xdr:col>76</xdr:col>
      <xdr:colOff>165100</xdr:colOff>
      <xdr:row>76</xdr:row>
      <xdr:rowOff>139116</xdr:rowOff>
    </xdr:to>
    <xdr:sp macro="" textlink="">
      <xdr:nvSpPr>
        <xdr:cNvPr id="632" name="フローチャート: 判断 631"/>
        <xdr:cNvSpPr/>
      </xdr:nvSpPr>
      <xdr:spPr>
        <a:xfrm>
          <a:off x="14541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130243</xdr:rowOff>
    </xdr:from>
    <xdr:ext cx="534377" cy="259045"/>
    <xdr:sp macro="" textlink="">
      <xdr:nvSpPr>
        <xdr:cNvPr id="633" name="テキスト ボックス 632"/>
        <xdr:cNvSpPr txBox="1"/>
      </xdr:nvSpPr>
      <xdr:spPr>
        <a:xfrm>
          <a:off x="14325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133439</xdr:rowOff>
    </xdr:from>
    <xdr:to>
      <xdr:col>71</xdr:col>
      <xdr:colOff>177800</xdr:colOff>
      <xdr:row>71</xdr:row>
      <xdr:rowOff>142177</xdr:rowOff>
    </xdr:to>
    <xdr:cxnSp macro="">
      <xdr:nvCxnSpPr>
        <xdr:cNvPr id="634" name="直線コネクタ 633"/>
        <xdr:cNvCxnSpPr/>
      </xdr:nvCxnSpPr>
      <xdr:spPr>
        <a:xfrm flipV="1">
          <a:off x="12814300" y="12306389"/>
          <a:ext cx="889000" cy="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63664</xdr:rowOff>
    </xdr:from>
    <xdr:to>
      <xdr:col>72</xdr:col>
      <xdr:colOff>38100</xdr:colOff>
      <xdr:row>76</xdr:row>
      <xdr:rowOff>165264</xdr:rowOff>
    </xdr:to>
    <xdr:sp macro="" textlink="">
      <xdr:nvSpPr>
        <xdr:cNvPr id="635" name="フローチャート: 判断 634"/>
        <xdr:cNvSpPr/>
      </xdr:nvSpPr>
      <xdr:spPr>
        <a:xfrm>
          <a:off x="13652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156391</xdr:rowOff>
    </xdr:from>
    <xdr:ext cx="534377" cy="259045"/>
    <xdr:sp macro="" textlink="">
      <xdr:nvSpPr>
        <xdr:cNvPr id="636" name="テキスト ボックス 635"/>
        <xdr:cNvSpPr txBox="1"/>
      </xdr:nvSpPr>
      <xdr:spPr>
        <a:xfrm>
          <a:off x="13436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37" name="フローチャート: 判断 636"/>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38" name="テキスト ボックス 637"/>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6324</xdr:rowOff>
    </xdr:from>
    <xdr:to>
      <xdr:col>85</xdr:col>
      <xdr:colOff>177800</xdr:colOff>
      <xdr:row>71</xdr:row>
      <xdr:rowOff>107924</xdr:rowOff>
    </xdr:to>
    <xdr:sp macro="" textlink="">
      <xdr:nvSpPr>
        <xdr:cNvPr id="644" name="楕円 643"/>
        <xdr:cNvSpPr/>
      </xdr:nvSpPr>
      <xdr:spPr>
        <a:xfrm>
          <a:off x="16268700" y="1217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130801</xdr:rowOff>
    </xdr:from>
    <xdr:ext cx="599010" cy="259045"/>
    <xdr:sp macro="" textlink="">
      <xdr:nvSpPr>
        <xdr:cNvPr id="645" name="公債費該当値テキスト"/>
        <xdr:cNvSpPr txBox="1"/>
      </xdr:nvSpPr>
      <xdr:spPr>
        <a:xfrm>
          <a:off x="16370300" y="1213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104001</xdr:rowOff>
    </xdr:from>
    <xdr:to>
      <xdr:col>81</xdr:col>
      <xdr:colOff>101600</xdr:colOff>
      <xdr:row>70</xdr:row>
      <xdr:rowOff>34151</xdr:rowOff>
    </xdr:to>
    <xdr:sp macro="" textlink="">
      <xdr:nvSpPr>
        <xdr:cNvPr id="646" name="楕円 645"/>
        <xdr:cNvSpPr/>
      </xdr:nvSpPr>
      <xdr:spPr>
        <a:xfrm>
          <a:off x="15430500" y="1193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50678</xdr:rowOff>
    </xdr:from>
    <xdr:ext cx="599010" cy="259045"/>
    <xdr:sp macro="" textlink="">
      <xdr:nvSpPr>
        <xdr:cNvPr id="647" name="テキスト ボックス 646"/>
        <xdr:cNvSpPr txBox="1"/>
      </xdr:nvSpPr>
      <xdr:spPr>
        <a:xfrm>
          <a:off x="15181795" y="1170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6172</xdr:rowOff>
    </xdr:from>
    <xdr:to>
      <xdr:col>76</xdr:col>
      <xdr:colOff>165100</xdr:colOff>
      <xdr:row>71</xdr:row>
      <xdr:rowOff>107772</xdr:rowOff>
    </xdr:to>
    <xdr:sp macro="" textlink="">
      <xdr:nvSpPr>
        <xdr:cNvPr id="648" name="楕円 647"/>
        <xdr:cNvSpPr/>
      </xdr:nvSpPr>
      <xdr:spPr>
        <a:xfrm>
          <a:off x="14541500" y="1217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124299</xdr:rowOff>
    </xdr:from>
    <xdr:ext cx="599010" cy="259045"/>
    <xdr:sp macro="" textlink="">
      <xdr:nvSpPr>
        <xdr:cNvPr id="649" name="テキスト ボックス 648"/>
        <xdr:cNvSpPr txBox="1"/>
      </xdr:nvSpPr>
      <xdr:spPr>
        <a:xfrm>
          <a:off x="14292795" y="1195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82639</xdr:rowOff>
    </xdr:from>
    <xdr:to>
      <xdr:col>72</xdr:col>
      <xdr:colOff>38100</xdr:colOff>
      <xdr:row>72</xdr:row>
      <xdr:rowOff>12789</xdr:rowOff>
    </xdr:to>
    <xdr:sp macro="" textlink="">
      <xdr:nvSpPr>
        <xdr:cNvPr id="650" name="楕円 649"/>
        <xdr:cNvSpPr/>
      </xdr:nvSpPr>
      <xdr:spPr>
        <a:xfrm>
          <a:off x="13652500" y="122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29316</xdr:rowOff>
    </xdr:from>
    <xdr:ext cx="599010" cy="259045"/>
    <xdr:sp macro="" textlink="">
      <xdr:nvSpPr>
        <xdr:cNvPr id="651" name="テキスト ボックス 650"/>
        <xdr:cNvSpPr txBox="1"/>
      </xdr:nvSpPr>
      <xdr:spPr>
        <a:xfrm>
          <a:off x="13403795" y="1203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91377</xdr:rowOff>
    </xdr:from>
    <xdr:to>
      <xdr:col>67</xdr:col>
      <xdr:colOff>101600</xdr:colOff>
      <xdr:row>72</xdr:row>
      <xdr:rowOff>21527</xdr:rowOff>
    </xdr:to>
    <xdr:sp macro="" textlink="">
      <xdr:nvSpPr>
        <xdr:cNvPr id="652" name="楕円 651"/>
        <xdr:cNvSpPr/>
      </xdr:nvSpPr>
      <xdr:spPr>
        <a:xfrm>
          <a:off x="12763500" y="1226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38054</xdr:rowOff>
    </xdr:from>
    <xdr:ext cx="599010" cy="259045"/>
    <xdr:sp macro="" textlink="">
      <xdr:nvSpPr>
        <xdr:cNvPr id="653" name="テキスト ボックス 652"/>
        <xdr:cNvSpPr txBox="1"/>
      </xdr:nvSpPr>
      <xdr:spPr>
        <a:xfrm>
          <a:off x="12514795" y="1203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77" name="直線コネクタ 676"/>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78"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79" name="直線コネクタ 678"/>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0"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1" name="直線コネクタ 680"/>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125451</xdr:rowOff>
    </xdr:from>
    <xdr:to>
      <xdr:col>85</xdr:col>
      <xdr:colOff>127000</xdr:colOff>
      <xdr:row>98</xdr:row>
      <xdr:rowOff>145414</xdr:rowOff>
    </xdr:to>
    <xdr:cxnSp macro="">
      <xdr:nvCxnSpPr>
        <xdr:cNvPr id="682" name="直線コネクタ 681"/>
        <xdr:cNvCxnSpPr/>
      </xdr:nvCxnSpPr>
      <xdr:spPr>
        <a:xfrm>
          <a:off x="15481300" y="16927551"/>
          <a:ext cx="838200" cy="1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3" name="積立金平均値テキスト"/>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4" name="フローチャート: 判断 683"/>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168618</xdr:rowOff>
    </xdr:from>
    <xdr:to>
      <xdr:col>81</xdr:col>
      <xdr:colOff>50800</xdr:colOff>
      <xdr:row>98</xdr:row>
      <xdr:rowOff>125451</xdr:rowOff>
    </xdr:to>
    <xdr:cxnSp macro="">
      <xdr:nvCxnSpPr>
        <xdr:cNvPr id="685" name="直線コネクタ 684"/>
        <xdr:cNvCxnSpPr/>
      </xdr:nvCxnSpPr>
      <xdr:spPr>
        <a:xfrm>
          <a:off x="14592300" y="16799268"/>
          <a:ext cx="889000" cy="12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86" name="フローチャート: 判断 685"/>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87" name="テキスト ボックス 686"/>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168618</xdr:rowOff>
    </xdr:from>
    <xdr:to>
      <xdr:col>76</xdr:col>
      <xdr:colOff>114300</xdr:colOff>
      <xdr:row>98</xdr:row>
      <xdr:rowOff>3263</xdr:rowOff>
    </xdr:to>
    <xdr:cxnSp macro="">
      <xdr:nvCxnSpPr>
        <xdr:cNvPr id="688" name="直線コネクタ 687"/>
        <xdr:cNvCxnSpPr/>
      </xdr:nvCxnSpPr>
      <xdr:spPr>
        <a:xfrm flipV="1">
          <a:off x="13703300" y="16799268"/>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89" name="フローチャート: 判断 688"/>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85444</xdr:rowOff>
    </xdr:from>
    <xdr:ext cx="469744" cy="259045"/>
    <xdr:sp macro="" textlink="">
      <xdr:nvSpPr>
        <xdr:cNvPr id="690" name="テキスト ボックス 689"/>
        <xdr:cNvSpPr txBox="1"/>
      </xdr:nvSpPr>
      <xdr:spPr>
        <a:xfrm>
          <a:off x="14357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3263</xdr:rowOff>
    </xdr:from>
    <xdr:to>
      <xdr:col>71</xdr:col>
      <xdr:colOff>177800</xdr:colOff>
      <xdr:row>98</xdr:row>
      <xdr:rowOff>123489</xdr:rowOff>
    </xdr:to>
    <xdr:cxnSp macro="">
      <xdr:nvCxnSpPr>
        <xdr:cNvPr id="691" name="直線コネクタ 690"/>
        <xdr:cNvCxnSpPr/>
      </xdr:nvCxnSpPr>
      <xdr:spPr>
        <a:xfrm flipV="1">
          <a:off x="12814300" y="16805363"/>
          <a:ext cx="889000" cy="12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2" name="フローチャート: 判断 691"/>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3" name="テキスト ボックス 692"/>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4" name="フローチャート: 判断 693"/>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5" name="テキスト ボックス 694"/>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94614</xdr:rowOff>
    </xdr:from>
    <xdr:to>
      <xdr:col>85</xdr:col>
      <xdr:colOff>177800</xdr:colOff>
      <xdr:row>99</xdr:row>
      <xdr:rowOff>24764</xdr:rowOff>
    </xdr:to>
    <xdr:sp macro="" textlink="">
      <xdr:nvSpPr>
        <xdr:cNvPr id="701" name="楕円 700"/>
        <xdr:cNvSpPr/>
      </xdr:nvSpPr>
      <xdr:spPr>
        <a:xfrm>
          <a:off x="16268700" y="1689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9541</xdr:rowOff>
    </xdr:from>
    <xdr:ext cx="469744" cy="259045"/>
    <xdr:sp macro="" textlink="">
      <xdr:nvSpPr>
        <xdr:cNvPr id="702" name="積立金該当値テキスト"/>
        <xdr:cNvSpPr txBox="1"/>
      </xdr:nvSpPr>
      <xdr:spPr>
        <a:xfrm>
          <a:off x="16370300" y="168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74651</xdr:rowOff>
    </xdr:from>
    <xdr:to>
      <xdr:col>81</xdr:col>
      <xdr:colOff>101600</xdr:colOff>
      <xdr:row>99</xdr:row>
      <xdr:rowOff>4801</xdr:rowOff>
    </xdr:to>
    <xdr:sp macro="" textlink="">
      <xdr:nvSpPr>
        <xdr:cNvPr id="703" name="楕円 702"/>
        <xdr:cNvSpPr/>
      </xdr:nvSpPr>
      <xdr:spPr>
        <a:xfrm>
          <a:off x="15430500" y="1687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167378</xdr:rowOff>
    </xdr:from>
    <xdr:ext cx="469744" cy="259045"/>
    <xdr:sp macro="" textlink="">
      <xdr:nvSpPr>
        <xdr:cNvPr id="704" name="テキスト ボックス 703"/>
        <xdr:cNvSpPr txBox="1"/>
      </xdr:nvSpPr>
      <xdr:spPr>
        <a:xfrm>
          <a:off x="15246428" y="1696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117818</xdr:rowOff>
    </xdr:from>
    <xdr:to>
      <xdr:col>76</xdr:col>
      <xdr:colOff>165100</xdr:colOff>
      <xdr:row>98</xdr:row>
      <xdr:rowOff>47968</xdr:rowOff>
    </xdr:to>
    <xdr:sp macro="" textlink="">
      <xdr:nvSpPr>
        <xdr:cNvPr id="705" name="楕円 704"/>
        <xdr:cNvSpPr/>
      </xdr:nvSpPr>
      <xdr:spPr>
        <a:xfrm>
          <a:off x="14541500" y="167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64495</xdr:rowOff>
    </xdr:from>
    <xdr:ext cx="534377" cy="259045"/>
    <xdr:sp macro="" textlink="">
      <xdr:nvSpPr>
        <xdr:cNvPr id="706" name="テキスト ボックス 705"/>
        <xdr:cNvSpPr txBox="1"/>
      </xdr:nvSpPr>
      <xdr:spPr>
        <a:xfrm>
          <a:off x="14325111" y="1652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123913</xdr:rowOff>
    </xdr:from>
    <xdr:to>
      <xdr:col>72</xdr:col>
      <xdr:colOff>38100</xdr:colOff>
      <xdr:row>98</xdr:row>
      <xdr:rowOff>54063</xdr:rowOff>
    </xdr:to>
    <xdr:sp macro="" textlink="">
      <xdr:nvSpPr>
        <xdr:cNvPr id="707" name="楕円 706"/>
        <xdr:cNvSpPr/>
      </xdr:nvSpPr>
      <xdr:spPr>
        <a:xfrm>
          <a:off x="13652500" y="1675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45190</xdr:rowOff>
    </xdr:from>
    <xdr:ext cx="534377" cy="259045"/>
    <xdr:sp macro="" textlink="">
      <xdr:nvSpPr>
        <xdr:cNvPr id="708" name="テキスト ボックス 707"/>
        <xdr:cNvSpPr txBox="1"/>
      </xdr:nvSpPr>
      <xdr:spPr>
        <a:xfrm>
          <a:off x="13436111" y="1684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72689</xdr:rowOff>
    </xdr:from>
    <xdr:to>
      <xdr:col>67</xdr:col>
      <xdr:colOff>101600</xdr:colOff>
      <xdr:row>99</xdr:row>
      <xdr:rowOff>2839</xdr:rowOff>
    </xdr:to>
    <xdr:sp macro="" textlink="">
      <xdr:nvSpPr>
        <xdr:cNvPr id="709" name="楕円 708"/>
        <xdr:cNvSpPr/>
      </xdr:nvSpPr>
      <xdr:spPr>
        <a:xfrm>
          <a:off x="12763500" y="168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165416</xdr:rowOff>
    </xdr:from>
    <xdr:ext cx="469744" cy="259045"/>
    <xdr:sp macro="" textlink="">
      <xdr:nvSpPr>
        <xdr:cNvPr id="710" name="テキスト ボックス 709"/>
        <xdr:cNvSpPr txBox="1"/>
      </xdr:nvSpPr>
      <xdr:spPr>
        <a:xfrm>
          <a:off x="12579428" y="1696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6" name="直線コネクタ 735"/>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9"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0" name="直線コネクタ 739"/>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2"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3" name="フローチャート: 判断 742"/>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5" name="フローチャート: 判断 744"/>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46" name="テキスト ボックス 745"/>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48" name="フローチャート: 判断 747"/>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49" name="テキスト ボックス 748"/>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1" name="フローチャート: 判断 750"/>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2" name="テキスト ボックス 751"/>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3" name="フローチャート: 判断 752"/>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4" name="テキスト ボックス 753"/>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3" name="直線コネクタ 792"/>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796"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797" name="直線コネクタ 796"/>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39497</xdr:rowOff>
    </xdr:from>
    <xdr:to>
      <xdr:col>116</xdr:col>
      <xdr:colOff>63500</xdr:colOff>
      <xdr:row>59</xdr:row>
      <xdr:rowOff>41478</xdr:rowOff>
    </xdr:to>
    <xdr:cxnSp macro="">
      <xdr:nvCxnSpPr>
        <xdr:cNvPr id="798" name="直線コネクタ 797"/>
        <xdr:cNvCxnSpPr/>
      </xdr:nvCxnSpPr>
      <xdr:spPr>
        <a:xfrm flipV="1">
          <a:off x="21323300" y="10155047"/>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799"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0" name="フローチャート: 判断 799"/>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94056</xdr:rowOff>
    </xdr:from>
    <xdr:to>
      <xdr:col>111</xdr:col>
      <xdr:colOff>177800</xdr:colOff>
      <xdr:row>59</xdr:row>
      <xdr:rowOff>41478</xdr:rowOff>
    </xdr:to>
    <xdr:cxnSp macro="">
      <xdr:nvCxnSpPr>
        <xdr:cNvPr id="801" name="直線コネクタ 800"/>
        <xdr:cNvCxnSpPr/>
      </xdr:nvCxnSpPr>
      <xdr:spPr>
        <a:xfrm>
          <a:off x="20434300" y="9866706"/>
          <a:ext cx="889000" cy="2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2" name="フローチャート: 判断 801"/>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3" name="テキスト ボックス 802"/>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94056</xdr:rowOff>
    </xdr:from>
    <xdr:to>
      <xdr:col>107</xdr:col>
      <xdr:colOff>50800</xdr:colOff>
      <xdr:row>59</xdr:row>
      <xdr:rowOff>44450</xdr:rowOff>
    </xdr:to>
    <xdr:cxnSp macro="">
      <xdr:nvCxnSpPr>
        <xdr:cNvPr id="804" name="直線コネクタ 803"/>
        <xdr:cNvCxnSpPr/>
      </xdr:nvCxnSpPr>
      <xdr:spPr>
        <a:xfrm flipV="1">
          <a:off x="19545300" y="9866706"/>
          <a:ext cx="889000" cy="29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5" name="フローチャート: 判断 804"/>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147375</xdr:rowOff>
    </xdr:from>
    <xdr:ext cx="469744" cy="259045"/>
    <xdr:sp macro="" textlink="">
      <xdr:nvSpPr>
        <xdr:cNvPr id="806" name="テキスト ボックス 805"/>
        <xdr:cNvSpPr txBox="1"/>
      </xdr:nvSpPr>
      <xdr:spPr>
        <a:xfrm>
          <a:off x="20199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08" name="フローチャート: 判断 807"/>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09" name="テキスト ボックス 808"/>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0" name="フローチャート: 判断 809"/>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1" name="テキスト ボックス 810"/>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160147</xdr:rowOff>
    </xdr:from>
    <xdr:to>
      <xdr:col>116</xdr:col>
      <xdr:colOff>114300</xdr:colOff>
      <xdr:row>59</xdr:row>
      <xdr:rowOff>90297</xdr:rowOff>
    </xdr:to>
    <xdr:sp macro="" textlink="">
      <xdr:nvSpPr>
        <xdr:cNvPr id="817" name="楕円 816"/>
        <xdr:cNvSpPr/>
      </xdr:nvSpPr>
      <xdr:spPr>
        <a:xfrm>
          <a:off x="22110700" y="1010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75074</xdr:rowOff>
    </xdr:from>
    <xdr:ext cx="378565" cy="259045"/>
    <xdr:sp macro="" textlink="">
      <xdr:nvSpPr>
        <xdr:cNvPr id="818" name="貸付金該当値テキスト"/>
        <xdr:cNvSpPr txBox="1"/>
      </xdr:nvSpPr>
      <xdr:spPr>
        <a:xfrm>
          <a:off x="22212300" y="10019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162128</xdr:rowOff>
    </xdr:from>
    <xdr:to>
      <xdr:col>112</xdr:col>
      <xdr:colOff>38100</xdr:colOff>
      <xdr:row>59</xdr:row>
      <xdr:rowOff>92278</xdr:rowOff>
    </xdr:to>
    <xdr:sp macro="" textlink="">
      <xdr:nvSpPr>
        <xdr:cNvPr id="819" name="楕円 818"/>
        <xdr:cNvSpPr/>
      </xdr:nvSpPr>
      <xdr:spPr>
        <a:xfrm>
          <a:off x="21272500" y="1010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83405</xdr:rowOff>
    </xdr:from>
    <xdr:ext cx="313932" cy="259045"/>
    <xdr:sp macro="" textlink="">
      <xdr:nvSpPr>
        <xdr:cNvPr id="820" name="テキスト ボックス 819"/>
        <xdr:cNvSpPr txBox="1"/>
      </xdr:nvSpPr>
      <xdr:spPr>
        <a:xfrm>
          <a:off x="21166333" y="1019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43256</xdr:rowOff>
    </xdr:from>
    <xdr:to>
      <xdr:col>107</xdr:col>
      <xdr:colOff>101600</xdr:colOff>
      <xdr:row>57</xdr:row>
      <xdr:rowOff>144856</xdr:rowOff>
    </xdr:to>
    <xdr:sp macro="" textlink="">
      <xdr:nvSpPr>
        <xdr:cNvPr id="821" name="楕円 820"/>
        <xdr:cNvSpPr/>
      </xdr:nvSpPr>
      <xdr:spPr>
        <a:xfrm>
          <a:off x="20383500" y="981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161383</xdr:rowOff>
    </xdr:from>
    <xdr:ext cx="469744" cy="259045"/>
    <xdr:sp macro="" textlink="">
      <xdr:nvSpPr>
        <xdr:cNvPr id="822" name="テキスト ボックス 821"/>
        <xdr:cNvSpPr txBox="1"/>
      </xdr:nvSpPr>
      <xdr:spPr>
        <a:xfrm>
          <a:off x="20199428" y="959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49" name="直線コネクタ 848"/>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0"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1" name="直線コネクタ 850"/>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2"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3" name="直線コネクタ 852"/>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53449</xdr:rowOff>
    </xdr:from>
    <xdr:to>
      <xdr:col>116</xdr:col>
      <xdr:colOff>63500</xdr:colOff>
      <xdr:row>75</xdr:row>
      <xdr:rowOff>64353</xdr:rowOff>
    </xdr:to>
    <xdr:cxnSp macro="">
      <xdr:nvCxnSpPr>
        <xdr:cNvPr id="854" name="直線コネクタ 853"/>
        <xdr:cNvCxnSpPr/>
      </xdr:nvCxnSpPr>
      <xdr:spPr>
        <a:xfrm>
          <a:off x="21323300" y="12226399"/>
          <a:ext cx="838200" cy="69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5" name="繰出金平均値テキスト"/>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56" name="フローチャート: 判断 855"/>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53449</xdr:rowOff>
    </xdr:from>
    <xdr:to>
      <xdr:col>111</xdr:col>
      <xdr:colOff>177800</xdr:colOff>
      <xdr:row>71</xdr:row>
      <xdr:rowOff>98483</xdr:rowOff>
    </xdr:to>
    <xdr:cxnSp macro="">
      <xdr:nvCxnSpPr>
        <xdr:cNvPr id="857" name="直線コネクタ 856"/>
        <xdr:cNvCxnSpPr/>
      </xdr:nvCxnSpPr>
      <xdr:spPr>
        <a:xfrm flipV="1">
          <a:off x="20434300" y="12226399"/>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58" name="フローチャート: 判断 857"/>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59" name="テキスト ボックス 858"/>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98483</xdr:rowOff>
    </xdr:from>
    <xdr:to>
      <xdr:col>107</xdr:col>
      <xdr:colOff>50800</xdr:colOff>
      <xdr:row>71</xdr:row>
      <xdr:rowOff>132019</xdr:rowOff>
    </xdr:to>
    <xdr:cxnSp macro="">
      <xdr:nvCxnSpPr>
        <xdr:cNvPr id="860" name="直線コネクタ 859"/>
        <xdr:cNvCxnSpPr/>
      </xdr:nvCxnSpPr>
      <xdr:spPr>
        <a:xfrm flipV="1">
          <a:off x="19545300" y="12271433"/>
          <a:ext cx="889000" cy="3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1" name="フローチャート: 判断 860"/>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2" name="テキスト ボックス 861"/>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132019</xdr:rowOff>
    </xdr:from>
    <xdr:to>
      <xdr:col>102</xdr:col>
      <xdr:colOff>114300</xdr:colOff>
      <xdr:row>72</xdr:row>
      <xdr:rowOff>20348</xdr:rowOff>
    </xdr:to>
    <xdr:cxnSp macro="">
      <xdr:nvCxnSpPr>
        <xdr:cNvPr id="863" name="直線コネクタ 862"/>
        <xdr:cNvCxnSpPr/>
      </xdr:nvCxnSpPr>
      <xdr:spPr>
        <a:xfrm flipV="1">
          <a:off x="18656300" y="12304969"/>
          <a:ext cx="889000" cy="5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4" name="フローチャート: 判断 863"/>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23916</xdr:rowOff>
    </xdr:from>
    <xdr:ext cx="534377" cy="259045"/>
    <xdr:sp macro="" textlink="">
      <xdr:nvSpPr>
        <xdr:cNvPr id="865" name="テキスト ボックス 864"/>
        <xdr:cNvSpPr txBox="1"/>
      </xdr:nvSpPr>
      <xdr:spPr>
        <a:xfrm>
          <a:off x="19278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66" name="フローチャート: 判断 865"/>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5033</xdr:rowOff>
    </xdr:from>
    <xdr:ext cx="534377" cy="259045"/>
    <xdr:sp macro="" textlink="">
      <xdr:nvSpPr>
        <xdr:cNvPr id="867" name="テキスト ボックス 866"/>
        <xdr:cNvSpPr txBox="1"/>
      </xdr:nvSpPr>
      <xdr:spPr>
        <a:xfrm>
          <a:off x="18389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13553</xdr:rowOff>
    </xdr:from>
    <xdr:to>
      <xdr:col>116</xdr:col>
      <xdr:colOff>114300</xdr:colOff>
      <xdr:row>75</xdr:row>
      <xdr:rowOff>115153</xdr:rowOff>
    </xdr:to>
    <xdr:sp macro="" textlink="">
      <xdr:nvSpPr>
        <xdr:cNvPr id="873" name="楕円 872"/>
        <xdr:cNvSpPr/>
      </xdr:nvSpPr>
      <xdr:spPr>
        <a:xfrm>
          <a:off x="22110700" y="1287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36430</xdr:rowOff>
    </xdr:from>
    <xdr:ext cx="534377" cy="259045"/>
    <xdr:sp macro="" textlink="">
      <xdr:nvSpPr>
        <xdr:cNvPr id="874" name="繰出金該当値テキスト"/>
        <xdr:cNvSpPr txBox="1"/>
      </xdr:nvSpPr>
      <xdr:spPr>
        <a:xfrm>
          <a:off x="22212300" y="1272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2649</xdr:rowOff>
    </xdr:from>
    <xdr:to>
      <xdr:col>112</xdr:col>
      <xdr:colOff>38100</xdr:colOff>
      <xdr:row>71</xdr:row>
      <xdr:rowOff>104249</xdr:rowOff>
    </xdr:to>
    <xdr:sp macro="" textlink="">
      <xdr:nvSpPr>
        <xdr:cNvPr id="875" name="楕円 874"/>
        <xdr:cNvSpPr/>
      </xdr:nvSpPr>
      <xdr:spPr>
        <a:xfrm>
          <a:off x="21272500" y="1217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120776</xdr:rowOff>
    </xdr:from>
    <xdr:ext cx="534377" cy="259045"/>
    <xdr:sp macro="" textlink="">
      <xdr:nvSpPr>
        <xdr:cNvPr id="876" name="テキスト ボックス 875"/>
        <xdr:cNvSpPr txBox="1"/>
      </xdr:nvSpPr>
      <xdr:spPr>
        <a:xfrm>
          <a:off x="21056111" y="1195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47683</xdr:rowOff>
    </xdr:from>
    <xdr:to>
      <xdr:col>107</xdr:col>
      <xdr:colOff>101600</xdr:colOff>
      <xdr:row>71</xdr:row>
      <xdr:rowOff>149283</xdr:rowOff>
    </xdr:to>
    <xdr:sp macro="" textlink="">
      <xdr:nvSpPr>
        <xdr:cNvPr id="877" name="楕円 876"/>
        <xdr:cNvSpPr/>
      </xdr:nvSpPr>
      <xdr:spPr>
        <a:xfrm>
          <a:off x="20383500" y="1222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165810</xdr:rowOff>
    </xdr:from>
    <xdr:ext cx="534377" cy="259045"/>
    <xdr:sp macro="" textlink="">
      <xdr:nvSpPr>
        <xdr:cNvPr id="878" name="テキスト ボックス 877"/>
        <xdr:cNvSpPr txBox="1"/>
      </xdr:nvSpPr>
      <xdr:spPr>
        <a:xfrm>
          <a:off x="20167111" y="1199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81219</xdr:rowOff>
    </xdr:from>
    <xdr:to>
      <xdr:col>102</xdr:col>
      <xdr:colOff>165100</xdr:colOff>
      <xdr:row>72</xdr:row>
      <xdr:rowOff>11369</xdr:rowOff>
    </xdr:to>
    <xdr:sp macro="" textlink="">
      <xdr:nvSpPr>
        <xdr:cNvPr id="879" name="楕円 878"/>
        <xdr:cNvSpPr/>
      </xdr:nvSpPr>
      <xdr:spPr>
        <a:xfrm>
          <a:off x="19494500" y="1225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27896</xdr:rowOff>
    </xdr:from>
    <xdr:ext cx="534377" cy="259045"/>
    <xdr:sp macro="" textlink="">
      <xdr:nvSpPr>
        <xdr:cNvPr id="880" name="テキスト ボックス 879"/>
        <xdr:cNvSpPr txBox="1"/>
      </xdr:nvSpPr>
      <xdr:spPr>
        <a:xfrm>
          <a:off x="19278111" y="120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140998</xdr:rowOff>
    </xdr:from>
    <xdr:to>
      <xdr:col>98</xdr:col>
      <xdr:colOff>38100</xdr:colOff>
      <xdr:row>72</xdr:row>
      <xdr:rowOff>71148</xdr:rowOff>
    </xdr:to>
    <xdr:sp macro="" textlink="">
      <xdr:nvSpPr>
        <xdr:cNvPr id="881" name="楕円 880"/>
        <xdr:cNvSpPr/>
      </xdr:nvSpPr>
      <xdr:spPr>
        <a:xfrm>
          <a:off x="18605500" y="1231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87675</xdr:rowOff>
    </xdr:from>
    <xdr:ext cx="534377" cy="259045"/>
    <xdr:sp macro="" textlink="">
      <xdr:nvSpPr>
        <xdr:cNvPr id="882" name="テキスト ボックス 881"/>
        <xdr:cNvSpPr txBox="1"/>
      </xdr:nvSpPr>
      <xdr:spPr>
        <a:xfrm>
          <a:off x="18389111" y="1208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人件費については、類似団体に比べ職員数が多いことから、比較的高い状況である。定員適正化計画に基づき、職員数の削減に努める。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維持補修費については、旧市町がそれぞれ所有していた公共施設が数多くあることから、比較的高い状況である。また、旧公共施設の解体を進めており、一時的に物件費も高く推移している。今後も、公共施設等総合管理計画に基づき、施設の統廃合や廃止、譲渡を進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年度に引き続き、平成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年度も約</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億円の繰上償還を行った結果、一時的に高い状況となっている。今後も公債費の適正化に努める。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今後も、行財政改革アクションプランに基づき、事務事業の見直しを行い、財政の健全化を図る。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52,940
52,301
318.29
31,926,960
31,091,126
469,755
18,417,033
41,924,697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16.6
111.7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122784</xdr:rowOff>
    </xdr:from>
    <xdr:to>
      <xdr:col>24</xdr:col>
      <xdr:colOff>63500</xdr:colOff>
      <xdr:row>33</xdr:row>
      <xdr:rowOff>118212</xdr:rowOff>
    </xdr:to>
    <xdr:cxnSp macro="">
      <xdr:nvCxnSpPr>
        <xdr:cNvPr id="59" name="直線コネクタ 58"/>
        <xdr:cNvCxnSpPr/>
      </xdr:nvCxnSpPr>
      <xdr:spPr>
        <a:xfrm>
          <a:off x="3797300" y="5609184"/>
          <a:ext cx="8382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59690</xdr:rowOff>
    </xdr:from>
    <xdr:to>
      <xdr:col>19</xdr:col>
      <xdr:colOff>177800</xdr:colOff>
      <xdr:row>32</xdr:row>
      <xdr:rowOff>122784</xdr:rowOff>
    </xdr:to>
    <xdr:cxnSp macro="">
      <xdr:nvCxnSpPr>
        <xdr:cNvPr id="62" name="直線コネクタ 61"/>
        <xdr:cNvCxnSpPr/>
      </xdr:nvCxnSpPr>
      <xdr:spPr>
        <a:xfrm>
          <a:off x="2908300" y="5546090"/>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37744</xdr:rowOff>
    </xdr:from>
    <xdr:to>
      <xdr:col>15</xdr:col>
      <xdr:colOff>50800</xdr:colOff>
      <xdr:row>32</xdr:row>
      <xdr:rowOff>59690</xdr:rowOff>
    </xdr:to>
    <xdr:cxnSp macro="">
      <xdr:nvCxnSpPr>
        <xdr:cNvPr id="65" name="直線コネクタ 64"/>
        <xdr:cNvCxnSpPr/>
      </xdr:nvCxnSpPr>
      <xdr:spPr>
        <a:xfrm>
          <a:off x="2019300" y="5352694"/>
          <a:ext cx="889000" cy="19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37744</xdr:rowOff>
    </xdr:from>
    <xdr:to>
      <xdr:col>10</xdr:col>
      <xdr:colOff>114300</xdr:colOff>
      <xdr:row>32</xdr:row>
      <xdr:rowOff>83464</xdr:rowOff>
    </xdr:to>
    <xdr:cxnSp macro="">
      <xdr:nvCxnSpPr>
        <xdr:cNvPr id="68" name="直線コネクタ 67"/>
        <xdr:cNvCxnSpPr/>
      </xdr:nvCxnSpPr>
      <xdr:spPr>
        <a:xfrm flipV="1">
          <a:off x="1130300" y="5352694"/>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111218</xdr:rowOff>
    </xdr:from>
    <xdr:ext cx="469744" cy="259045"/>
    <xdr:sp macro="" textlink="">
      <xdr:nvSpPr>
        <xdr:cNvPr id="70" name="テキスト ボックス 69"/>
        <xdr:cNvSpPr txBox="1"/>
      </xdr:nvSpPr>
      <xdr:spPr>
        <a:xfrm>
          <a:off x="1784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67412</xdr:rowOff>
    </xdr:from>
    <xdr:to>
      <xdr:col>24</xdr:col>
      <xdr:colOff>114300</xdr:colOff>
      <xdr:row>33</xdr:row>
      <xdr:rowOff>169012</xdr:rowOff>
    </xdr:to>
    <xdr:sp macro="" textlink="">
      <xdr:nvSpPr>
        <xdr:cNvPr id="78" name="楕円 77"/>
        <xdr:cNvSpPr/>
      </xdr:nvSpPr>
      <xdr:spPr>
        <a:xfrm>
          <a:off x="4584700" y="572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90289</xdr:rowOff>
    </xdr:from>
    <xdr:ext cx="469744" cy="259045"/>
    <xdr:sp macro="" textlink="">
      <xdr:nvSpPr>
        <xdr:cNvPr id="79" name="議会費該当値テキスト"/>
        <xdr:cNvSpPr txBox="1"/>
      </xdr:nvSpPr>
      <xdr:spPr>
        <a:xfrm>
          <a:off x="4686300" y="557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71984</xdr:rowOff>
    </xdr:from>
    <xdr:to>
      <xdr:col>20</xdr:col>
      <xdr:colOff>38100</xdr:colOff>
      <xdr:row>33</xdr:row>
      <xdr:rowOff>2134</xdr:rowOff>
    </xdr:to>
    <xdr:sp macro="" textlink="">
      <xdr:nvSpPr>
        <xdr:cNvPr id="80" name="楕円 79"/>
        <xdr:cNvSpPr/>
      </xdr:nvSpPr>
      <xdr:spPr>
        <a:xfrm>
          <a:off x="3746500" y="555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18661</xdr:rowOff>
    </xdr:from>
    <xdr:ext cx="469744" cy="259045"/>
    <xdr:sp macro="" textlink="">
      <xdr:nvSpPr>
        <xdr:cNvPr id="81" name="テキスト ボックス 80"/>
        <xdr:cNvSpPr txBox="1"/>
      </xdr:nvSpPr>
      <xdr:spPr>
        <a:xfrm>
          <a:off x="3562428" y="533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8890</xdr:rowOff>
    </xdr:from>
    <xdr:to>
      <xdr:col>15</xdr:col>
      <xdr:colOff>101600</xdr:colOff>
      <xdr:row>32</xdr:row>
      <xdr:rowOff>110490</xdr:rowOff>
    </xdr:to>
    <xdr:sp macro="" textlink="">
      <xdr:nvSpPr>
        <xdr:cNvPr id="82" name="楕円 81"/>
        <xdr:cNvSpPr/>
      </xdr:nvSpPr>
      <xdr:spPr>
        <a:xfrm>
          <a:off x="2857500" y="54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127017</xdr:rowOff>
    </xdr:from>
    <xdr:ext cx="469744" cy="259045"/>
    <xdr:sp macro="" textlink="">
      <xdr:nvSpPr>
        <xdr:cNvPr id="83" name="テキスト ボックス 82"/>
        <xdr:cNvSpPr txBox="1"/>
      </xdr:nvSpPr>
      <xdr:spPr>
        <a:xfrm>
          <a:off x="2673428" y="527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158394</xdr:rowOff>
    </xdr:from>
    <xdr:to>
      <xdr:col>10</xdr:col>
      <xdr:colOff>165100</xdr:colOff>
      <xdr:row>31</xdr:row>
      <xdr:rowOff>88544</xdr:rowOff>
    </xdr:to>
    <xdr:sp macro="" textlink="">
      <xdr:nvSpPr>
        <xdr:cNvPr id="84" name="楕円 83"/>
        <xdr:cNvSpPr/>
      </xdr:nvSpPr>
      <xdr:spPr>
        <a:xfrm>
          <a:off x="1968500" y="530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105071</xdr:rowOff>
    </xdr:from>
    <xdr:ext cx="469744" cy="259045"/>
    <xdr:sp macro="" textlink="">
      <xdr:nvSpPr>
        <xdr:cNvPr id="85" name="テキスト ボックス 84"/>
        <xdr:cNvSpPr txBox="1"/>
      </xdr:nvSpPr>
      <xdr:spPr>
        <a:xfrm>
          <a:off x="1784428" y="507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32664</xdr:rowOff>
    </xdr:from>
    <xdr:to>
      <xdr:col>6</xdr:col>
      <xdr:colOff>38100</xdr:colOff>
      <xdr:row>32</xdr:row>
      <xdr:rowOff>134264</xdr:rowOff>
    </xdr:to>
    <xdr:sp macro="" textlink="">
      <xdr:nvSpPr>
        <xdr:cNvPr id="86" name="楕円 85"/>
        <xdr:cNvSpPr/>
      </xdr:nvSpPr>
      <xdr:spPr>
        <a:xfrm>
          <a:off x="1079500" y="55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150791</xdr:rowOff>
    </xdr:from>
    <xdr:ext cx="469744" cy="259045"/>
    <xdr:sp macro="" textlink="">
      <xdr:nvSpPr>
        <xdr:cNvPr id="87" name="テキスト ボックス 86"/>
        <xdr:cNvSpPr txBox="1"/>
      </xdr:nvSpPr>
      <xdr:spPr>
        <a:xfrm>
          <a:off x="895428" y="529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87318</xdr:rowOff>
    </xdr:from>
    <xdr:to>
      <xdr:col>24</xdr:col>
      <xdr:colOff>63500</xdr:colOff>
      <xdr:row>54</xdr:row>
      <xdr:rowOff>162250</xdr:rowOff>
    </xdr:to>
    <xdr:cxnSp macro="">
      <xdr:nvCxnSpPr>
        <xdr:cNvPr id="119" name="直線コネクタ 118"/>
        <xdr:cNvCxnSpPr/>
      </xdr:nvCxnSpPr>
      <xdr:spPr>
        <a:xfrm>
          <a:off x="3797300" y="9174168"/>
          <a:ext cx="838200" cy="24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104328</xdr:rowOff>
    </xdr:from>
    <xdr:ext cx="534377" cy="259045"/>
    <xdr:sp macro="" textlink="">
      <xdr:nvSpPr>
        <xdr:cNvPr id="120" name="総務費平均値テキスト"/>
        <xdr:cNvSpPr txBox="1"/>
      </xdr:nvSpPr>
      <xdr:spPr>
        <a:xfrm>
          <a:off x="4686300" y="9705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87318</xdr:rowOff>
    </xdr:from>
    <xdr:to>
      <xdr:col>19</xdr:col>
      <xdr:colOff>177800</xdr:colOff>
      <xdr:row>54</xdr:row>
      <xdr:rowOff>120955</xdr:rowOff>
    </xdr:to>
    <xdr:cxnSp macro="">
      <xdr:nvCxnSpPr>
        <xdr:cNvPr id="122" name="直線コネクタ 121"/>
        <xdr:cNvCxnSpPr/>
      </xdr:nvCxnSpPr>
      <xdr:spPr>
        <a:xfrm flipV="1">
          <a:off x="2908300" y="9174168"/>
          <a:ext cx="889000" cy="20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15516</xdr:rowOff>
    </xdr:from>
    <xdr:ext cx="534377" cy="259045"/>
    <xdr:sp macro="" textlink="">
      <xdr:nvSpPr>
        <xdr:cNvPr id="124" name="テキスト ボックス 123"/>
        <xdr:cNvSpPr txBox="1"/>
      </xdr:nvSpPr>
      <xdr:spPr>
        <a:xfrm>
          <a:off x="3530111" y="978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120955</xdr:rowOff>
    </xdr:from>
    <xdr:to>
      <xdr:col>15</xdr:col>
      <xdr:colOff>50800</xdr:colOff>
      <xdr:row>54</xdr:row>
      <xdr:rowOff>150689</xdr:rowOff>
    </xdr:to>
    <xdr:cxnSp macro="">
      <xdr:nvCxnSpPr>
        <xdr:cNvPr id="125" name="直線コネクタ 124"/>
        <xdr:cNvCxnSpPr/>
      </xdr:nvCxnSpPr>
      <xdr:spPr>
        <a:xfrm flipV="1">
          <a:off x="2019300" y="9379255"/>
          <a:ext cx="889000" cy="2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32172</xdr:rowOff>
    </xdr:from>
    <xdr:ext cx="534377" cy="259045"/>
    <xdr:sp macro="" textlink="">
      <xdr:nvSpPr>
        <xdr:cNvPr id="127" name="テキスト ボックス 126"/>
        <xdr:cNvSpPr txBox="1"/>
      </xdr:nvSpPr>
      <xdr:spPr>
        <a:xfrm>
          <a:off x="2641111" y="98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38038</xdr:rowOff>
    </xdr:from>
    <xdr:to>
      <xdr:col>10</xdr:col>
      <xdr:colOff>114300</xdr:colOff>
      <xdr:row>54</xdr:row>
      <xdr:rowOff>150689</xdr:rowOff>
    </xdr:to>
    <xdr:cxnSp macro="">
      <xdr:nvCxnSpPr>
        <xdr:cNvPr id="128" name="直線コネクタ 127"/>
        <xdr:cNvCxnSpPr/>
      </xdr:nvCxnSpPr>
      <xdr:spPr>
        <a:xfrm>
          <a:off x="1130300" y="9296338"/>
          <a:ext cx="889000" cy="11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122600</xdr:rowOff>
    </xdr:from>
    <xdr:ext cx="534377" cy="259045"/>
    <xdr:sp macro="" textlink="">
      <xdr:nvSpPr>
        <xdr:cNvPr id="130" name="テキスト ボックス 129"/>
        <xdr:cNvSpPr txBox="1"/>
      </xdr:nvSpPr>
      <xdr:spPr>
        <a:xfrm>
          <a:off x="1752111" y="972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6780</xdr:rowOff>
    </xdr:from>
    <xdr:ext cx="534377" cy="259045"/>
    <xdr:sp macro="" textlink="">
      <xdr:nvSpPr>
        <xdr:cNvPr id="132" name="テキスト ボックス 131"/>
        <xdr:cNvSpPr txBox="1"/>
      </xdr:nvSpPr>
      <xdr:spPr>
        <a:xfrm>
          <a:off x="863111" y="960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111450</xdr:rowOff>
    </xdr:from>
    <xdr:to>
      <xdr:col>24</xdr:col>
      <xdr:colOff>114300</xdr:colOff>
      <xdr:row>55</xdr:row>
      <xdr:rowOff>41600</xdr:rowOff>
    </xdr:to>
    <xdr:sp macro="" textlink="">
      <xdr:nvSpPr>
        <xdr:cNvPr id="138" name="楕円 137"/>
        <xdr:cNvSpPr/>
      </xdr:nvSpPr>
      <xdr:spPr>
        <a:xfrm>
          <a:off x="4584700" y="936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134327</xdr:rowOff>
    </xdr:from>
    <xdr:ext cx="534377" cy="259045"/>
    <xdr:sp macro="" textlink="">
      <xdr:nvSpPr>
        <xdr:cNvPr id="139" name="総務費該当値テキスト"/>
        <xdr:cNvSpPr txBox="1"/>
      </xdr:nvSpPr>
      <xdr:spPr>
        <a:xfrm>
          <a:off x="4686300" y="922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36518</xdr:rowOff>
    </xdr:from>
    <xdr:to>
      <xdr:col>20</xdr:col>
      <xdr:colOff>38100</xdr:colOff>
      <xdr:row>53</xdr:row>
      <xdr:rowOff>138118</xdr:rowOff>
    </xdr:to>
    <xdr:sp macro="" textlink="">
      <xdr:nvSpPr>
        <xdr:cNvPr id="140" name="楕円 139"/>
        <xdr:cNvSpPr/>
      </xdr:nvSpPr>
      <xdr:spPr>
        <a:xfrm>
          <a:off x="3746500" y="912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154645</xdr:rowOff>
    </xdr:from>
    <xdr:ext cx="534377" cy="259045"/>
    <xdr:sp macro="" textlink="">
      <xdr:nvSpPr>
        <xdr:cNvPr id="141" name="テキスト ボックス 140"/>
        <xdr:cNvSpPr txBox="1"/>
      </xdr:nvSpPr>
      <xdr:spPr>
        <a:xfrm>
          <a:off x="3530111" y="889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70155</xdr:rowOff>
    </xdr:from>
    <xdr:to>
      <xdr:col>15</xdr:col>
      <xdr:colOff>101600</xdr:colOff>
      <xdr:row>55</xdr:row>
      <xdr:rowOff>305</xdr:rowOff>
    </xdr:to>
    <xdr:sp macro="" textlink="">
      <xdr:nvSpPr>
        <xdr:cNvPr id="142" name="楕円 141"/>
        <xdr:cNvSpPr/>
      </xdr:nvSpPr>
      <xdr:spPr>
        <a:xfrm>
          <a:off x="2857500" y="932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16832</xdr:rowOff>
    </xdr:from>
    <xdr:ext cx="534377" cy="259045"/>
    <xdr:sp macro="" textlink="">
      <xdr:nvSpPr>
        <xdr:cNvPr id="143" name="テキスト ボックス 142"/>
        <xdr:cNvSpPr txBox="1"/>
      </xdr:nvSpPr>
      <xdr:spPr>
        <a:xfrm>
          <a:off x="2641111" y="910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99889</xdr:rowOff>
    </xdr:from>
    <xdr:to>
      <xdr:col>10</xdr:col>
      <xdr:colOff>165100</xdr:colOff>
      <xdr:row>55</xdr:row>
      <xdr:rowOff>30039</xdr:rowOff>
    </xdr:to>
    <xdr:sp macro="" textlink="">
      <xdr:nvSpPr>
        <xdr:cNvPr id="144" name="楕円 143"/>
        <xdr:cNvSpPr/>
      </xdr:nvSpPr>
      <xdr:spPr>
        <a:xfrm>
          <a:off x="1968500" y="93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46566</xdr:rowOff>
    </xdr:from>
    <xdr:ext cx="534377" cy="259045"/>
    <xdr:sp macro="" textlink="">
      <xdr:nvSpPr>
        <xdr:cNvPr id="145" name="テキスト ボックス 144"/>
        <xdr:cNvSpPr txBox="1"/>
      </xdr:nvSpPr>
      <xdr:spPr>
        <a:xfrm>
          <a:off x="1752111" y="913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158688</xdr:rowOff>
    </xdr:from>
    <xdr:to>
      <xdr:col>6</xdr:col>
      <xdr:colOff>38100</xdr:colOff>
      <xdr:row>54</xdr:row>
      <xdr:rowOff>88838</xdr:rowOff>
    </xdr:to>
    <xdr:sp macro="" textlink="">
      <xdr:nvSpPr>
        <xdr:cNvPr id="146" name="楕円 145"/>
        <xdr:cNvSpPr/>
      </xdr:nvSpPr>
      <xdr:spPr>
        <a:xfrm>
          <a:off x="1079500" y="924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105365</xdr:rowOff>
    </xdr:from>
    <xdr:ext cx="534377" cy="259045"/>
    <xdr:sp macro="" textlink="">
      <xdr:nvSpPr>
        <xdr:cNvPr id="147" name="テキスト ボックス 146"/>
        <xdr:cNvSpPr txBox="1"/>
      </xdr:nvSpPr>
      <xdr:spPr>
        <a:xfrm>
          <a:off x="863111" y="902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69988</xdr:rowOff>
    </xdr:from>
    <xdr:to>
      <xdr:col>24</xdr:col>
      <xdr:colOff>63500</xdr:colOff>
      <xdr:row>75</xdr:row>
      <xdr:rowOff>78881</xdr:rowOff>
    </xdr:to>
    <xdr:cxnSp macro="">
      <xdr:nvCxnSpPr>
        <xdr:cNvPr id="179" name="直線コネクタ 178"/>
        <xdr:cNvCxnSpPr/>
      </xdr:nvCxnSpPr>
      <xdr:spPr>
        <a:xfrm flipV="1">
          <a:off x="3797300" y="12928738"/>
          <a:ext cx="8382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0" name="民生費平均値テキスト"/>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16615</xdr:rowOff>
    </xdr:from>
    <xdr:to>
      <xdr:col>19</xdr:col>
      <xdr:colOff>177800</xdr:colOff>
      <xdr:row>75</xdr:row>
      <xdr:rowOff>78881</xdr:rowOff>
    </xdr:to>
    <xdr:cxnSp macro="">
      <xdr:nvCxnSpPr>
        <xdr:cNvPr id="182" name="直線コネクタ 181"/>
        <xdr:cNvCxnSpPr/>
      </xdr:nvCxnSpPr>
      <xdr:spPr>
        <a:xfrm>
          <a:off x="2908300" y="12875365"/>
          <a:ext cx="889000" cy="6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4" name="テキスト ボックス 183"/>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16615</xdr:rowOff>
    </xdr:from>
    <xdr:to>
      <xdr:col>15</xdr:col>
      <xdr:colOff>50800</xdr:colOff>
      <xdr:row>75</xdr:row>
      <xdr:rowOff>109558</xdr:rowOff>
    </xdr:to>
    <xdr:cxnSp macro="">
      <xdr:nvCxnSpPr>
        <xdr:cNvPr id="185" name="直線コネクタ 184"/>
        <xdr:cNvCxnSpPr/>
      </xdr:nvCxnSpPr>
      <xdr:spPr>
        <a:xfrm flipV="1">
          <a:off x="2019300" y="12875365"/>
          <a:ext cx="889000" cy="9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70440</xdr:rowOff>
    </xdr:from>
    <xdr:ext cx="599010" cy="259045"/>
    <xdr:sp macro="" textlink="">
      <xdr:nvSpPr>
        <xdr:cNvPr id="187" name="テキスト ボックス 186"/>
        <xdr:cNvSpPr txBox="1"/>
      </xdr:nvSpPr>
      <xdr:spPr>
        <a:xfrm>
          <a:off x="2608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78283</xdr:rowOff>
    </xdr:from>
    <xdr:to>
      <xdr:col>10</xdr:col>
      <xdr:colOff>114300</xdr:colOff>
      <xdr:row>75</xdr:row>
      <xdr:rowOff>109558</xdr:rowOff>
    </xdr:to>
    <xdr:cxnSp macro="">
      <xdr:nvCxnSpPr>
        <xdr:cNvPr id="188" name="直線コネクタ 187"/>
        <xdr:cNvCxnSpPr/>
      </xdr:nvCxnSpPr>
      <xdr:spPr>
        <a:xfrm>
          <a:off x="1130300" y="12937033"/>
          <a:ext cx="889000" cy="3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99156</xdr:rowOff>
    </xdr:from>
    <xdr:ext cx="599010" cy="259045"/>
    <xdr:sp macro="" textlink="">
      <xdr:nvSpPr>
        <xdr:cNvPr id="190" name="テキスト ボックス 189"/>
        <xdr:cNvSpPr txBox="1"/>
      </xdr:nvSpPr>
      <xdr:spPr>
        <a:xfrm>
          <a:off x="1719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64910</xdr:rowOff>
    </xdr:from>
    <xdr:ext cx="599010" cy="259045"/>
    <xdr:sp macro="" textlink="">
      <xdr:nvSpPr>
        <xdr:cNvPr id="192" name="テキスト ボックス 191"/>
        <xdr:cNvSpPr txBox="1"/>
      </xdr:nvSpPr>
      <xdr:spPr>
        <a:xfrm>
          <a:off x="830795" y="1309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19188</xdr:rowOff>
    </xdr:from>
    <xdr:to>
      <xdr:col>24</xdr:col>
      <xdr:colOff>114300</xdr:colOff>
      <xdr:row>75</xdr:row>
      <xdr:rowOff>120788</xdr:rowOff>
    </xdr:to>
    <xdr:sp macro="" textlink="">
      <xdr:nvSpPr>
        <xdr:cNvPr id="198" name="楕円 197"/>
        <xdr:cNvSpPr/>
      </xdr:nvSpPr>
      <xdr:spPr>
        <a:xfrm>
          <a:off x="4584700" y="1287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42065</xdr:rowOff>
    </xdr:from>
    <xdr:ext cx="599010" cy="259045"/>
    <xdr:sp macro="" textlink="">
      <xdr:nvSpPr>
        <xdr:cNvPr id="199" name="民生費該当値テキスト"/>
        <xdr:cNvSpPr txBox="1"/>
      </xdr:nvSpPr>
      <xdr:spPr>
        <a:xfrm>
          <a:off x="4686300" y="1272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28081</xdr:rowOff>
    </xdr:from>
    <xdr:to>
      <xdr:col>20</xdr:col>
      <xdr:colOff>38100</xdr:colOff>
      <xdr:row>75</xdr:row>
      <xdr:rowOff>129681</xdr:rowOff>
    </xdr:to>
    <xdr:sp macro="" textlink="">
      <xdr:nvSpPr>
        <xdr:cNvPr id="200" name="楕円 199"/>
        <xdr:cNvSpPr/>
      </xdr:nvSpPr>
      <xdr:spPr>
        <a:xfrm>
          <a:off x="3746500" y="1288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146208</xdr:rowOff>
    </xdr:from>
    <xdr:ext cx="599010" cy="259045"/>
    <xdr:sp macro="" textlink="">
      <xdr:nvSpPr>
        <xdr:cNvPr id="201" name="テキスト ボックス 200"/>
        <xdr:cNvSpPr txBox="1"/>
      </xdr:nvSpPr>
      <xdr:spPr>
        <a:xfrm>
          <a:off x="3497795" y="1266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137265</xdr:rowOff>
    </xdr:from>
    <xdr:to>
      <xdr:col>15</xdr:col>
      <xdr:colOff>101600</xdr:colOff>
      <xdr:row>75</xdr:row>
      <xdr:rowOff>67415</xdr:rowOff>
    </xdr:to>
    <xdr:sp macro="" textlink="">
      <xdr:nvSpPr>
        <xdr:cNvPr id="202" name="楕円 201"/>
        <xdr:cNvSpPr/>
      </xdr:nvSpPr>
      <xdr:spPr>
        <a:xfrm>
          <a:off x="2857500" y="1282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83942</xdr:rowOff>
    </xdr:from>
    <xdr:ext cx="599010" cy="259045"/>
    <xdr:sp macro="" textlink="">
      <xdr:nvSpPr>
        <xdr:cNvPr id="203" name="テキスト ボックス 202"/>
        <xdr:cNvSpPr txBox="1"/>
      </xdr:nvSpPr>
      <xdr:spPr>
        <a:xfrm>
          <a:off x="2608795" y="1259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58758</xdr:rowOff>
    </xdr:from>
    <xdr:to>
      <xdr:col>10</xdr:col>
      <xdr:colOff>165100</xdr:colOff>
      <xdr:row>75</xdr:row>
      <xdr:rowOff>160358</xdr:rowOff>
    </xdr:to>
    <xdr:sp macro="" textlink="">
      <xdr:nvSpPr>
        <xdr:cNvPr id="204" name="楕円 203"/>
        <xdr:cNvSpPr/>
      </xdr:nvSpPr>
      <xdr:spPr>
        <a:xfrm>
          <a:off x="1968500" y="1291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5435</xdr:rowOff>
    </xdr:from>
    <xdr:ext cx="599010" cy="259045"/>
    <xdr:sp macro="" textlink="">
      <xdr:nvSpPr>
        <xdr:cNvPr id="205" name="テキスト ボックス 204"/>
        <xdr:cNvSpPr txBox="1"/>
      </xdr:nvSpPr>
      <xdr:spPr>
        <a:xfrm>
          <a:off x="1719795" y="1269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27483</xdr:rowOff>
    </xdr:from>
    <xdr:to>
      <xdr:col>6</xdr:col>
      <xdr:colOff>38100</xdr:colOff>
      <xdr:row>75</xdr:row>
      <xdr:rowOff>129083</xdr:rowOff>
    </xdr:to>
    <xdr:sp macro="" textlink="">
      <xdr:nvSpPr>
        <xdr:cNvPr id="206" name="楕円 205"/>
        <xdr:cNvSpPr/>
      </xdr:nvSpPr>
      <xdr:spPr>
        <a:xfrm>
          <a:off x="1079500" y="1288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145610</xdr:rowOff>
    </xdr:from>
    <xdr:ext cx="599010" cy="259045"/>
    <xdr:sp macro="" textlink="">
      <xdr:nvSpPr>
        <xdr:cNvPr id="207" name="テキスト ボックス 206"/>
        <xdr:cNvSpPr txBox="1"/>
      </xdr:nvSpPr>
      <xdr:spPr>
        <a:xfrm>
          <a:off x="830795" y="12661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138720</xdr:rowOff>
    </xdr:from>
    <xdr:to>
      <xdr:col>24</xdr:col>
      <xdr:colOff>63500</xdr:colOff>
      <xdr:row>95</xdr:row>
      <xdr:rowOff>155457</xdr:rowOff>
    </xdr:to>
    <xdr:cxnSp macro="">
      <xdr:nvCxnSpPr>
        <xdr:cNvPr id="239" name="直線コネクタ 238"/>
        <xdr:cNvCxnSpPr/>
      </xdr:nvCxnSpPr>
      <xdr:spPr>
        <a:xfrm flipV="1">
          <a:off x="3797300" y="16426470"/>
          <a:ext cx="8382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13019</xdr:rowOff>
    </xdr:from>
    <xdr:ext cx="534377" cy="259045"/>
    <xdr:sp macro="" textlink="">
      <xdr:nvSpPr>
        <xdr:cNvPr id="240" name="衛生費平均値テキスト"/>
        <xdr:cNvSpPr txBox="1"/>
      </xdr:nvSpPr>
      <xdr:spPr>
        <a:xfrm>
          <a:off x="4686300" y="16815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134296</xdr:rowOff>
    </xdr:from>
    <xdr:to>
      <xdr:col>19</xdr:col>
      <xdr:colOff>177800</xdr:colOff>
      <xdr:row>95</xdr:row>
      <xdr:rowOff>155457</xdr:rowOff>
    </xdr:to>
    <xdr:cxnSp macro="">
      <xdr:nvCxnSpPr>
        <xdr:cNvPr id="242" name="直線コネクタ 241"/>
        <xdr:cNvCxnSpPr/>
      </xdr:nvCxnSpPr>
      <xdr:spPr>
        <a:xfrm>
          <a:off x="2908300" y="16422046"/>
          <a:ext cx="889000" cy="2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93992</xdr:rowOff>
    </xdr:from>
    <xdr:ext cx="534377" cy="259045"/>
    <xdr:sp macro="" textlink="">
      <xdr:nvSpPr>
        <xdr:cNvPr id="244" name="テキスト ボックス 243"/>
        <xdr:cNvSpPr txBox="1"/>
      </xdr:nvSpPr>
      <xdr:spPr>
        <a:xfrm>
          <a:off x="3530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134296</xdr:rowOff>
    </xdr:from>
    <xdr:to>
      <xdr:col>15</xdr:col>
      <xdr:colOff>50800</xdr:colOff>
      <xdr:row>95</xdr:row>
      <xdr:rowOff>159082</xdr:rowOff>
    </xdr:to>
    <xdr:cxnSp macro="">
      <xdr:nvCxnSpPr>
        <xdr:cNvPr id="245" name="直線コネクタ 244"/>
        <xdr:cNvCxnSpPr/>
      </xdr:nvCxnSpPr>
      <xdr:spPr>
        <a:xfrm flipV="1">
          <a:off x="2019300" y="16422046"/>
          <a:ext cx="889000" cy="2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92245</xdr:rowOff>
    </xdr:from>
    <xdr:ext cx="534377" cy="259045"/>
    <xdr:sp macro="" textlink="">
      <xdr:nvSpPr>
        <xdr:cNvPr id="247" name="テキスト ボックス 246"/>
        <xdr:cNvSpPr txBox="1"/>
      </xdr:nvSpPr>
      <xdr:spPr>
        <a:xfrm>
          <a:off x="2641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97965</xdr:rowOff>
    </xdr:from>
    <xdr:to>
      <xdr:col>10</xdr:col>
      <xdr:colOff>114300</xdr:colOff>
      <xdr:row>95</xdr:row>
      <xdr:rowOff>159082</xdr:rowOff>
    </xdr:to>
    <xdr:cxnSp macro="">
      <xdr:nvCxnSpPr>
        <xdr:cNvPr id="248" name="直線コネクタ 247"/>
        <xdr:cNvCxnSpPr/>
      </xdr:nvCxnSpPr>
      <xdr:spPr>
        <a:xfrm>
          <a:off x="1130300" y="16385715"/>
          <a:ext cx="889000" cy="6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123955</xdr:rowOff>
    </xdr:from>
    <xdr:ext cx="534377" cy="259045"/>
    <xdr:sp macro="" textlink="">
      <xdr:nvSpPr>
        <xdr:cNvPr id="250" name="テキスト ボックス 249"/>
        <xdr:cNvSpPr txBox="1"/>
      </xdr:nvSpPr>
      <xdr:spPr>
        <a:xfrm>
          <a:off x="1752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38702</xdr:rowOff>
    </xdr:from>
    <xdr:ext cx="534377" cy="259045"/>
    <xdr:sp macro="" textlink="">
      <xdr:nvSpPr>
        <xdr:cNvPr id="252" name="テキスト ボックス 251"/>
        <xdr:cNvSpPr txBox="1"/>
      </xdr:nvSpPr>
      <xdr:spPr>
        <a:xfrm>
          <a:off x="863111" y="1684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87920</xdr:rowOff>
    </xdr:from>
    <xdr:to>
      <xdr:col>24</xdr:col>
      <xdr:colOff>114300</xdr:colOff>
      <xdr:row>96</xdr:row>
      <xdr:rowOff>18070</xdr:rowOff>
    </xdr:to>
    <xdr:sp macro="" textlink="">
      <xdr:nvSpPr>
        <xdr:cNvPr id="258" name="楕円 257"/>
        <xdr:cNvSpPr/>
      </xdr:nvSpPr>
      <xdr:spPr>
        <a:xfrm>
          <a:off x="4584700" y="1637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110797</xdr:rowOff>
    </xdr:from>
    <xdr:ext cx="534377" cy="259045"/>
    <xdr:sp macro="" textlink="">
      <xdr:nvSpPr>
        <xdr:cNvPr id="259" name="衛生費該当値テキスト"/>
        <xdr:cNvSpPr txBox="1"/>
      </xdr:nvSpPr>
      <xdr:spPr>
        <a:xfrm>
          <a:off x="4686300" y="1622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104657</xdr:rowOff>
    </xdr:from>
    <xdr:to>
      <xdr:col>20</xdr:col>
      <xdr:colOff>38100</xdr:colOff>
      <xdr:row>96</xdr:row>
      <xdr:rowOff>34807</xdr:rowOff>
    </xdr:to>
    <xdr:sp macro="" textlink="">
      <xdr:nvSpPr>
        <xdr:cNvPr id="260" name="楕円 259"/>
        <xdr:cNvSpPr/>
      </xdr:nvSpPr>
      <xdr:spPr>
        <a:xfrm>
          <a:off x="3746500" y="1639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51334</xdr:rowOff>
    </xdr:from>
    <xdr:ext cx="534377" cy="259045"/>
    <xdr:sp macro="" textlink="">
      <xdr:nvSpPr>
        <xdr:cNvPr id="261" name="テキスト ボックス 260"/>
        <xdr:cNvSpPr txBox="1"/>
      </xdr:nvSpPr>
      <xdr:spPr>
        <a:xfrm>
          <a:off x="3530111" y="1616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83496</xdr:rowOff>
    </xdr:from>
    <xdr:to>
      <xdr:col>15</xdr:col>
      <xdr:colOff>101600</xdr:colOff>
      <xdr:row>96</xdr:row>
      <xdr:rowOff>13646</xdr:rowOff>
    </xdr:to>
    <xdr:sp macro="" textlink="">
      <xdr:nvSpPr>
        <xdr:cNvPr id="262" name="楕円 261"/>
        <xdr:cNvSpPr/>
      </xdr:nvSpPr>
      <xdr:spPr>
        <a:xfrm>
          <a:off x="2857500" y="163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30173</xdr:rowOff>
    </xdr:from>
    <xdr:ext cx="534377" cy="259045"/>
    <xdr:sp macro="" textlink="">
      <xdr:nvSpPr>
        <xdr:cNvPr id="263" name="テキスト ボックス 262"/>
        <xdr:cNvSpPr txBox="1"/>
      </xdr:nvSpPr>
      <xdr:spPr>
        <a:xfrm>
          <a:off x="2641111" y="1614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108282</xdr:rowOff>
    </xdr:from>
    <xdr:to>
      <xdr:col>10</xdr:col>
      <xdr:colOff>165100</xdr:colOff>
      <xdr:row>96</xdr:row>
      <xdr:rowOff>38432</xdr:rowOff>
    </xdr:to>
    <xdr:sp macro="" textlink="">
      <xdr:nvSpPr>
        <xdr:cNvPr id="264" name="楕円 263"/>
        <xdr:cNvSpPr/>
      </xdr:nvSpPr>
      <xdr:spPr>
        <a:xfrm>
          <a:off x="1968500" y="163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54959</xdr:rowOff>
    </xdr:from>
    <xdr:ext cx="534377" cy="259045"/>
    <xdr:sp macro="" textlink="">
      <xdr:nvSpPr>
        <xdr:cNvPr id="265" name="テキスト ボックス 264"/>
        <xdr:cNvSpPr txBox="1"/>
      </xdr:nvSpPr>
      <xdr:spPr>
        <a:xfrm>
          <a:off x="1752111" y="1617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47165</xdr:rowOff>
    </xdr:from>
    <xdr:to>
      <xdr:col>6</xdr:col>
      <xdr:colOff>38100</xdr:colOff>
      <xdr:row>95</xdr:row>
      <xdr:rowOff>148765</xdr:rowOff>
    </xdr:to>
    <xdr:sp macro="" textlink="">
      <xdr:nvSpPr>
        <xdr:cNvPr id="266" name="楕円 265"/>
        <xdr:cNvSpPr/>
      </xdr:nvSpPr>
      <xdr:spPr>
        <a:xfrm>
          <a:off x="1079500" y="163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165292</xdr:rowOff>
    </xdr:from>
    <xdr:ext cx="534377" cy="259045"/>
    <xdr:sp macro="" textlink="">
      <xdr:nvSpPr>
        <xdr:cNvPr id="267" name="テキスト ボックス 266"/>
        <xdr:cNvSpPr txBox="1"/>
      </xdr:nvSpPr>
      <xdr:spPr>
        <a:xfrm>
          <a:off x="863111" y="1611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72263</xdr:rowOff>
    </xdr:from>
    <xdr:to>
      <xdr:col>55</xdr:col>
      <xdr:colOff>0</xdr:colOff>
      <xdr:row>38</xdr:row>
      <xdr:rowOff>77597</xdr:rowOff>
    </xdr:to>
    <xdr:cxnSp macro="">
      <xdr:nvCxnSpPr>
        <xdr:cNvPr id="296" name="直線コネクタ 295"/>
        <xdr:cNvCxnSpPr/>
      </xdr:nvCxnSpPr>
      <xdr:spPr>
        <a:xfrm flipV="1">
          <a:off x="9639300" y="6587363"/>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68834</xdr:rowOff>
    </xdr:from>
    <xdr:to>
      <xdr:col>50</xdr:col>
      <xdr:colOff>114300</xdr:colOff>
      <xdr:row>38</xdr:row>
      <xdr:rowOff>77597</xdr:rowOff>
    </xdr:to>
    <xdr:cxnSp macro="">
      <xdr:nvCxnSpPr>
        <xdr:cNvPr id="299" name="直線コネクタ 298"/>
        <xdr:cNvCxnSpPr/>
      </xdr:nvCxnSpPr>
      <xdr:spPr>
        <a:xfrm>
          <a:off x="8750300" y="6583934"/>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68834</xdr:rowOff>
    </xdr:from>
    <xdr:to>
      <xdr:col>45</xdr:col>
      <xdr:colOff>177800</xdr:colOff>
      <xdr:row>38</xdr:row>
      <xdr:rowOff>82169</xdr:rowOff>
    </xdr:to>
    <xdr:cxnSp macro="">
      <xdr:nvCxnSpPr>
        <xdr:cNvPr id="302" name="直線コネクタ 301"/>
        <xdr:cNvCxnSpPr/>
      </xdr:nvCxnSpPr>
      <xdr:spPr>
        <a:xfrm flipV="1">
          <a:off x="7861300" y="6583934"/>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82169</xdr:rowOff>
    </xdr:from>
    <xdr:to>
      <xdr:col>41</xdr:col>
      <xdr:colOff>50800</xdr:colOff>
      <xdr:row>38</xdr:row>
      <xdr:rowOff>96266</xdr:rowOff>
    </xdr:to>
    <xdr:cxnSp macro="">
      <xdr:nvCxnSpPr>
        <xdr:cNvPr id="305" name="直線コネクタ 304"/>
        <xdr:cNvCxnSpPr/>
      </xdr:nvCxnSpPr>
      <xdr:spPr>
        <a:xfrm flipV="1">
          <a:off x="6972300" y="6597269"/>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21463</xdr:rowOff>
    </xdr:from>
    <xdr:to>
      <xdr:col>55</xdr:col>
      <xdr:colOff>50800</xdr:colOff>
      <xdr:row>38</xdr:row>
      <xdr:rowOff>123063</xdr:rowOff>
    </xdr:to>
    <xdr:sp macro="" textlink="">
      <xdr:nvSpPr>
        <xdr:cNvPr id="315" name="楕円 314"/>
        <xdr:cNvSpPr/>
      </xdr:nvSpPr>
      <xdr:spPr>
        <a:xfrm>
          <a:off x="104267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171340</xdr:rowOff>
    </xdr:from>
    <xdr:ext cx="378565" cy="259045"/>
    <xdr:sp macro="" textlink="">
      <xdr:nvSpPr>
        <xdr:cNvPr id="316" name="労働費該当値テキスト"/>
        <xdr:cNvSpPr txBox="1"/>
      </xdr:nvSpPr>
      <xdr:spPr>
        <a:xfrm>
          <a:off x="10528300" y="6514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26797</xdr:rowOff>
    </xdr:from>
    <xdr:to>
      <xdr:col>50</xdr:col>
      <xdr:colOff>165100</xdr:colOff>
      <xdr:row>38</xdr:row>
      <xdr:rowOff>128397</xdr:rowOff>
    </xdr:to>
    <xdr:sp macro="" textlink="">
      <xdr:nvSpPr>
        <xdr:cNvPr id="317" name="楕円 316"/>
        <xdr:cNvSpPr/>
      </xdr:nvSpPr>
      <xdr:spPr>
        <a:xfrm>
          <a:off x="9588500" y="65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119524</xdr:rowOff>
    </xdr:from>
    <xdr:ext cx="378565" cy="259045"/>
    <xdr:sp macro="" textlink="">
      <xdr:nvSpPr>
        <xdr:cNvPr id="318" name="テキスト ボックス 317"/>
        <xdr:cNvSpPr txBox="1"/>
      </xdr:nvSpPr>
      <xdr:spPr>
        <a:xfrm>
          <a:off x="9450017" y="663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18034</xdr:rowOff>
    </xdr:from>
    <xdr:to>
      <xdr:col>46</xdr:col>
      <xdr:colOff>38100</xdr:colOff>
      <xdr:row>38</xdr:row>
      <xdr:rowOff>119634</xdr:rowOff>
    </xdr:to>
    <xdr:sp macro="" textlink="">
      <xdr:nvSpPr>
        <xdr:cNvPr id="319" name="楕円 318"/>
        <xdr:cNvSpPr/>
      </xdr:nvSpPr>
      <xdr:spPr>
        <a:xfrm>
          <a:off x="86995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110761</xdr:rowOff>
    </xdr:from>
    <xdr:ext cx="378565" cy="259045"/>
    <xdr:sp macro="" textlink="">
      <xdr:nvSpPr>
        <xdr:cNvPr id="320" name="テキスト ボックス 319"/>
        <xdr:cNvSpPr txBox="1"/>
      </xdr:nvSpPr>
      <xdr:spPr>
        <a:xfrm>
          <a:off x="8561017" y="662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31369</xdr:rowOff>
    </xdr:from>
    <xdr:to>
      <xdr:col>41</xdr:col>
      <xdr:colOff>101600</xdr:colOff>
      <xdr:row>38</xdr:row>
      <xdr:rowOff>132969</xdr:rowOff>
    </xdr:to>
    <xdr:sp macro="" textlink="">
      <xdr:nvSpPr>
        <xdr:cNvPr id="321" name="楕円 320"/>
        <xdr:cNvSpPr/>
      </xdr:nvSpPr>
      <xdr:spPr>
        <a:xfrm>
          <a:off x="78105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124096</xdr:rowOff>
    </xdr:from>
    <xdr:ext cx="378565" cy="259045"/>
    <xdr:sp macro="" textlink="">
      <xdr:nvSpPr>
        <xdr:cNvPr id="322" name="テキスト ボックス 321"/>
        <xdr:cNvSpPr txBox="1"/>
      </xdr:nvSpPr>
      <xdr:spPr>
        <a:xfrm>
          <a:off x="7672017" y="663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45466</xdr:rowOff>
    </xdr:from>
    <xdr:to>
      <xdr:col>36</xdr:col>
      <xdr:colOff>165100</xdr:colOff>
      <xdr:row>38</xdr:row>
      <xdr:rowOff>147066</xdr:rowOff>
    </xdr:to>
    <xdr:sp macro="" textlink="">
      <xdr:nvSpPr>
        <xdr:cNvPr id="323" name="楕円 322"/>
        <xdr:cNvSpPr/>
      </xdr:nvSpPr>
      <xdr:spPr>
        <a:xfrm>
          <a:off x="6921500" y="65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138193</xdr:rowOff>
    </xdr:from>
    <xdr:ext cx="378565" cy="259045"/>
    <xdr:sp macro="" textlink="">
      <xdr:nvSpPr>
        <xdr:cNvPr id="324" name="テキスト ボックス 323"/>
        <xdr:cNvSpPr txBox="1"/>
      </xdr:nvSpPr>
      <xdr:spPr>
        <a:xfrm>
          <a:off x="6783017" y="6653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112096</xdr:rowOff>
    </xdr:from>
    <xdr:to>
      <xdr:col>55</xdr:col>
      <xdr:colOff>0</xdr:colOff>
      <xdr:row>55</xdr:row>
      <xdr:rowOff>7207</xdr:rowOff>
    </xdr:to>
    <xdr:cxnSp macro="">
      <xdr:nvCxnSpPr>
        <xdr:cNvPr id="353" name="直線コネクタ 352"/>
        <xdr:cNvCxnSpPr/>
      </xdr:nvCxnSpPr>
      <xdr:spPr>
        <a:xfrm>
          <a:off x="9639300" y="9198946"/>
          <a:ext cx="838200" cy="23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30637</xdr:rowOff>
    </xdr:from>
    <xdr:ext cx="469744" cy="259045"/>
    <xdr:sp macro="" textlink="">
      <xdr:nvSpPr>
        <xdr:cNvPr id="354" name="農林水産業費平均値テキスト"/>
        <xdr:cNvSpPr txBox="1"/>
      </xdr:nvSpPr>
      <xdr:spPr>
        <a:xfrm>
          <a:off x="10528300" y="9974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112096</xdr:rowOff>
    </xdr:from>
    <xdr:to>
      <xdr:col>50</xdr:col>
      <xdr:colOff>114300</xdr:colOff>
      <xdr:row>55</xdr:row>
      <xdr:rowOff>83998</xdr:rowOff>
    </xdr:to>
    <xdr:cxnSp macro="">
      <xdr:nvCxnSpPr>
        <xdr:cNvPr id="356" name="直線コネクタ 355"/>
        <xdr:cNvCxnSpPr/>
      </xdr:nvCxnSpPr>
      <xdr:spPr>
        <a:xfrm flipV="1">
          <a:off x="8750300" y="9198946"/>
          <a:ext cx="889000" cy="3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147852</xdr:rowOff>
    </xdr:from>
    <xdr:ext cx="469744" cy="259045"/>
    <xdr:sp macro="" textlink="">
      <xdr:nvSpPr>
        <xdr:cNvPr id="358" name="テキスト ボックス 357"/>
        <xdr:cNvSpPr txBox="1"/>
      </xdr:nvSpPr>
      <xdr:spPr>
        <a:xfrm>
          <a:off x="9404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32696</xdr:rowOff>
    </xdr:from>
    <xdr:to>
      <xdr:col>45</xdr:col>
      <xdr:colOff>177800</xdr:colOff>
      <xdr:row>55</xdr:row>
      <xdr:rowOff>83998</xdr:rowOff>
    </xdr:to>
    <xdr:cxnSp macro="">
      <xdr:nvCxnSpPr>
        <xdr:cNvPr id="359" name="直線コネクタ 358"/>
        <xdr:cNvCxnSpPr/>
      </xdr:nvCxnSpPr>
      <xdr:spPr>
        <a:xfrm>
          <a:off x="7861300" y="9462446"/>
          <a:ext cx="889000" cy="5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147756</xdr:rowOff>
    </xdr:from>
    <xdr:ext cx="469744" cy="259045"/>
    <xdr:sp macro="" textlink="">
      <xdr:nvSpPr>
        <xdr:cNvPr id="361" name="テキスト ボックス 360"/>
        <xdr:cNvSpPr txBox="1"/>
      </xdr:nvSpPr>
      <xdr:spPr>
        <a:xfrm>
          <a:off x="8515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32696</xdr:rowOff>
    </xdr:from>
    <xdr:to>
      <xdr:col>41</xdr:col>
      <xdr:colOff>50800</xdr:colOff>
      <xdr:row>55</xdr:row>
      <xdr:rowOff>137166</xdr:rowOff>
    </xdr:to>
    <xdr:cxnSp macro="">
      <xdr:nvCxnSpPr>
        <xdr:cNvPr id="362" name="直線コネクタ 361"/>
        <xdr:cNvCxnSpPr/>
      </xdr:nvCxnSpPr>
      <xdr:spPr>
        <a:xfrm flipV="1">
          <a:off x="6972300" y="9462446"/>
          <a:ext cx="889000" cy="10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139946</xdr:rowOff>
    </xdr:from>
    <xdr:ext cx="469744" cy="259045"/>
    <xdr:sp macro="" textlink="">
      <xdr:nvSpPr>
        <xdr:cNvPr id="364" name="テキスト ボックス 363"/>
        <xdr:cNvSpPr txBox="1"/>
      </xdr:nvSpPr>
      <xdr:spPr>
        <a:xfrm>
          <a:off x="7626428" y="1008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6" name="テキスト ボックス 365"/>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127857</xdr:rowOff>
    </xdr:from>
    <xdr:to>
      <xdr:col>55</xdr:col>
      <xdr:colOff>50800</xdr:colOff>
      <xdr:row>55</xdr:row>
      <xdr:rowOff>58007</xdr:rowOff>
    </xdr:to>
    <xdr:sp macro="" textlink="">
      <xdr:nvSpPr>
        <xdr:cNvPr id="372" name="楕円 371"/>
        <xdr:cNvSpPr/>
      </xdr:nvSpPr>
      <xdr:spPr>
        <a:xfrm>
          <a:off x="10426700" y="93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150734</xdr:rowOff>
    </xdr:from>
    <xdr:ext cx="534377" cy="259045"/>
    <xdr:sp macro="" textlink="">
      <xdr:nvSpPr>
        <xdr:cNvPr id="373" name="農林水産業費該当値テキスト"/>
        <xdr:cNvSpPr txBox="1"/>
      </xdr:nvSpPr>
      <xdr:spPr>
        <a:xfrm>
          <a:off x="10528300" y="923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61296</xdr:rowOff>
    </xdr:from>
    <xdr:to>
      <xdr:col>50</xdr:col>
      <xdr:colOff>165100</xdr:colOff>
      <xdr:row>53</xdr:row>
      <xdr:rowOff>162896</xdr:rowOff>
    </xdr:to>
    <xdr:sp macro="" textlink="">
      <xdr:nvSpPr>
        <xdr:cNvPr id="374" name="楕円 373"/>
        <xdr:cNvSpPr/>
      </xdr:nvSpPr>
      <xdr:spPr>
        <a:xfrm>
          <a:off x="9588500" y="91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7973</xdr:rowOff>
    </xdr:from>
    <xdr:ext cx="534377" cy="259045"/>
    <xdr:sp macro="" textlink="">
      <xdr:nvSpPr>
        <xdr:cNvPr id="375" name="テキスト ボックス 374"/>
        <xdr:cNvSpPr txBox="1"/>
      </xdr:nvSpPr>
      <xdr:spPr>
        <a:xfrm>
          <a:off x="9372111" y="892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33198</xdr:rowOff>
    </xdr:from>
    <xdr:to>
      <xdr:col>46</xdr:col>
      <xdr:colOff>38100</xdr:colOff>
      <xdr:row>55</xdr:row>
      <xdr:rowOff>134798</xdr:rowOff>
    </xdr:to>
    <xdr:sp macro="" textlink="">
      <xdr:nvSpPr>
        <xdr:cNvPr id="376" name="楕円 375"/>
        <xdr:cNvSpPr/>
      </xdr:nvSpPr>
      <xdr:spPr>
        <a:xfrm>
          <a:off x="8699500" y="946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151325</xdr:rowOff>
    </xdr:from>
    <xdr:ext cx="534377" cy="259045"/>
    <xdr:sp macro="" textlink="">
      <xdr:nvSpPr>
        <xdr:cNvPr id="377" name="テキスト ボックス 376"/>
        <xdr:cNvSpPr txBox="1"/>
      </xdr:nvSpPr>
      <xdr:spPr>
        <a:xfrm>
          <a:off x="8483111" y="92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153346</xdr:rowOff>
    </xdr:from>
    <xdr:to>
      <xdr:col>41</xdr:col>
      <xdr:colOff>101600</xdr:colOff>
      <xdr:row>55</xdr:row>
      <xdr:rowOff>83496</xdr:rowOff>
    </xdr:to>
    <xdr:sp macro="" textlink="">
      <xdr:nvSpPr>
        <xdr:cNvPr id="378" name="楕円 377"/>
        <xdr:cNvSpPr/>
      </xdr:nvSpPr>
      <xdr:spPr>
        <a:xfrm>
          <a:off x="7810500" y="941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100023</xdr:rowOff>
    </xdr:from>
    <xdr:ext cx="534377" cy="259045"/>
    <xdr:sp macro="" textlink="">
      <xdr:nvSpPr>
        <xdr:cNvPr id="379" name="テキスト ボックス 378"/>
        <xdr:cNvSpPr txBox="1"/>
      </xdr:nvSpPr>
      <xdr:spPr>
        <a:xfrm>
          <a:off x="7594111" y="918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86366</xdr:rowOff>
    </xdr:from>
    <xdr:to>
      <xdr:col>36</xdr:col>
      <xdr:colOff>165100</xdr:colOff>
      <xdr:row>56</xdr:row>
      <xdr:rowOff>16516</xdr:rowOff>
    </xdr:to>
    <xdr:sp macro="" textlink="">
      <xdr:nvSpPr>
        <xdr:cNvPr id="380" name="楕円 379"/>
        <xdr:cNvSpPr/>
      </xdr:nvSpPr>
      <xdr:spPr>
        <a:xfrm>
          <a:off x="6921500" y="951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33043</xdr:rowOff>
    </xdr:from>
    <xdr:ext cx="534377" cy="259045"/>
    <xdr:sp macro="" textlink="">
      <xdr:nvSpPr>
        <xdr:cNvPr id="381" name="テキスト ボックス 380"/>
        <xdr:cNvSpPr txBox="1"/>
      </xdr:nvSpPr>
      <xdr:spPr>
        <a:xfrm>
          <a:off x="6705111" y="92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90825</xdr:rowOff>
    </xdr:from>
    <xdr:to>
      <xdr:col>55</xdr:col>
      <xdr:colOff>0</xdr:colOff>
      <xdr:row>74</xdr:row>
      <xdr:rowOff>64857</xdr:rowOff>
    </xdr:to>
    <xdr:cxnSp macro="">
      <xdr:nvCxnSpPr>
        <xdr:cNvPr id="408" name="直線コネクタ 407"/>
        <xdr:cNvCxnSpPr/>
      </xdr:nvCxnSpPr>
      <xdr:spPr>
        <a:xfrm flipV="1">
          <a:off x="9639300" y="12606675"/>
          <a:ext cx="838200" cy="14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128364</xdr:rowOff>
    </xdr:from>
    <xdr:ext cx="469744" cy="259045"/>
    <xdr:sp macro="" textlink="">
      <xdr:nvSpPr>
        <xdr:cNvPr id="409" name="商工費平均値テキスト"/>
        <xdr:cNvSpPr txBox="1"/>
      </xdr:nvSpPr>
      <xdr:spPr>
        <a:xfrm>
          <a:off x="10528300" y="1315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35001</xdr:rowOff>
    </xdr:from>
    <xdr:to>
      <xdr:col>50</xdr:col>
      <xdr:colOff>114300</xdr:colOff>
      <xdr:row>74</xdr:row>
      <xdr:rowOff>64857</xdr:rowOff>
    </xdr:to>
    <xdr:cxnSp macro="">
      <xdr:nvCxnSpPr>
        <xdr:cNvPr id="411" name="直線コネクタ 410"/>
        <xdr:cNvCxnSpPr/>
      </xdr:nvCxnSpPr>
      <xdr:spPr>
        <a:xfrm>
          <a:off x="8750300" y="12722301"/>
          <a:ext cx="889000" cy="2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71990</xdr:rowOff>
    </xdr:from>
    <xdr:ext cx="469744" cy="259045"/>
    <xdr:sp macro="" textlink="">
      <xdr:nvSpPr>
        <xdr:cNvPr id="413" name="テキスト ボックス 412"/>
        <xdr:cNvSpPr txBox="1"/>
      </xdr:nvSpPr>
      <xdr:spPr>
        <a:xfrm>
          <a:off x="9404428" y="1327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2403</xdr:rowOff>
    </xdr:from>
    <xdr:to>
      <xdr:col>45</xdr:col>
      <xdr:colOff>177800</xdr:colOff>
      <xdr:row>74</xdr:row>
      <xdr:rowOff>35001</xdr:rowOff>
    </xdr:to>
    <xdr:cxnSp macro="">
      <xdr:nvCxnSpPr>
        <xdr:cNvPr id="414" name="直線コネクタ 413"/>
        <xdr:cNvCxnSpPr/>
      </xdr:nvCxnSpPr>
      <xdr:spPr>
        <a:xfrm>
          <a:off x="7861300" y="12689703"/>
          <a:ext cx="889000" cy="3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68012</xdr:rowOff>
    </xdr:from>
    <xdr:ext cx="469744" cy="259045"/>
    <xdr:sp macro="" textlink="">
      <xdr:nvSpPr>
        <xdr:cNvPr id="416" name="テキスト ボックス 415"/>
        <xdr:cNvSpPr txBox="1"/>
      </xdr:nvSpPr>
      <xdr:spPr>
        <a:xfrm>
          <a:off x="8515428" y="1326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103398</xdr:rowOff>
    </xdr:from>
    <xdr:to>
      <xdr:col>41</xdr:col>
      <xdr:colOff>50800</xdr:colOff>
      <xdr:row>74</xdr:row>
      <xdr:rowOff>2403</xdr:rowOff>
    </xdr:to>
    <xdr:cxnSp macro="">
      <xdr:nvCxnSpPr>
        <xdr:cNvPr id="417" name="直線コネクタ 416"/>
        <xdr:cNvCxnSpPr/>
      </xdr:nvCxnSpPr>
      <xdr:spPr>
        <a:xfrm>
          <a:off x="6972300" y="12619248"/>
          <a:ext cx="889000" cy="7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69110</xdr:rowOff>
    </xdr:from>
    <xdr:ext cx="469744" cy="259045"/>
    <xdr:sp macro="" textlink="">
      <xdr:nvSpPr>
        <xdr:cNvPr id="419" name="テキスト ボックス 418"/>
        <xdr:cNvSpPr txBox="1"/>
      </xdr:nvSpPr>
      <xdr:spPr>
        <a:xfrm>
          <a:off x="7626428" y="1327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111538</xdr:rowOff>
    </xdr:from>
    <xdr:ext cx="469744" cy="259045"/>
    <xdr:sp macro="" textlink="">
      <xdr:nvSpPr>
        <xdr:cNvPr id="421" name="テキスト ボックス 420"/>
        <xdr:cNvSpPr txBox="1"/>
      </xdr:nvSpPr>
      <xdr:spPr>
        <a:xfrm>
          <a:off x="6737428" y="1314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40025</xdr:rowOff>
    </xdr:from>
    <xdr:to>
      <xdr:col>55</xdr:col>
      <xdr:colOff>50800</xdr:colOff>
      <xdr:row>73</xdr:row>
      <xdr:rowOff>141625</xdr:rowOff>
    </xdr:to>
    <xdr:sp macro="" textlink="">
      <xdr:nvSpPr>
        <xdr:cNvPr id="427" name="楕円 426"/>
        <xdr:cNvSpPr/>
      </xdr:nvSpPr>
      <xdr:spPr>
        <a:xfrm>
          <a:off x="10426700" y="1255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62902</xdr:rowOff>
    </xdr:from>
    <xdr:ext cx="534377" cy="259045"/>
    <xdr:sp macro="" textlink="">
      <xdr:nvSpPr>
        <xdr:cNvPr id="428" name="商工費該当値テキスト"/>
        <xdr:cNvSpPr txBox="1"/>
      </xdr:nvSpPr>
      <xdr:spPr>
        <a:xfrm>
          <a:off x="10528300" y="1240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14057</xdr:rowOff>
    </xdr:from>
    <xdr:to>
      <xdr:col>50</xdr:col>
      <xdr:colOff>165100</xdr:colOff>
      <xdr:row>74</xdr:row>
      <xdr:rowOff>115657</xdr:rowOff>
    </xdr:to>
    <xdr:sp macro="" textlink="">
      <xdr:nvSpPr>
        <xdr:cNvPr id="429" name="楕円 428"/>
        <xdr:cNvSpPr/>
      </xdr:nvSpPr>
      <xdr:spPr>
        <a:xfrm>
          <a:off x="9588500" y="1270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132184</xdr:rowOff>
    </xdr:from>
    <xdr:ext cx="534377" cy="259045"/>
    <xdr:sp macro="" textlink="">
      <xdr:nvSpPr>
        <xdr:cNvPr id="430" name="テキスト ボックス 429"/>
        <xdr:cNvSpPr txBox="1"/>
      </xdr:nvSpPr>
      <xdr:spPr>
        <a:xfrm>
          <a:off x="9372111" y="1247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155651</xdr:rowOff>
    </xdr:from>
    <xdr:to>
      <xdr:col>46</xdr:col>
      <xdr:colOff>38100</xdr:colOff>
      <xdr:row>74</xdr:row>
      <xdr:rowOff>85801</xdr:rowOff>
    </xdr:to>
    <xdr:sp macro="" textlink="">
      <xdr:nvSpPr>
        <xdr:cNvPr id="431" name="楕円 430"/>
        <xdr:cNvSpPr/>
      </xdr:nvSpPr>
      <xdr:spPr>
        <a:xfrm>
          <a:off x="8699500" y="1267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102328</xdr:rowOff>
    </xdr:from>
    <xdr:ext cx="534377" cy="259045"/>
    <xdr:sp macro="" textlink="">
      <xdr:nvSpPr>
        <xdr:cNvPr id="432" name="テキスト ボックス 431"/>
        <xdr:cNvSpPr txBox="1"/>
      </xdr:nvSpPr>
      <xdr:spPr>
        <a:xfrm>
          <a:off x="8483111" y="1244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123053</xdr:rowOff>
    </xdr:from>
    <xdr:to>
      <xdr:col>41</xdr:col>
      <xdr:colOff>101600</xdr:colOff>
      <xdr:row>74</xdr:row>
      <xdr:rowOff>53203</xdr:rowOff>
    </xdr:to>
    <xdr:sp macro="" textlink="">
      <xdr:nvSpPr>
        <xdr:cNvPr id="433" name="楕円 432"/>
        <xdr:cNvSpPr/>
      </xdr:nvSpPr>
      <xdr:spPr>
        <a:xfrm>
          <a:off x="7810500" y="1263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69730</xdr:rowOff>
    </xdr:from>
    <xdr:ext cx="534377" cy="259045"/>
    <xdr:sp macro="" textlink="">
      <xdr:nvSpPr>
        <xdr:cNvPr id="434" name="テキスト ボックス 433"/>
        <xdr:cNvSpPr txBox="1"/>
      </xdr:nvSpPr>
      <xdr:spPr>
        <a:xfrm>
          <a:off x="7594111" y="1241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52598</xdr:rowOff>
    </xdr:from>
    <xdr:to>
      <xdr:col>36</xdr:col>
      <xdr:colOff>165100</xdr:colOff>
      <xdr:row>73</xdr:row>
      <xdr:rowOff>154198</xdr:rowOff>
    </xdr:to>
    <xdr:sp macro="" textlink="">
      <xdr:nvSpPr>
        <xdr:cNvPr id="435" name="楕円 434"/>
        <xdr:cNvSpPr/>
      </xdr:nvSpPr>
      <xdr:spPr>
        <a:xfrm>
          <a:off x="6921500" y="125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170725</xdr:rowOff>
    </xdr:from>
    <xdr:ext cx="534377" cy="259045"/>
    <xdr:sp macro="" textlink="">
      <xdr:nvSpPr>
        <xdr:cNvPr id="436" name="テキスト ボックス 435"/>
        <xdr:cNvSpPr txBox="1"/>
      </xdr:nvSpPr>
      <xdr:spPr>
        <a:xfrm>
          <a:off x="6705111" y="1234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88677</xdr:rowOff>
    </xdr:from>
    <xdr:to>
      <xdr:col>55</xdr:col>
      <xdr:colOff>0</xdr:colOff>
      <xdr:row>97</xdr:row>
      <xdr:rowOff>108986</xdr:rowOff>
    </xdr:to>
    <xdr:cxnSp macro="">
      <xdr:nvCxnSpPr>
        <xdr:cNvPr id="463" name="直線コネクタ 462"/>
        <xdr:cNvCxnSpPr/>
      </xdr:nvCxnSpPr>
      <xdr:spPr>
        <a:xfrm>
          <a:off x="9639300" y="16719327"/>
          <a:ext cx="838200" cy="2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65471</xdr:rowOff>
    </xdr:from>
    <xdr:ext cx="534377" cy="259045"/>
    <xdr:sp macro="" textlink="">
      <xdr:nvSpPr>
        <xdr:cNvPr id="464" name="土木費平均値テキスト"/>
        <xdr:cNvSpPr txBox="1"/>
      </xdr:nvSpPr>
      <xdr:spPr>
        <a:xfrm>
          <a:off x="10528300" y="1669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88677</xdr:rowOff>
    </xdr:from>
    <xdr:to>
      <xdr:col>50</xdr:col>
      <xdr:colOff>114300</xdr:colOff>
      <xdr:row>97</xdr:row>
      <xdr:rowOff>97898</xdr:rowOff>
    </xdr:to>
    <xdr:cxnSp macro="">
      <xdr:nvCxnSpPr>
        <xdr:cNvPr id="466" name="直線コネクタ 465"/>
        <xdr:cNvCxnSpPr/>
      </xdr:nvCxnSpPr>
      <xdr:spPr>
        <a:xfrm flipV="1">
          <a:off x="8750300" y="16719327"/>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xdr:rowOff>
    </xdr:from>
    <xdr:ext cx="534377" cy="259045"/>
    <xdr:sp macro="" textlink="">
      <xdr:nvSpPr>
        <xdr:cNvPr id="468" name="テキスト ボックス 467"/>
        <xdr:cNvSpPr txBox="1"/>
      </xdr:nvSpPr>
      <xdr:spPr>
        <a:xfrm>
          <a:off x="9372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90652</xdr:rowOff>
    </xdr:from>
    <xdr:to>
      <xdr:col>45</xdr:col>
      <xdr:colOff>177800</xdr:colOff>
      <xdr:row>97</xdr:row>
      <xdr:rowOff>97898</xdr:rowOff>
    </xdr:to>
    <xdr:cxnSp macro="">
      <xdr:nvCxnSpPr>
        <xdr:cNvPr id="469" name="直線コネクタ 468"/>
        <xdr:cNvCxnSpPr/>
      </xdr:nvCxnSpPr>
      <xdr:spPr>
        <a:xfrm>
          <a:off x="7861300" y="16721302"/>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6652</xdr:rowOff>
    </xdr:from>
    <xdr:ext cx="534377" cy="259045"/>
    <xdr:sp macro="" textlink="">
      <xdr:nvSpPr>
        <xdr:cNvPr id="471" name="テキスト ボックス 470"/>
        <xdr:cNvSpPr txBox="1"/>
      </xdr:nvSpPr>
      <xdr:spPr>
        <a:xfrm>
          <a:off x="8483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90652</xdr:rowOff>
    </xdr:from>
    <xdr:to>
      <xdr:col>41</xdr:col>
      <xdr:colOff>50800</xdr:colOff>
      <xdr:row>97</xdr:row>
      <xdr:rowOff>111399</xdr:rowOff>
    </xdr:to>
    <xdr:cxnSp macro="">
      <xdr:nvCxnSpPr>
        <xdr:cNvPr id="472" name="直線コネクタ 471"/>
        <xdr:cNvCxnSpPr/>
      </xdr:nvCxnSpPr>
      <xdr:spPr>
        <a:xfrm flipV="1">
          <a:off x="6972300" y="16721302"/>
          <a:ext cx="889000" cy="2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164679</xdr:rowOff>
    </xdr:from>
    <xdr:ext cx="534377" cy="259045"/>
    <xdr:sp macro="" textlink="">
      <xdr:nvSpPr>
        <xdr:cNvPr id="474" name="テキスト ボックス 473"/>
        <xdr:cNvSpPr txBox="1"/>
      </xdr:nvSpPr>
      <xdr:spPr>
        <a:xfrm>
          <a:off x="7594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58186</xdr:rowOff>
    </xdr:from>
    <xdr:to>
      <xdr:col>55</xdr:col>
      <xdr:colOff>50800</xdr:colOff>
      <xdr:row>97</xdr:row>
      <xdr:rowOff>159786</xdr:rowOff>
    </xdr:to>
    <xdr:sp macro="" textlink="">
      <xdr:nvSpPr>
        <xdr:cNvPr id="482" name="楕円 481"/>
        <xdr:cNvSpPr/>
      </xdr:nvSpPr>
      <xdr:spPr>
        <a:xfrm>
          <a:off x="10426700" y="166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81063</xdr:rowOff>
    </xdr:from>
    <xdr:ext cx="534377" cy="259045"/>
    <xdr:sp macro="" textlink="">
      <xdr:nvSpPr>
        <xdr:cNvPr id="483" name="土木費該当値テキスト"/>
        <xdr:cNvSpPr txBox="1"/>
      </xdr:nvSpPr>
      <xdr:spPr>
        <a:xfrm>
          <a:off x="10528300" y="165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37877</xdr:rowOff>
    </xdr:from>
    <xdr:to>
      <xdr:col>50</xdr:col>
      <xdr:colOff>165100</xdr:colOff>
      <xdr:row>97</xdr:row>
      <xdr:rowOff>139477</xdr:rowOff>
    </xdr:to>
    <xdr:sp macro="" textlink="">
      <xdr:nvSpPr>
        <xdr:cNvPr id="484" name="楕円 483"/>
        <xdr:cNvSpPr/>
      </xdr:nvSpPr>
      <xdr:spPr>
        <a:xfrm>
          <a:off x="9588500" y="166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156004</xdr:rowOff>
    </xdr:from>
    <xdr:ext cx="534377" cy="259045"/>
    <xdr:sp macro="" textlink="">
      <xdr:nvSpPr>
        <xdr:cNvPr id="485" name="テキスト ボックス 484"/>
        <xdr:cNvSpPr txBox="1"/>
      </xdr:nvSpPr>
      <xdr:spPr>
        <a:xfrm>
          <a:off x="9372111" y="164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47098</xdr:rowOff>
    </xdr:from>
    <xdr:to>
      <xdr:col>46</xdr:col>
      <xdr:colOff>38100</xdr:colOff>
      <xdr:row>97</xdr:row>
      <xdr:rowOff>148698</xdr:rowOff>
    </xdr:to>
    <xdr:sp macro="" textlink="">
      <xdr:nvSpPr>
        <xdr:cNvPr id="486" name="楕円 485"/>
        <xdr:cNvSpPr/>
      </xdr:nvSpPr>
      <xdr:spPr>
        <a:xfrm>
          <a:off x="8699500" y="1667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165225</xdr:rowOff>
    </xdr:from>
    <xdr:ext cx="534377" cy="259045"/>
    <xdr:sp macro="" textlink="">
      <xdr:nvSpPr>
        <xdr:cNvPr id="487" name="テキスト ボックス 486"/>
        <xdr:cNvSpPr txBox="1"/>
      </xdr:nvSpPr>
      <xdr:spPr>
        <a:xfrm>
          <a:off x="8483111" y="164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39852</xdr:rowOff>
    </xdr:from>
    <xdr:to>
      <xdr:col>41</xdr:col>
      <xdr:colOff>101600</xdr:colOff>
      <xdr:row>97</xdr:row>
      <xdr:rowOff>141452</xdr:rowOff>
    </xdr:to>
    <xdr:sp macro="" textlink="">
      <xdr:nvSpPr>
        <xdr:cNvPr id="488" name="楕円 487"/>
        <xdr:cNvSpPr/>
      </xdr:nvSpPr>
      <xdr:spPr>
        <a:xfrm>
          <a:off x="7810500" y="1667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157979</xdr:rowOff>
    </xdr:from>
    <xdr:ext cx="534377" cy="259045"/>
    <xdr:sp macro="" textlink="">
      <xdr:nvSpPr>
        <xdr:cNvPr id="489" name="テキスト ボックス 488"/>
        <xdr:cNvSpPr txBox="1"/>
      </xdr:nvSpPr>
      <xdr:spPr>
        <a:xfrm>
          <a:off x="7594111" y="1644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60599</xdr:rowOff>
    </xdr:from>
    <xdr:to>
      <xdr:col>36</xdr:col>
      <xdr:colOff>165100</xdr:colOff>
      <xdr:row>97</xdr:row>
      <xdr:rowOff>162199</xdr:rowOff>
    </xdr:to>
    <xdr:sp macro="" textlink="">
      <xdr:nvSpPr>
        <xdr:cNvPr id="490" name="楕円 489"/>
        <xdr:cNvSpPr/>
      </xdr:nvSpPr>
      <xdr:spPr>
        <a:xfrm>
          <a:off x="6921500" y="166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153326</xdr:rowOff>
    </xdr:from>
    <xdr:ext cx="534377" cy="259045"/>
    <xdr:sp macro="" textlink="">
      <xdr:nvSpPr>
        <xdr:cNvPr id="491" name="テキスト ボックス 490"/>
        <xdr:cNvSpPr txBox="1"/>
      </xdr:nvSpPr>
      <xdr:spPr>
        <a:xfrm>
          <a:off x="6705111" y="1678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114051</xdr:rowOff>
    </xdr:from>
    <xdr:to>
      <xdr:col>85</xdr:col>
      <xdr:colOff>127000</xdr:colOff>
      <xdr:row>33</xdr:row>
      <xdr:rowOff>136865</xdr:rowOff>
    </xdr:to>
    <xdr:cxnSp macro="">
      <xdr:nvCxnSpPr>
        <xdr:cNvPr id="519" name="直線コネクタ 518"/>
        <xdr:cNvCxnSpPr/>
      </xdr:nvCxnSpPr>
      <xdr:spPr>
        <a:xfrm>
          <a:off x="15481300" y="5771901"/>
          <a:ext cx="8382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20" name="消防費平均値テキスト"/>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114051</xdr:rowOff>
    </xdr:from>
    <xdr:to>
      <xdr:col>81</xdr:col>
      <xdr:colOff>50800</xdr:colOff>
      <xdr:row>34</xdr:row>
      <xdr:rowOff>110256</xdr:rowOff>
    </xdr:to>
    <xdr:cxnSp macro="">
      <xdr:nvCxnSpPr>
        <xdr:cNvPr id="522" name="直線コネクタ 521"/>
        <xdr:cNvCxnSpPr/>
      </xdr:nvCxnSpPr>
      <xdr:spPr>
        <a:xfrm flipV="1">
          <a:off x="14592300" y="5771901"/>
          <a:ext cx="889000" cy="16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136272</xdr:rowOff>
    </xdr:from>
    <xdr:ext cx="534377" cy="259045"/>
    <xdr:sp macro="" textlink="">
      <xdr:nvSpPr>
        <xdr:cNvPr id="524" name="テキスト ボックス 523"/>
        <xdr:cNvSpPr txBox="1"/>
      </xdr:nvSpPr>
      <xdr:spPr>
        <a:xfrm>
          <a:off x="15214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110256</xdr:rowOff>
    </xdr:from>
    <xdr:to>
      <xdr:col>76</xdr:col>
      <xdr:colOff>114300</xdr:colOff>
      <xdr:row>34</xdr:row>
      <xdr:rowOff>116429</xdr:rowOff>
    </xdr:to>
    <xdr:cxnSp macro="">
      <xdr:nvCxnSpPr>
        <xdr:cNvPr id="525" name="直線コネクタ 524"/>
        <xdr:cNvCxnSpPr/>
      </xdr:nvCxnSpPr>
      <xdr:spPr>
        <a:xfrm flipV="1">
          <a:off x="13703300" y="5939556"/>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148252</xdr:rowOff>
    </xdr:from>
    <xdr:ext cx="534377" cy="259045"/>
    <xdr:sp macro="" textlink="">
      <xdr:nvSpPr>
        <xdr:cNvPr id="527" name="テキスト ボックス 526"/>
        <xdr:cNvSpPr txBox="1"/>
      </xdr:nvSpPr>
      <xdr:spPr>
        <a:xfrm>
          <a:off x="14325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14839</xdr:rowOff>
    </xdr:from>
    <xdr:to>
      <xdr:col>71</xdr:col>
      <xdr:colOff>177800</xdr:colOff>
      <xdr:row>34</xdr:row>
      <xdr:rowOff>116429</xdr:rowOff>
    </xdr:to>
    <xdr:cxnSp macro="">
      <xdr:nvCxnSpPr>
        <xdr:cNvPr id="528" name="直線コネクタ 527"/>
        <xdr:cNvCxnSpPr/>
      </xdr:nvCxnSpPr>
      <xdr:spPr>
        <a:xfrm>
          <a:off x="12814300" y="5844139"/>
          <a:ext cx="889000" cy="10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1764</xdr:rowOff>
    </xdr:from>
    <xdr:ext cx="534377" cy="259045"/>
    <xdr:sp macro="" textlink="">
      <xdr:nvSpPr>
        <xdr:cNvPr id="530" name="テキスト ボックス 529"/>
        <xdr:cNvSpPr txBox="1"/>
      </xdr:nvSpPr>
      <xdr:spPr>
        <a:xfrm>
          <a:off x="13436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86065</xdr:rowOff>
    </xdr:from>
    <xdr:to>
      <xdr:col>85</xdr:col>
      <xdr:colOff>177800</xdr:colOff>
      <xdr:row>34</xdr:row>
      <xdr:rowOff>16215</xdr:rowOff>
    </xdr:to>
    <xdr:sp macro="" textlink="">
      <xdr:nvSpPr>
        <xdr:cNvPr id="538" name="楕円 537"/>
        <xdr:cNvSpPr/>
      </xdr:nvSpPr>
      <xdr:spPr>
        <a:xfrm>
          <a:off x="16268700" y="57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108942</xdr:rowOff>
    </xdr:from>
    <xdr:ext cx="534377" cy="259045"/>
    <xdr:sp macro="" textlink="">
      <xdr:nvSpPr>
        <xdr:cNvPr id="539" name="消防費該当値テキスト"/>
        <xdr:cNvSpPr txBox="1"/>
      </xdr:nvSpPr>
      <xdr:spPr>
        <a:xfrm>
          <a:off x="16370300" y="559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63251</xdr:rowOff>
    </xdr:from>
    <xdr:to>
      <xdr:col>81</xdr:col>
      <xdr:colOff>101600</xdr:colOff>
      <xdr:row>33</xdr:row>
      <xdr:rowOff>164851</xdr:rowOff>
    </xdr:to>
    <xdr:sp macro="" textlink="">
      <xdr:nvSpPr>
        <xdr:cNvPr id="540" name="楕円 539"/>
        <xdr:cNvSpPr/>
      </xdr:nvSpPr>
      <xdr:spPr>
        <a:xfrm>
          <a:off x="15430500" y="572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9928</xdr:rowOff>
    </xdr:from>
    <xdr:ext cx="534377" cy="259045"/>
    <xdr:sp macro="" textlink="">
      <xdr:nvSpPr>
        <xdr:cNvPr id="541" name="テキスト ボックス 540"/>
        <xdr:cNvSpPr txBox="1"/>
      </xdr:nvSpPr>
      <xdr:spPr>
        <a:xfrm>
          <a:off x="15214111" y="549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59456</xdr:rowOff>
    </xdr:from>
    <xdr:to>
      <xdr:col>76</xdr:col>
      <xdr:colOff>165100</xdr:colOff>
      <xdr:row>34</xdr:row>
      <xdr:rowOff>161056</xdr:rowOff>
    </xdr:to>
    <xdr:sp macro="" textlink="">
      <xdr:nvSpPr>
        <xdr:cNvPr id="542" name="楕円 541"/>
        <xdr:cNvSpPr/>
      </xdr:nvSpPr>
      <xdr:spPr>
        <a:xfrm>
          <a:off x="14541500" y="588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6133</xdr:rowOff>
    </xdr:from>
    <xdr:ext cx="534377" cy="259045"/>
    <xdr:sp macro="" textlink="">
      <xdr:nvSpPr>
        <xdr:cNvPr id="543" name="テキスト ボックス 542"/>
        <xdr:cNvSpPr txBox="1"/>
      </xdr:nvSpPr>
      <xdr:spPr>
        <a:xfrm>
          <a:off x="14325111" y="566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65629</xdr:rowOff>
    </xdr:from>
    <xdr:to>
      <xdr:col>72</xdr:col>
      <xdr:colOff>38100</xdr:colOff>
      <xdr:row>34</xdr:row>
      <xdr:rowOff>167229</xdr:rowOff>
    </xdr:to>
    <xdr:sp macro="" textlink="">
      <xdr:nvSpPr>
        <xdr:cNvPr id="544" name="楕円 543"/>
        <xdr:cNvSpPr/>
      </xdr:nvSpPr>
      <xdr:spPr>
        <a:xfrm>
          <a:off x="13652500" y="589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12306</xdr:rowOff>
    </xdr:from>
    <xdr:ext cx="534377" cy="259045"/>
    <xdr:sp macro="" textlink="">
      <xdr:nvSpPr>
        <xdr:cNvPr id="545" name="テキスト ボックス 544"/>
        <xdr:cNvSpPr txBox="1"/>
      </xdr:nvSpPr>
      <xdr:spPr>
        <a:xfrm>
          <a:off x="13436111" y="567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135489</xdr:rowOff>
    </xdr:from>
    <xdr:to>
      <xdr:col>67</xdr:col>
      <xdr:colOff>101600</xdr:colOff>
      <xdr:row>34</xdr:row>
      <xdr:rowOff>65639</xdr:rowOff>
    </xdr:to>
    <xdr:sp macro="" textlink="">
      <xdr:nvSpPr>
        <xdr:cNvPr id="546" name="楕円 545"/>
        <xdr:cNvSpPr/>
      </xdr:nvSpPr>
      <xdr:spPr>
        <a:xfrm>
          <a:off x="12763500" y="579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82166</xdr:rowOff>
    </xdr:from>
    <xdr:ext cx="534377" cy="259045"/>
    <xdr:sp macro="" textlink="">
      <xdr:nvSpPr>
        <xdr:cNvPr id="547" name="テキスト ボックス 546"/>
        <xdr:cNvSpPr txBox="1"/>
      </xdr:nvSpPr>
      <xdr:spPr>
        <a:xfrm>
          <a:off x="12547111" y="556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123355</xdr:rowOff>
    </xdr:from>
    <xdr:to>
      <xdr:col>85</xdr:col>
      <xdr:colOff>126364</xdr:colOff>
      <xdr:row>59</xdr:row>
      <xdr:rowOff>4891</xdr:rowOff>
    </xdr:to>
    <xdr:cxnSp macro="">
      <xdr:nvCxnSpPr>
        <xdr:cNvPr id="574" name="直線コネクタ 573"/>
        <xdr:cNvCxnSpPr/>
      </xdr:nvCxnSpPr>
      <xdr:spPr>
        <a:xfrm flipV="1">
          <a:off x="16317595" y="9038755"/>
          <a:ext cx="1269" cy="1081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8718</xdr:rowOff>
    </xdr:from>
    <xdr:ext cx="534377" cy="259045"/>
    <xdr:sp macro="" textlink="">
      <xdr:nvSpPr>
        <xdr:cNvPr id="575" name="教育費最小値テキスト"/>
        <xdr:cNvSpPr txBox="1"/>
      </xdr:nvSpPr>
      <xdr:spPr>
        <a:xfrm>
          <a:off x="16370300" y="1012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4891</xdr:rowOff>
    </xdr:from>
    <xdr:to>
      <xdr:col>86</xdr:col>
      <xdr:colOff>25400</xdr:colOff>
      <xdr:row>59</xdr:row>
      <xdr:rowOff>4891</xdr:rowOff>
    </xdr:to>
    <xdr:cxnSp macro="">
      <xdr:nvCxnSpPr>
        <xdr:cNvPr id="576" name="直線コネクタ 575"/>
        <xdr:cNvCxnSpPr/>
      </xdr:nvCxnSpPr>
      <xdr:spPr>
        <a:xfrm>
          <a:off x="16230600" y="1012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70032</xdr:rowOff>
    </xdr:from>
    <xdr:ext cx="534377" cy="259045"/>
    <xdr:sp macro="" textlink="">
      <xdr:nvSpPr>
        <xdr:cNvPr id="577" name="教育費最大値テキスト"/>
        <xdr:cNvSpPr txBox="1"/>
      </xdr:nvSpPr>
      <xdr:spPr>
        <a:xfrm>
          <a:off x="16370300" y="881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123355</xdr:rowOff>
    </xdr:from>
    <xdr:to>
      <xdr:col>86</xdr:col>
      <xdr:colOff>25400</xdr:colOff>
      <xdr:row>52</xdr:row>
      <xdr:rowOff>123355</xdr:rowOff>
    </xdr:to>
    <xdr:cxnSp macro="">
      <xdr:nvCxnSpPr>
        <xdr:cNvPr id="578" name="直線コネクタ 577"/>
        <xdr:cNvCxnSpPr/>
      </xdr:nvCxnSpPr>
      <xdr:spPr>
        <a:xfrm>
          <a:off x="16230600" y="9038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45451</xdr:rowOff>
    </xdr:from>
    <xdr:to>
      <xdr:col>85</xdr:col>
      <xdr:colOff>127000</xdr:colOff>
      <xdr:row>56</xdr:row>
      <xdr:rowOff>126409</xdr:rowOff>
    </xdr:to>
    <xdr:cxnSp macro="">
      <xdr:nvCxnSpPr>
        <xdr:cNvPr id="579" name="直線コネクタ 578"/>
        <xdr:cNvCxnSpPr/>
      </xdr:nvCxnSpPr>
      <xdr:spPr>
        <a:xfrm>
          <a:off x="15481300" y="9646651"/>
          <a:ext cx="838200" cy="8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156579</xdr:rowOff>
    </xdr:from>
    <xdr:ext cx="534377" cy="259045"/>
    <xdr:sp macro="" textlink="">
      <xdr:nvSpPr>
        <xdr:cNvPr id="580" name="教育費平均値テキスト"/>
        <xdr:cNvSpPr txBox="1"/>
      </xdr:nvSpPr>
      <xdr:spPr>
        <a:xfrm>
          <a:off x="16370300" y="975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6702</xdr:rowOff>
    </xdr:from>
    <xdr:to>
      <xdr:col>85</xdr:col>
      <xdr:colOff>177800</xdr:colOff>
      <xdr:row>57</xdr:row>
      <xdr:rowOff>108302</xdr:rowOff>
    </xdr:to>
    <xdr:sp macro="" textlink="">
      <xdr:nvSpPr>
        <xdr:cNvPr id="581" name="フローチャート: 判断 580"/>
        <xdr:cNvSpPr/>
      </xdr:nvSpPr>
      <xdr:spPr>
        <a:xfrm>
          <a:off x="162687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97670</xdr:rowOff>
    </xdr:from>
    <xdr:to>
      <xdr:col>81</xdr:col>
      <xdr:colOff>50800</xdr:colOff>
      <xdr:row>56</xdr:row>
      <xdr:rowOff>45451</xdr:rowOff>
    </xdr:to>
    <xdr:cxnSp macro="">
      <xdr:nvCxnSpPr>
        <xdr:cNvPr id="582" name="直線コネクタ 581"/>
        <xdr:cNvCxnSpPr/>
      </xdr:nvCxnSpPr>
      <xdr:spPr>
        <a:xfrm>
          <a:off x="14592300" y="8670170"/>
          <a:ext cx="889000" cy="97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24026</xdr:rowOff>
    </xdr:from>
    <xdr:to>
      <xdr:col>81</xdr:col>
      <xdr:colOff>101600</xdr:colOff>
      <xdr:row>57</xdr:row>
      <xdr:rowOff>125626</xdr:rowOff>
    </xdr:to>
    <xdr:sp macro="" textlink="">
      <xdr:nvSpPr>
        <xdr:cNvPr id="583" name="フローチャート: 判断 582"/>
        <xdr:cNvSpPr/>
      </xdr:nvSpPr>
      <xdr:spPr>
        <a:xfrm>
          <a:off x="15430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116753</xdr:rowOff>
    </xdr:from>
    <xdr:ext cx="534377" cy="259045"/>
    <xdr:sp macro="" textlink="">
      <xdr:nvSpPr>
        <xdr:cNvPr id="584" name="テキスト ボックス 583"/>
        <xdr:cNvSpPr txBox="1"/>
      </xdr:nvSpPr>
      <xdr:spPr>
        <a:xfrm>
          <a:off x="15214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97670</xdr:rowOff>
    </xdr:from>
    <xdr:to>
      <xdr:col>76</xdr:col>
      <xdr:colOff>114300</xdr:colOff>
      <xdr:row>54</xdr:row>
      <xdr:rowOff>15146</xdr:rowOff>
    </xdr:to>
    <xdr:cxnSp macro="">
      <xdr:nvCxnSpPr>
        <xdr:cNvPr id="585" name="直線コネクタ 584"/>
        <xdr:cNvCxnSpPr/>
      </xdr:nvCxnSpPr>
      <xdr:spPr>
        <a:xfrm flipV="1">
          <a:off x="13703300" y="8670170"/>
          <a:ext cx="889000" cy="6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49581</xdr:rowOff>
    </xdr:from>
    <xdr:to>
      <xdr:col>76</xdr:col>
      <xdr:colOff>165100</xdr:colOff>
      <xdr:row>57</xdr:row>
      <xdr:rowOff>151181</xdr:rowOff>
    </xdr:to>
    <xdr:sp macro="" textlink="">
      <xdr:nvSpPr>
        <xdr:cNvPr id="586" name="フローチャート: 判断 585"/>
        <xdr:cNvSpPr/>
      </xdr:nvSpPr>
      <xdr:spPr>
        <a:xfrm>
          <a:off x="145415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142308</xdr:rowOff>
    </xdr:from>
    <xdr:ext cx="534377" cy="259045"/>
    <xdr:sp macro="" textlink="">
      <xdr:nvSpPr>
        <xdr:cNvPr id="587" name="テキスト ボックス 586"/>
        <xdr:cNvSpPr txBox="1"/>
      </xdr:nvSpPr>
      <xdr:spPr>
        <a:xfrm>
          <a:off x="14325111" y="991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15146</xdr:rowOff>
    </xdr:from>
    <xdr:to>
      <xdr:col>71</xdr:col>
      <xdr:colOff>177800</xdr:colOff>
      <xdr:row>55</xdr:row>
      <xdr:rowOff>1936</xdr:rowOff>
    </xdr:to>
    <xdr:cxnSp macro="">
      <xdr:nvCxnSpPr>
        <xdr:cNvPr id="588" name="直線コネクタ 587"/>
        <xdr:cNvCxnSpPr/>
      </xdr:nvCxnSpPr>
      <xdr:spPr>
        <a:xfrm flipV="1">
          <a:off x="12814300" y="9273446"/>
          <a:ext cx="889000" cy="15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33334</xdr:rowOff>
    </xdr:from>
    <xdr:to>
      <xdr:col>72</xdr:col>
      <xdr:colOff>38100</xdr:colOff>
      <xdr:row>57</xdr:row>
      <xdr:rowOff>134934</xdr:rowOff>
    </xdr:to>
    <xdr:sp macro="" textlink="">
      <xdr:nvSpPr>
        <xdr:cNvPr id="589" name="フローチャート: 判断 588"/>
        <xdr:cNvSpPr/>
      </xdr:nvSpPr>
      <xdr:spPr>
        <a:xfrm>
          <a:off x="13652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126061</xdr:rowOff>
    </xdr:from>
    <xdr:ext cx="534377" cy="259045"/>
    <xdr:sp macro="" textlink="">
      <xdr:nvSpPr>
        <xdr:cNvPr id="590" name="テキスト ボックス 589"/>
        <xdr:cNvSpPr txBox="1"/>
      </xdr:nvSpPr>
      <xdr:spPr>
        <a:xfrm>
          <a:off x="13436111" y="989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130163</xdr:rowOff>
    </xdr:from>
    <xdr:to>
      <xdr:col>67</xdr:col>
      <xdr:colOff>101600</xdr:colOff>
      <xdr:row>57</xdr:row>
      <xdr:rowOff>60313</xdr:rowOff>
    </xdr:to>
    <xdr:sp macro="" textlink="">
      <xdr:nvSpPr>
        <xdr:cNvPr id="591" name="フローチャート: 判断 590"/>
        <xdr:cNvSpPr/>
      </xdr:nvSpPr>
      <xdr:spPr>
        <a:xfrm>
          <a:off x="12763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51440</xdr:rowOff>
    </xdr:from>
    <xdr:ext cx="534377" cy="259045"/>
    <xdr:sp macro="" textlink="">
      <xdr:nvSpPr>
        <xdr:cNvPr id="592" name="テキスト ボックス 591"/>
        <xdr:cNvSpPr txBox="1"/>
      </xdr:nvSpPr>
      <xdr:spPr>
        <a:xfrm>
          <a:off x="12547111" y="98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75609</xdr:rowOff>
    </xdr:from>
    <xdr:to>
      <xdr:col>85</xdr:col>
      <xdr:colOff>177800</xdr:colOff>
      <xdr:row>57</xdr:row>
      <xdr:rowOff>5759</xdr:rowOff>
    </xdr:to>
    <xdr:sp macro="" textlink="">
      <xdr:nvSpPr>
        <xdr:cNvPr id="598" name="楕円 597"/>
        <xdr:cNvSpPr/>
      </xdr:nvSpPr>
      <xdr:spPr>
        <a:xfrm>
          <a:off x="16268700" y="967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98486</xdr:rowOff>
    </xdr:from>
    <xdr:ext cx="534377" cy="259045"/>
    <xdr:sp macro="" textlink="">
      <xdr:nvSpPr>
        <xdr:cNvPr id="599" name="教育費該当値テキスト"/>
        <xdr:cNvSpPr txBox="1"/>
      </xdr:nvSpPr>
      <xdr:spPr>
        <a:xfrm>
          <a:off x="16370300" y="952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166101</xdr:rowOff>
    </xdr:from>
    <xdr:to>
      <xdr:col>81</xdr:col>
      <xdr:colOff>101600</xdr:colOff>
      <xdr:row>56</xdr:row>
      <xdr:rowOff>96251</xdr:rowOff>
    </xdr:to>
    <xdr:sp macro="" textlink="">
      <xdr:nvSpPr>
        <xdr:cNvPr id="600" name="楕円 599"/>
        <xdr:cNvSpPr/>
      </xdr:nvSpPr>
      <xdr:spPr>
        <a:xfrm>
          <a:off x="15430500" y="959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112778</xdr:rowOff>
    </xdr:from>
    <xdr:ext cx="534377" cy="259045"/>
    <xdr:sp macro="" textlink="">
      <xdr:nvSpPr>
        <xdr:cNvPr id="601" name="テキスト ボックス 600"/>
        <xdr:cNvSpPr txBox="1"/>
      </xdr:nvSpPr>
      <xdr:spPr>
        <a:xfrm>
          <a:off x="15214111" y="937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46870</xdr:rowOff>
    </xdr:from>
    <xdr:to>
      <xdr:col>76</xdr:col>
      <xdr:colOff>165100</xdr:colOff>
      <xdr:row>50</xdr:row>
      <xdr:rowOff>148470</xdr:rowOff>
    </xdr:to>
    <xdr:sp macro="" textlink="">
      <xdr:nvSpPr>
        <xdr:cNvPr id="602" name="楕円 601"/>
        <xdr:cNvSpPr/>
      </xdr:nvSpPr>
      <xdr:spPr>
        <a:xfrm>
          <a:off x="14541500" y="86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48</xdr:row>
      <xdr:rowOff>164997</xdr:rowOff>
    </xdr:from>
    <xdr:ext cx="599010" cy="259045"/>
    <xdr:sp macro="" textlink="">
      <xdr:nvSpPr>
        <xdr:cNvPr id="603" name="テキスト ボックス 602"/>
        <xdr:cNvSpPr txBox="1"/>
      </xdr:nvSpPr>
      <xdr:spPr>
        <a:xfrm>
          <a:off x="14292795" y="839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135796</xdr:rowOff>
    </xdr:from>
    <xdr:to>
      <xdr:col>72</xdr:col>
      <xdr:colOff>38100</xdr:colOff>
      <xdr:row>54</xdr:row>
      <xdr:rowOff>65946</xdr:rowOff>
    </xdr:to>
    <xdr:sp macro="" textlink="">
      <xdr:nvSpPr>
        <xdr:cNvPr id="604" name="楕円 603"/>
        <xdr:cNvSpPr/>
      </xdr:nvSpPr>
      <xdr:spPr>
        <a:xfrm>
          <a:off x="13652500" y="922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82473</xdr:rowOff>
    </xdr:from>
    <xdr:ext cx="534377" cy="259045"/>
    <xdr:sp macro="" textlink="">
      <xdr:nvSpPr>
        <xdr:cNvPr id="605" name="テキスト ボックス 604"/>
        <xdr:cNvSpPr txBox="1"/>
      </xdr:nvSpPr>
      <xdr:spPr>
        <a:xfrm>
          <a:off x="13436111" y="899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122586</xdr:rowOff>
    </xdr:from>
    <xdr:to>
      <xdr:col>67</xdr:col>
      <xdr:colOff>101600</xdr:colOff>
      <xdr:row>55</xdr:row>
      <xdr:rowOff>52736</xdr:rowOff>
    </xdr:to>
    <xdr:sp macro="" textlink="">
      <xdr:nvSpPr>
        <xdr:cNvPr id="606" name="楕円 605"/>
        <xdr:cNvSpPr/>
      </xdr:nvSpPr>
      <xdr:spPr>
        <a:xfrm>
          <a:off x="12763500" y="9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69263</xdr:rowOff>
    </xdr:from>
    <xdr:ext cx="534377" cy="259045"/>
    <xdr:sp macro="" textlink="">
      <xdr:nvSpPr>
        <xdr:cNvPr id="607" name="テキスト ボックス 606"/>
        <xdr:cNvSpPr txBox="1"/>
      </xdr:nvSpPr>
      <xdr:spPr>
        <a:xfrm>
          <a:off x="12547111" y="915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31" name="直線コネクタ 630"/>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4"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5" name="直線コネクタ 634"/>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119165</xdr:rowOff>
    </xdr:from>
    <xdr:to>
      <xdr:col>85</xdr:col>
      <xdr:colOff>127000</xdr:colOff>
      <xdr:row>78</xdr:row>
      <xdr:rowOff>76302</xdr:rowOff>
    </xdr:to>
    <xdr:cxnSp macro="">
      <xdr:nvCxnSpPr>
        <xdr:cNvPr id="636" name="直線コネクタ 635"/>
        <xdr:cNvCxnSpPr/>
      </xdr:nvCxnSpPr>
      <xdr:spPr>
        <a:xfrm flipV="1">
          <a:off x="15481300" y="13149365"/>
          <a:ext cx="838200" cy="30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80129</xdr:rowOff>
    </xdr:from>
    <xdr:ext cx="469744" cy="259045"/>
    <xdr:sp macro="" textlink="">
      <xdr:nvSpPr>
        <xdr:cNvPr id="637" name="災害復旧費平均値テキスト"/>
        <xdr:cNvSpPr txBox="1"/>
      </xdr:nvSpPr>
      <xdr:spPr>
        <a:xfrm>
          <a:off x="16370300" y="1345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8" name="フローチャート: 判断 637"/>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76302</xdr:rowOff>
    </xdr:from>
    <xdr:to>
      <xdr:col>81</xdr:col>
      <xdr:colOff>50800</xdr:colOff>
      <xdr:row>79</xdr:row>
      <xdr:rowOff>3645</xdr:rowOff>
    </xdr:to>
    <xdr:cxnSp macro="">
      <xdr:nvCxnSpPr>
        <xdr:cNvPr id="639" name="直線コネクタ 638"/>
        <xdr:cNvCxnSpPr/>
      </xdr:nvCxnSpPr>
      <xdr:spPr>
        <a:xfrm flipV="1">
          <a:off x="14592300" y="13449402"/>
          <a:ext cx="889000" cy="9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40" name="フローチャート: 判断 639"/>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63137</xdr:rowOff>
    </xdr:from>
    <xdr:ext cx="378565" cy="259045"/>
    <xdr:sp macro="" textlink="">
      <xdr:nvSpPr>
        <xdr:cNvPr id="641" name="テキスト ボックス 640"/>
        <xdr:cNvSpPr txBox="1"/>
      </xdr:nvSpPr>
      <xdr:spPr>
        <a:xfrm>
          <a:off x="15292017" y="1360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104191</xdr:rowOff>
    </xdr:from>
    <xdr:to>
      <xdr:col>76</xdr:col>
      <xdr:colOff>114300</xdr:colOff>
      <xdr:row>79</xdr:row>
      <xdr:rowOff>3645</xdr:rowOff>
    </xdr:to>
    <xdr:cxnSp macro="">
      <xdr:nvCxnSpPr>
        <xdr:cNvPr id="642" name="直線コネクタ 641"/>
        <xdr:cNvCxnSpPr/>
      </xdr:nvCxnSpPr>
      <xdr:spPr>
        <a:xfrm>
          <a:off x="13703300" y="13477291"/>
          <a:ext cx="889000" cy="7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3" name="フローチャート: 判断 642"/>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70184</xdr:rowOff>
    </xdr:from>
    <xdr:ext cx="378565" cy="259045"/>
    <xdr:sp macro="" textlink="">
      <xdr:nvSpPr>
        <xdr:cNvPr id="644" name="テキスト ボックス 643"/>
        <xdr:cNvSpPr txBox="1"/>
      </xdr:nvSpPr>
      <xdr:spPr>
        <a:xfrm>
          <a:off x="14403017" y="1361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101828</xdr:rowOff>
    </xdr:from>
    <xdr:to>
      <xdr:col>71</xdr:col>
      <xdr:colOff>177800</xdr:colOff>
      <xdr:row>78</xdr:row>
      <xdr:rowOff>104191</xdr:rowOff>
    </xdr:to>
    <xdr:cxnSp macro="">
      <xdr:nvCxnSpPr>
        <xdr:cNvPr id="645" name="直線コネクタ 644"/>
        <xdr:cNvCxnSpPr/>
      </xdr:nvCxnSpPr>
      <xdr:spPr>
        <a:xfrm>
          <a:off x="12814300" y="13474928"/>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6" name="フローチャート: 判断 645"/>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69042</xdr:rowOff>
    </xdr:from>
    <xdr:ext cx="378565" cy="259045"/>
    <xdr:sp macro="" textlink="">
      <xdr:nvSpPr>
        <xdr:cNvPr id="647" name="テキスト ボックス 646"/>
        <xdr:cNvSpPr txBox="1"/>
      </xdr:nvSpPr>
      <xdr:spPr>
        <a:xfrm>
          <a:off x="13514017" y="13613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8" name="フローチャート: 判断 647"/>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9" name="テキスト ボックス 648"/>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68365</xdr:rowOff>
    </xdr:from>
    <xdr:to>
      <xdr:col>85</xdr:col>
      <xdr:colOff>177800</xdr:colOff>
      <xdr:row>76</xdr:row>
      <xdr:rowOff>169965</xdr:rowOff>
    </xdr:to>
    <xdr:sp macro="" textlink="">
      <xdr:nvSpPr>
        <xdr:cNvPr id="655" name="楕円 654"/>
        <xdr:cNvSpPr/>
      </xdr:nvSpPr>
      <xdr:spPr>
        <a:xfrm>
          <a:off x="16268700" y="130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91241</xdr:rowOff>
    </xdr:from>
    <xdr:ext cx="534377" cy="259045"/>
    <xdr:sp macro="" textlink="">
      <xdr:nvSpPr>
        <xdr:cNvPr id="656" name="災害復旧費該当値テキスト"/>
        <xdr:cNvSpPr txBox="1"/>
      </xdr:nvSpPr>
      <xdr:spPr>
        <a:xfrm>
          <a:off x="16370300" y="129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25502</xdr:rowOff>
    </xdr:from>
    <xdr:to>
      <xdr:col>81</xdr:col>
      <xdr:colOff>101600</xdr:colOff>
      <xdr:row>78</xdr:row>
      <xdr:rowOff>127102</xdr:rowOff>
    </xdr:to>
    <xdr:sp macro="" textlink="">
      <xdr:nvSpPr>
        <xdr:cNvPr id="657" name="楕円 656"/>
        <xdr:cNvSpPr/>
      </xdr:nvSpPr>
      <xdr:spPr>
        <a:xfrm>
          <a:off x="15430500" y="133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143629</xdr:rowOff>
    </xdr:from>
    <xdr:ext cx="469744" cy="259045"/>
    <xdr:sp macro="" textlink="">
      <xdr:nvSpPr>
        <xdr:cNvPr id="658" name="テキスト ボックス 657"/>
        <xdr:cNvSpPr txBox="1"/>
      </xdr:nvSpPr>
      <xdr:spPr>
        <a:xfrm>
          <a:off x="15246428" y="1317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124295</xdr:rowOff>
    </xdr:from>
    <xdr:to>
      <xdr:col>76</xdr:col>
      <xdr:colOff>165100</xdr:colOff>
      <xdr:row>79</xdr:row>
      <xdr:rowOff>54445</xdr:rowOff>
    </xdr:to>
    <xdr:sp macro="" textlink="">
      <xdr:nvSpPr>
        <xdr:cNvPr id="659" name="楕円 658"/>
        <xdr:cNvSpPr/>
      </xdr:nvSpPr>
      <xdr:spPr>
        <a:xfrm>
          <a:off x="14541500" y="1349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70972</xdr:rowOff>
    </xdr:from>
    <xdr:ext cx="469744" cy="259045"/>
    <xdr:sp macro="" textlink="">
      <xdr:nvSpPr>
        <xdr:cNvPr id="660" name="テキスト ボックス 659"/>
        <xdr:cNvSpPr txBox="1"/>
      </xdr:nvSpPr>
      <xdr:spPr>
        <a:xfrm>
          <a:off x="14357428" y="1327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53391</xdr:rowOff>
    </xdr:from>
    <xdr:to>
      <xdr:col>72</xdr:col>
      <xdr:colOff>38100</xdr:colOff>
      <xdr:row>78</xdr:row>
      <xdr:rowOff>154991</xdr:rowOff>
    </xdr:to>
    <xdr:sp macro="" textlink="">
      <xdr:nvSpPr>
        <xdr:cNvPr id="661" name="楕円 660"/>
        <xdr:cNvSpPr/>
      </xdr:nvSpPr>
      <xdr:spPr>
        <a:xfrm>
          <a:off x="13652500" y="1342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68</xdr:rowOff>
    </xdr:from>
    <xdr:ext cx="469744" cy="259045"/>
    <xdr:sp macro="" textlink="">
      <xdr:nvSpPr>
        <xdr:cNvPr id="662" name="テキスト ボックス 661"/>
        <xdr:cNvSpPr txBox="1"/>
      </xdr:nvSpPr>
      <xdr:spPr>
        <a:xfrm>
          <a:off x="13468428" y="1320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51028</xdr:rowOff>
    </xdr:from>
    <xdr:to>
      <xdr:col>67</xdr:col>
      <xdr:colOff>101600</xdr:colOff>
      <xdr:row>78</xdr:row>
      <xdr:rowOff>152628</xdr:rowOff>
    </xdr:to>
    <xdr:sp macro="" textlink="">
      <xdr:nvSpPr>
        <xdr:cNvPr id="663" name="楕円 662"/>
        <xdr:cNvSpPr/>
      </xdr:nvSpPr>
      <xdr:spPr>
        <a:xfrm>
          <a:off x="12763500" y="1342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143755</xdr:rowOff>
    </xdr:from>
    <xdr:ext cx="469744" cy="259045"/>
    <xdr:sp macro="" textlink="">
      <xdr:nvSpPr>
        <xdr:cNvPr id="664" name="テキスト ボックス 663"/>
        <xdr:cNvSpPr txBox="1"/>
      </xdr:nvSpPr>
      <xdr:spPr>
        <a:xfrm>
          <a:off x="12579428" y="1351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57125</xdr:rowOff>
    </xdr:from>
    <xdr:to>
      <xdr:col>85</xdr:col>
      <xdr:colOff>126364</xdr:colOff>
      <xdr:row>98</xdr:row>
      <xdr:rowOff>100585</xdr:rowOff>
    </xdr:to>
    <xdr:cxnSp macro="">
      <xdr:nvCxnSpPr>
        <xdr:cNvPr id="688" name="直線コネクタ 687"/>
        <xdr:cNvCxnSpPr/>
      </xdr:nvCxnSpPr>
      <xdr:spPr>
        <a:xfrm flipV="1">
          <a:off x="16317595" y="15659075"/>
          <a:ext cx="1269" cy="1243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104412</xdr:rowOff>
    </xdr:from>
    <xdr:ext cx="469744" cy="259045"/>
    <xdr:sp macro="" textlink="">
      <xdr:nvSpPr>
        <xdr:cNvPr id="689" name="公債費最小値テキスト"/>
        <xdr:cNvSpPr txBox="1"/>
      </xdr:nvSpPr>
      <xdr:spPr>
        <a:xfrm>
          <a:off x="16370300" y="1690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100585</xdr:rowOff>
    </xdr:from>
    <xdr:to>
      <xdr:col>86</xdr:col>
      <xdr:colOff>25400</xdr:colOff>
      <xdr:row>98</xdr:row>
      <xdr:rowOff>100585</xdr:rowOff>
    </xdr:to>
    <xdr:cxnSp macro="">
      <xdr:nvCxnSpPr>
        <xdr:cNvPr id="690" name="直線コネクタ 689"/>
        <xdr:cNvCxnSpPr/>
      </xdr:nvCxnSpPr>
      <xdr:spPr>
        <a:xfrm>
          <a:off x="16230600" y="169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3802</xdr:rowOff>
    </xdr:from>
    <xdr:ext cx="599010" cy="259045"/>
    <xdr:sp macro="" textlink="">
      <xdr:nvSpPr>
        <xdr:cNvPr id="691" name="公債費最大値テキスト"/>
        <xdr:cNvSpPr txBox="1"/>
      </xdr:nvSpPr>
      <xdr:spPr>
        <a:xfrm>
          <a:off x="16370300" y="1543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57125</xdr:rowOff>
    </xdr:from>
    <xdr:to>
      <xdr:col>86</xdr:col>
      <xdr:colOff>25400</xdr:colOff>
      <xdr:row>91</xdr:row>
      <xdr:rowOff>57125</xdr:rowOff>
    </xdr:to>
    <xdr:cxnSp macro="">
      <xdr:nvCxnSpPr>
        <xdr:cNvPr id="692" name="直線コネクタ 691"/>
        <xdr:cNvCxnSpPr/>
      </xdr:nvCxnSpPr>
      <xdr:spPr>
        <a:xfrm>
          <a:off x="16230600" y="1565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154800</xdr:rowOff>
    </xdr:from>
    <xdr:to>
      <xdr:col>85</xdr:col>
      <xdr:colOff>127000</xdr:colOff>
      <xdr:row>91</xdr:row>
      <xdr:rowOff>57125</xdr:rowOff>
    </xdr:to>
    <xdr:cxnSp macro="">
      <xdr:nvCxnSpPr>
        <xdr:cNvPr id="693" name="直線コネクタ 692"/>
        <xdr:cNvCxnSpPr/>
      </xdr:nvCxnSpPr>
      <xdr:spPr>
        <a:xfrm>
          <a:off x="15481300" y="15413850"/>
          <a:ext cx="838200" cy="24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42854</xdr:rowOff>
    </xdr:from>
    <xdr:ext cx="534377" cy="259045"/>
    <xdr:sp macro="" textlink="">
      <xdr:nvSpPr>
        <xdr:cNvPr id="694" name="公債費平均値テキスト"/>
        <xdr:cNvSpPr txBox="1"/>
      </xdr:nvSpPr>
      <xdr:spPr>
        <a:xfrm>
          <a:off x="16370300" y="16502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64427</xdr:rowOff>
    </xdr:from>
    <xdr:to>
      <xdr:col>85</xdr:col>
      <xdr:colOff>177800</xdr:colOff>
      <xdr:row>96</xdr:row>
      <xdr:rowOff>166027</xdr:rowOff>
    </xdr:to>
    <xdr:sp macro="" textlink="">
      <xdr:nvSpPr>
        <xdr:cNvPr id="695" name="フローチャート: 判断 694"/>
        <xdr:cNvSpPr/>
      </xdr:nvSpPr>
      <xdr:spPr>
        <a:xfrm>
          <a:off x="162687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154800</xdr:rowOff>
    </xdr:from>
    <xdr:to>
      <xdr:col>81</xdr:col>
      <xdr:colOff>50800</xdr:colOff>
      <xdr:row>91</xdr:row>
      <xdr:rowOff>56972</xdr:rowOff>
    </xdr:to>
    <xdr:cxnSp macro="">
      <xdr:nvCxnSpPr>
        <xdr:cNvPr id="696" name="直線コネクタ 695"/>
        <xdr:cNvCxnSpPr/>
      </xdr:nvCxnSpPr>
      <xdr:spPr>
        <a:xfrm flipV="1">
          <a:off x="14592300" y="15413850"/>
          <a:ext cx="889000" cy="24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47574</xdr:rowOff>
    </xdr:from>
    <xdr:to>
      <xdr:col>81</xdr:col>
      <xdr:colOff>101600</xdr:colOff>
      <xdr:row>96</xdr:row>
      <xdr:rowOff>149174</xdr:rowOff>
    </xdr:to>
    <xdr:sp macro="" textlink="">
      <xdr:nvSpPr>
        <xdr:cNvPr id="697" name="フローチャート: 判断 696"/>
        <xdr:cNvSpPr/>
      </xdr:nvSpPr>
      <xdr:spPr>
        <a:xfrm>
          <a:off x="15430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140301</xdr:rowOff>
    </xdr:from>
    <xdr:ext cx="534377" cy="259045"/>
    <xdr:sp macro="" textlink="">
      <xdr:nvSpPr>
        <xdr:cNvPr id="698" name="テキスト ボックス 697"/>
        <xdr:cNvSpPr txBox="1"/>
      </xdr:nvSpPr>
      <xdr:spPr>
        <a:xfrm>
          <a:off x="15214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56972</xdr:rowOff>
    </xdr:from>
    <xdr:to>
      <xdr:col>76</xdr:col>
      <xdr:colOff>114300</xdr:colOff>
      <xdr:row>91</xdr:row>
      <xdr:rowOff>133438</xdr:rowOff>
    </xdr:to>
    <xdr:cxnSp macro="">
      <xdr:nvCxnSpPr>
        <xdr:cNvPr id="699" name="直線コネクタ 698"/>
        <xdr:cNvCxnSpPr/>
      </xdr:nvCxnSpPr>
      <xdr:spPr>
        <a:xfrm flipV="1">
          <a:off x="13703300" y="15658922"/>
          <a:ext cx="889000" cy="7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37491</xdr:rowOff>
    </xdr:from>
    <xdr:to>
      <xdr:col>76</xdr:col>
      <xdr:colOff>165100</xdr:colOff>
      <xdr:row>96</xdr:row>
      <xdr:rowOff>139091</xdr:rowOff>
    </xdr:to>
    <xdr:sp macro="" textlink="">
      <xdr:nvSpPr>
        <xdr:cNvPr id="700" name="フローチャート: 判断 699"/>
        <xdr:cNvSpPr/>
      </xdr:nvSpPr>
      <xdr:spPr>
        <a:xfrm>
          <a:off x="14541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130218</xdr:rowOff>
    </xdr:from>
    <xdr:ext cx="534377" cy="259045"/>
    <xdr:sp macro="" textlink="">
      <xdr:nvSpPr>
        <xdr:cNvPr id="701" name="テキスト ボックス 700"/>
        <xdr:cNvSpPr txBox="1"/>
      </xdr:nvSpPr>
      <xdr:spPr>
        <a:xfrm>
          <a:off x="14325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133438</xdr:rowOff>
    </xdr:from>
    <xdr:to>
      <xdr:col>71</xdr:col>
      <xdr:colOff>177800</xdr:colOff>
      <xdr:row>91</xdr:row>
      <xdr:rowOff>142176</xdr:rowOff>
    </xdr:to>
    <xdr:cxnSp macro="">
      <xdr:nvCxnSpPr>
        <xdr:cNvPr id="702" name="直線コネクタ 701"/>
        <xdr:cNvCxnSpPr/>
      </xdr:nvCxnSpPr>
      <xdr:spPr>
        <a:xfrm flipV="1">
          <a:off x="12814300" y="15735388"/>
          <a:ext cx="889000" cy="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63615</xdr:rowOff>
    </xdr:from>
    <xdr:to>
      <xdr:col>72</xdr:col>
      <xdr:colOff>38100</xdr:colOff>
      <xdr:row>96</xdr:row>
      <xdr:rowOff>165215</xdr:rowOff>
    </xdr:to>
    <xdr:sp macro="" textlink="">
      <xdr:nvSpPr>
        <xdr:cNvPr id="703" name="フローチャート: 判断 702"/>
        <xdr:cNvSpPr/>
      </xdr:nvSpPr>
      <xdr:spPr>
        <a:xfrm>
          <a:off x="13652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156342</xdr:rowOff>
    </xdr:from>
    <xdr:ext cx="534377" cy="259045"/>
    <xdr:sp macro="" textlink="">
      <xdr:nvSpPr>
        <xdr:cNvPr id="704" name="テキスト ボックス 703"/>
        <xdr:cNvSpPr txBox="1"/>
      </xdr:nvSpPr>
      <xdr:spPr>
        <a:xfrm>
          <a:off x="13436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5" name="フローチャート: 判断 704"/>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6" name="テキスト ボックス 705"/>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6325</xdr:rowOff>
    </xdr:from>
    <xdr:to>
      <xdr:col>85</xdr:col>
      <xdr:colOff>177800</xdr:colOff>
      <xdr:row>91</xdr:row>
      <xdr:rowOff>107925</xdr:rowOff>
    </xdr:to>
    <xdr:sp macro="" textlink="">
      <xdr:nvSpPr>
        <xdr:cNvPr id="712" name="楕円 711"/>
        <xdr:cNvSpPr/>
      </xdr:nvSpPr>
      <xdr:spPr>
        <a:xfrm>
          <a:off x="16268700" y="1560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130802</xdr:rowOff>
    </xdr:from>
    <xdr:ext cx="599010" cy="259045"/>
    <xdr:sp macro="" textlink="">
      <xdr:nvSpPr>
        <xdr:cNvPr id="713" name="公債費該当値テキスト"/>
        <xdr:cNvSpPr txBox="1"/>
      </xdr:nvSpPr>
      <xdr:spPr>
        <a:xfrm>
          <a:off x="16370300" y="1556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104000</xdr:rowOff>
    </xdr:from>
    <xdr:to>
      <xdr:col>81</xdr:col>
      <xdr:colOff>101600</xdr:colOff>
      <xdr:row>90</xdr:row>
      <xdr:rowOff>34150</xdr:rowOff>
    </xdr:to>
    <xdr:sp macro="" textlink="">
      <xdr:nvSpPr>
        <xdr:cNvPr id="714" name="楕円 713"/>
        <xdr:cNvSpPr/>
      </xdr:nvSpPr>
      <xdr:spPr>
        <a:xfrm>
          <a:off x="15430500" y="153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50677</xdr:rowOff>
    </xdr:from>
    <xdr:ext cx="599010" cy="259045"/>
    <xdr:sp macro="" textlink="">
      <xdr:nvSpPr>
        <xdr:cNvPr id="715" name="テキスト ボックス 714"/>
        <xdr:cNvSpPr txBox="1"/>
      </xdr:nvSpPr>
      <xdr:spPr>
        <a:xfrm>
          <a:off x="15181795" y="1513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6172</xdr:rowOff>
    </xdr:from>
    <xdr:to>
      <xdr:col>76</xdr:col>
      <xdr:colOff>165100</xdr:colOff>
      <xdr:row>91</xdr:row>
      <xdr:rowOff>107772</xdr:rowOff>
    </xdr:to>
    <xdr:sp macro="" textlink="">
      <xdr:nvSpPr>
        <xdr:cNvPr id="716" name="楕円 715"/>
        <xdr:cNvSpPr/>
      </xdr:nvSpPr>
      <xdr:spPr>
        <a:xfrm>
          <a:off x="14541500" y="1560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124299</xdr:rowOff>
    </xdr:from>
    <xdr:ext cx="599010" cy="259045"/>
    <xdr:sp macro="" textlink="">
      <xdr:nvSpPr>
        <xdr:cNvPr id="717" name="テキスト ボックス 716"/>
        <xdr:cNvSpPr txBox="1"/>
      </xdr:nvSpPr>
      <xdr:spPr>
        <a:xfrm>
          <a:off x="14292795" y="1538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82638</xdr:rowOff>
    </xdr:from>
    <xdr:to>
      <xdr:col>72</xdr:col>
      <xdr:colOff>38100</xdr:colOff>
      <xdr:row>92</xdr:row>
      <xdr:rowOff>12788</xdr:rowOff>
    </xdr:to>
    <xdr:sp macro="" textlink="">
      <xdr:nvSpPr>
        <xdr:cNvPr id="718" name="楕円 717"/>
        <xdr:cNvSpPr/>
      </xdr:nvSpPr>
      <xdr:spPr>
        <a:xfrm>
          <a:off x="13652500" y="156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29315</xdr:rowOff>
    </xdr:from>
    <xdr:ext cx="599010" cy="259045"/>
    <xdr:sp macro="" textlink="">
      <xdr:nvSpPr>
        <xdr:cNvPr id="719" name="テキスト ボックス 718"/>
        <xdr:cNvSpPr txBox="1"/>
      </xdr:nvSpPr>
      <xdr:spPr>
        <a:xfrm>
          <a:off x="13403795" y="1545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91376</xdr:rowOff>
    </xdr:from>
    <xdr:to>
      <xdr:col>67</xdr:col>
      <xdr:colOff>101600</xdr:colOff>
      <xdr:row>92</xdr:row>
      <xdr:rowOff>21526</xdr:rowOff>
    </xdr:to>
    <xdr:sp macro="" textlink="">
      <xdr:nvSpPr>
        <xdr:cNvPr id="720" name="楕円 719"/>
        <xdr:cNvSpPr/>
      </xdr:nvSpPr>
      <xdr:spPr>
        <a:xfrm>
          <a:off x="12763500" y="1569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38053</xdr:rowOff>
    </xdr:from>
    <xdr:ext cx="599010" cy="259045"/>
    <xdr:sp macro="" textlink="">
      <xdr:nvSpPr>
        <xdr:cNvPr id="721" name="テキスト ボックス 720"/>
        <xdr:cNvSpPr txBox="1"/>
      </xdr:nvSpPr>
      <xdr:spPr>
        <a:xfrm>
          <a:off x="12514795" y="1546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3" name="直線コネクタ 742"/>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4"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6"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7" name="直線コネクタ 746"/>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49"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0" name="フローチャート: 判断 749"/>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2" name="フローチャート: 判断 751"/>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3" name="テキスト ボックス 752"/>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58" name="フローチャート: 判断 757"/>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59" name="テキスト ボックス 758"/>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0" name="フローチャート: 判断 759"/>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1" name="テキスト ボックス 760"/>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68"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商工費については、企業誘致対策による旧公共施設の解体などにより、歳出が増加した。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日豪雨や平成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日台風などにより被災した道路や河川、農地などの応急・復旧対応により、歳出が増加した。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石川県七尾市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実質収支については、歳入面で市税や普通交付税の減収はあるものの、定員適正化計画の推進による人件費の減や投資的経費の減により、継続的に黒字を確保している。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財政調整基金残高については、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年連続取崩しを行ったことにより、平成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年度末残高は約</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億円となっている。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石川県七尾市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については、入院、外来ともに患者数が減少したことなどから医業収益が減少し、また、患者数の減少や院外処方の増加による薬品費の減少等により、医業費用も減少した。結果、前年度比で大幅な減収になったものの、黒字は確保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水道事業については、継続して黒字を確保しているものの、人口減少の影響もあり、黒字幅は縮小傾向である。今後も老朽施設の更新など進める一方、経常経費の削減など経営の健全化に努める。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公営企業会計へ移行した下水道事業については、管路整備や老朽設備等の更新を進めているが、人口減少の影響もあり、経営状況は依然として厳しい状況である。今後も経常経費の削減や使用料の見直しなど、経営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31926960</v>
      </c>
      <c r="BO4" s="461"/>
      <c r="BP4" s="461"/>
      <c r="BQ4" s="461"/>
      <c r="BR4" s="461"/>
      <c r="BS4" s="461"/>
      <c r="BT4" s="461"/>
      <c r="BU4" s="462"/>
      <c r="BV4" s="460">
        <v>34605560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2.6</v>
      </c>
      <c r="CU4" s="642"/>
      <c r="CV4" s="642"/>
      <c r="CW4" s="642"/>
      <c r="CX4" s="642"/>
      <c r="CY4" s="642"/>
      <c r="CZ4" s="642"/>
      <c r="DA4" s="643"/>
      <c r="DB4" s="641">
        <v>2.7</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31091126</v>
      </c>
      <c r="BO5" s="466"/>
      <c r="BP5" s="466"/>
      <c r="BQ5" s="466"/>
      <c r="BR5" s="466"/>
      <c r="BS5" s="466"/>
      <c r="BT5" s="466"/>
      <c r="BU5" s="467"/>
      <c r="BV5" s="465">
        <v>34056797</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94.9</v>
      </c>
      <c r="CU5" s="436"/>
      <c r="CV5" s="436"/>
      <c r="CW5" s="436"/>
      <c r="CX5" s="436"/>
      <c r="CY5" s="436"/>
      <c r="CZ5" s="436"/>
      <c r="DA5" s="437"/>
      <c r="DB5" s="435">
        <v>95.1</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835834</v>
      </c>
      <c r="BO6" s="466"/>
      <c r="BP6" s="466"/>
      <c r="BQ6" s="466"/>
      <c r="BR6" s="466"/>
      <c r="BS6" s="466"/>
      <c r="BT6" s="466"/>
      <c r="BU6" s="467"/>
      <c r="BV6" s="465">
        <v>548763</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99.8</v>
      </c>
      <c r="CU6" s="616"/>
      <c r="CV6" s="616"/>
      <c r="CW6" s="616"/>
      <c r="CX6" s="616"/>
      <c r="CY6" s="616"/>
      <c r="CZ6" s="616"/>
      <c r="DA6" s="617"/>
      <c r="DB6" s="615">
        <v>100.3</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366079</v>
      </c>
      <c r="BO7" s="466"/>
      <c r="BP7" s="466"/>
      <c r="BQ7" s="466"/>
      <c r="BR7" s="466"/>
      <c r="BS7" s="466"/>
      <c r="BT7" s="466"/>
      <c r="BU7" s="467"/>
      <c r="BV7" s="465">
        <v>36806</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18417033</v>
      </c>
      <c r="CU7" s="466"/>
      <c r="CV7" s="466"/>
      <c r="CW7" s="466"/>
      <c r="CX7" s="466"/>
      <c r="CY7" s="466"/>
      <c r="CZ7" s="466"/>
      <c r="DA7" s="467"/>
      <c r="DB7" s="465">
        <v>19013772</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469755</v>
      </c>
      <c r="BO8" s="466"/>
      <c r="BP8" s="466"/>
      <c r="BQ8" s="466"/>
      <c r="BR8" s="466"/>
      <c r="BS8" s="466"/>
      <c r="BT8" s="466"/>
      <c r="BU8" s="467"/>
      <c r="BV8" s="465">
        <v>511957</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0.43</v>
      </c>
      <c r="CU8" s="579"/>
      <c r="CV8" s="579"/>
      <c r="CW8" s="579"/>
      <c r="CX8" s="579"/>
      <c r="CY8" s="579"/>
      <c r="CZ8" s="579"/>
      <c r="DA8" s="580"/>
      <c r="DB8" s="578">
        <v>0.43</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55325</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117</v>
      </c>
      <c r="AV9" s="523"/>
      <c r="AW9" s="523"/>
      <c r="AX9" s="523"/>
      <c r="AY9" s="445" t="s">
        <v>118</v>
      </c>
      <c r="AZ9" s="446"/>
      <c r="BA9" s="446"/>
      <c r="BB9" s="446"/>
      <c r="BC9" s="446"/>
      <c r="BD9" s="446"/>
      <c r="BE9" s="446"/>
      <c r="BF9" s="446"/>
      <c r="BG9" s="446"/>
      <c r="BH9" s="446"/>
      <c r="BI9" s="446"/>
      <c r="BJ9" s="446"/>
      <c r="BK9" s="446"/>
      <c r="BL9" s="446"/>
      <c r="BM9" s="447"/>
      <c r="BN9" s="465">
        <v>-42202</v>
      </c>
      <c r="BO9" s="466"/>
      <c r="BP9" s="466"/>
      <c r="BQ9" s="466"/>
      <c r="BR9" s="466"/>
      <c r="BS9" s="466"/>
      <c r="BT9" s="466"/>
      <c r="BU9" s="467"/>
      <c r="BV9" s="465">
        <v>289042</v>
      </c>
      <c r="BW9" s="466"/>
      <c r="BX9" s="466"/>
      <c r="BY9" s="466"/>
      <c r="BZ9" s="466"/>
      <c r="CA9" s="466"/>
      <c r="CB9" s="466"/>
      <c r="CC9" s="467"/>
      <c r="CD9" s="474" t="s">
        <v>119</v>
      </c>
      <c r="CE9" s="475"/>
      <c r="CF9" s="475"/>
      <c r="CG9" s="475"/>
      <c r="CH9" s="475"/>
      <c r="CI9" s="475"/>
      <c r="CJ9" s="475"/>
      <c r="CK9" s="475"/>
      <c r="CL9" s="475"/>
      <c r="CM9" s="475"/>
      <c r="CN9" s="475"/>
      <c r="CO9" s="475"/>
      <c r="CP9" s="475"/>
      <c r="CQ9" s="475"/>
      <c r="CR9" s="475"/>
      <c r="CS9" s="476"/>
      <c r="CT9" s="435">
        <v>24.3</v>
      </c>
      <c r="CU9" s="436"/>
      <c r="CV9" s="436"/>
      <c r="CW9" s="436"/>
      <c r="CX9" s="436"/>
      <c r="CY9" s="436"/>
      <c r="CZ9" s="436"/>
      <c r="DA9" s="437"/>
      <c r="DB9" s="435">
        <v>28.4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120</v>
      </c>
      <c r="M10" s="439"/>
      <c r="N10" s="439"/>
      <c r="O10" s="439"/>
      <c r="P10" s="439"/>
      <c r="Q10" s="440"/>
      <c r="R10" s="441">
        <v>57900</v>
      </c>
      <c r="S10" s="442"/>
      <c r="T10" s="442"/>
      <c r="U10" s="442"/>
      <c r="V10" s="444"/>
      <c r="W10" s="613"/>
      <c r="X10" s="427"/>
      <c r="Y10" s="427"/>
      <c r="Z10" s="427"/>
      <c r="AA10" s="427"/>
      <c r="AB10" s="427"/>
      <c r="AC10" s="427"/>
      <c r="AD10" s="427"/>
      <c r="AE10" s="427"/>
      <c r="AF10" s="427"/>
      <c r="AG10" s="427"/>
      <c r="AH10" s="427"/>
      <c r="AI10" s="427"/>
      <c r="AJ10" s="427"/>
      <c r="AK10" s="427"/>
      <c r="AL10" s="614"/>
      <c r="AM10" s="534" t="s">
        <v>121</v>
      </c>
      <c r="AN10" s="439"/>
      <c r="AO10" s="439"/>
      <c r="AP10" s="439"/>
      <c r="AQ10" s="439"/>
      <c r="AR10" s="439"/>
      <c r="AS10" s="439"/>
      <c r="AT10" s="440"/>
      <c r="AU10" s="522" t="s">
        <v>117</v>
      </c>
      <c r="AV10" s="523"/>
      <c r="AW10" s="523"/>
      <c r="AX10" s="523"/>
      <c r="AY10" s="445" t="s">
        <v>122</v>
      </c>
      <c r="AZ10" s="446"/>
      <c r="BA10" s="446"/>
      <c r="BB10" s="446"/>
      <c r="BC10" s="446"/>
      <c r="BD10" s="446"/>
      <c r="BE10" s="446"/>
      <c r="BF10" s="446"/>
      <c r="BG10" s="446"/>
      <c r="BH10" s="446"/>
      <c r="BI10" s="446"/>
      <c r="BJ10" s="446"/>
      <c r="BK10" s="446"/>
      <c r="BL10" s="446"/>
      <c r="BM10" s="447"/>
      <c r="BN10" s="465">
        <v>0</v>
      </c>
      <c r="BO10" s="466"/>
      <c r="BP10" s="466"/>
      <c r="BQ10" s="466"/>
      <c r="BR10" s="466"/>
      <c r="BS10" s="466"/>
      <c r="BT10" s="466"/>
      <c r="BU10" s="467"/>
      <c r="BV10" s="465">
        <v>0</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127</v>
      </c>
      <c r="AV11" s="523"/>
      <c r="AW11" s="523"/>
      <c r="AX11" s="523"/>
      <c r="AY11" s="445" t="s">
        <v>128</v>
      </c>
      <c r="AZ11" s="446"/>
      <c r="BA11" s="446"/>
      <c r="BB11" s="446"/>
      <c r="BC11" s="446"/>
      <c r="BD11" s="446"/>
      <c r="BE11" s="446"/>
      <c r="BF11" s="446"/>
      <c r="BG11" s="446"/>
      <c r="BH11" s="446"/>
      <c r="BI11" s="446"/>
      <c r="BJ11" s="446"/>
      <c r="BK11" s="446"/>
      <c r="BL11" s="446"/>
      <c r="BM11" s="447"/>
      <c r="BN11" s="465">
        <v>1072305</v>
      </c>
      <c r="BO11" s="466"/>
      <c r="BP11" s="466"/>
      <c r="BQ11" s="466"/>
      <c r="BR11" s="466"/>
      <c r="BS11" s="466"/>
      <c r="BT11" s="466"/>
      <c r="BU11" s="467"/>
      <c r="BV11" s="465">
        <v>1733848</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131</v>
      </c>
      <c r="DC11" s="579"/>
      <c r="DD11" s="579"/>
      <c r="DE11" s="579"/>
      <c r="DF11" s="579"/>
      <c r="DG11" s="579"/>
      <c r="DH11" s="579"/>
      <c r="DI11" s="580"/>
      <c r="DJ11" s="185"/>
      <c r="DK11" s="185"/>
      <c r="DL11" s="185"/>
      <c r="DM11" s="185"/>
      <c r="DN11" s="185"/>
      <c r="DO11" s="185"/>
    </row>
    <row r="12" spans="1:119" ht="18.75" customHeight="1" x14ac:dyDescent="0.15">
      <c r="A12" s="186"/>
      <c r="B12" s="581" t="s">
        <v>132</v>
      </c>
      <c r="C12" s="582"/>
      <c r="D12" s="582"/>
      <c r="E12" s="582"/>
      <c r="F12" s="582"/>
      <c r="G12" s="582"/>
      <c r="H12" s="582"/>
      <c r="I12" s="582"/>
      <c r="J12" s="582"/>
      <c r="K12" s="583"/>
      <c r="L12" s="590" t="s">
        <v>133</v>
      </c>
      <c r="M12" s="591"/>
      <c r="N12" s="591"/>
      <c r="O12" s="591"/>
      <c r="P12" s="591"/>
      <c r="Q12" s="592"/>
      <c r="R12" s="593">
        <v>52940</v>
      </c>
      <c r="S12" s="594"/>
      <c r="T12" s="594"/>
      <c r="U12" s="594"/>
      <c r="V12" s="595"/>
      <c r="W12" s="596" t="s">
        <v>1</v>
      </c>
      <c r="X12" s="523"/>
      <c r="Y12" s="523"/>
      <c r="Z12" s="523"/>
      <c r="AA12" s="523"/>
      <c r="AB12" s="597"/>
      <c r="AC12" s="522" t="s">
        <v>134</v>
      </c>
      <c r="AD12" s="523"/>
      <c r="AE12" s="523"/>
      <c r="AF12" s="523"/>
      <c r="AG12" s="597"/>
      <c r="AH12" s="522" t="s">
        <v>135</v>
      </c>
      <c r="AI12" s="523"/>
      <c r="AJ12" s="523"/>
      <c r="AK12" s="523"/>
      <c r="AL12" s="598"/>
      <c r="AM12" s="534" t="s">
        <v>136</v>
      </c>
      <c r="AN12" s="439"/>
      <c r="AO12" s="439"/>
      <c r="AP12" s="439"/>
      <c r="AQ12" s="439"/>
      <c r="AR12" s="439"/>
      <c r="AS12" s="439"/>
      <c r="AT12" s="440"/>
      <c r="AU12" s="522" t="s">
        <v>137</v>
      </c>
      <c r="AV12" s="523"/>
      <c r="AW12" s="523"/>
      <c r="AX12" s="523"/>
      <c r="AY12" s="445" t="s">
        <v>138</v>
      </c>
      <c r="AZ12" s="446"/>
      <c r="BA12" s="446"/>
      <c r="BB12" s="446"/>
      <c r="BC12" s="446"/>
      <c r="BD12" s="446"/>
      <c r="BE12" s="446"/>
      <c r="BF12" s="446"/>
      <c r="BG12" s="446"/>
      <c r="BH12" s="446"/>
      <c r="BI12" s="446"/>
      <c r="BJ12" s="446"/>
      <c r="BK12" s="446"/>
      <c r="BL12" s="446"/>
      <c r="BM12" s="447"/>
      <c r="BN12" s="465">
        <v>1171391</v>
      </c>
      <c r="BO12" s="466"/>
      <c r="BP12" s="466"/>
      <c r="BQ12" s="466"/>
      <c r="BR12" s="466"/>
      <c r="BS12" s="466"/>
      <c r="BT12" s="466"/>
      <c r="BU12" s="467"/>
      <c r="BV12" s="465">
        <v>613215</v>
      </c>
      <c r="BW12" s="466"/>
      <c r="BX12" s="466"/>
      <c r="BY12" s="466"/>
      <c r="BZ12" s="466"/>
      <c r="CA12" s="466"/>
      <c r="CB12" s="466"/>
      <c r="CC12" s="467"/>
      <c r="CD12" s="474" t="s">
        <v>139</v>
      </c>
      <c r="CE12" s="475"/>
      <c r="CF12" s="475"/>
      <c r="CG12" s="475"/>
      <c r="CH12" s="475"/>
      <c r="CI12" s="475"/>
      <c r="CJ12" s="475"/>
      <c r="CK12" s="475"/>
      <c r="CL12" s="475"/>
      <c r="CM12" s="475"/>
      <c r="CN12" s="475"/>
      <c r="CO12" s="475"/>
      <c r="CP12" s="475"/>
      <c r="CQ12" s="475"/>
      <c r="CR12" s="475"/>
      <c r="CS12" s="476"/>
      <c r="CT12" s="578" t="s">
        <v>140</v>
      </c>
      <c r="CU12" s="579"/>
      <c r="CV12" s="579"/>
      <c r="CW12" s="579"/>
      <c r="CX12" s="579"/>
      <c r="CY12" s="579"/>
      <c r="CZ12" s="579"/>
      <c r="DA12" s="580"/>
      <c r="DB12" s="578" t="s">
        <v>140</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141</v>
      </c>
      <c r="N13" s="566"/>
      <c r="O13" s="566"/>
      <c r="P13" s="566"/>
      <c r="Q13" s="567"/>
      <c r="R13" s="568">
        <v>52301</v>
      </c>
      <c r="S13" s="569"/>
      <c r="T13" s="569"/>
      <c r="U13" s="569"/>
      <c r="V13" s="570"/>
      <c r="W13" s="556" t="s">
        <v>142</v>
      </c>
      <c r="X13" s="478"/>
      <c r="Y13" s="478"/>
      <c r="Z13" s="478"/>
      <c r="AA13" s="478"/>
      <c r="AB13" s="479"/>
      <c r="AC13" s="441">
        <v>1592</v>
      </c>
      <c r="AD13" s="442"/>
      <c r="AE13" s="442"/>
      <c r="AF13" s="442"/>
      <c r="AG13" s="443"/>
      <c r="AH13" s="441">
        <v>1736</v>
      </c>
      <c r="AI13" s="442"/>
      <c r="AJ13" s="442"/>
      <c r="AK13" s="442"/>
      <c r="AL13" s="444"/>
      <c r="AM13" s="534" t="s">
        <v>143</v>
      </c>
      <c r="AN13" s="439"/>
      <c r="AO13" s="439"/>
      <c r="AP13" s="439"/>
      <c r="AQ13" s="439"/>
      <c r="AR13" s="439"/>
      <c r="AS13" s="439"/>
      <c r="AT13" s="440"/>
      <c r="AU13" s="522" t="s">
        <v>137</v>
      </c>
      <c r="AV13" s="523"/>
      <c r="AW13" s="523"/>
      <c r="AX13" s="523"/>
      <c r="AY13" s="445" t="s">
        <v>144</v>
      </c>
      <c r="AZ13" s="446"/>
      <c r="BA13" s="446"/>
      <c r="BB13" s="446"/>
      <c r="BC13" s="446"/>
      <c r="BD13" s="446"/>
      <c r="BE13" s="446"/>
      <c r="BF13" s="446"/>
      <c r="BG13" s="446"/>
      <c r="BH13" s="446"/>
      <c r="BI13" s="446"/>
      <c r="BJ13" s="446"/>
      <c r="BK13" s="446"/>
      <c r="BL13" s="446"/>
      <c r="BM13" s="447"/>
      <c r="BN13" s="465">
        <v>-141288</v>
      </c>
      <c r="BO13" s="466"/>
      <c r="BP13" s="466"/>
      <c r="BQ13" s="466"/>
      <c r="BR13" s="466"/>
      <c r="BS13" s="466"/>
      <c r="BT13" s="466"/>
      <c r="BU13" s="467"/>
      <c r="BV13" s="465">
        <v>1409675</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16.600000000000001</v>
      </c>
      <c r="CU13" s="436"/>
      <c r="CV13" s="436"/>
      <c r="CW13" s="436"/>
      <c r="CX13" s="436"/>
      <c r="CY13" s="436"/>
      <c r="CZ13" s="436"/>
      <c r="DA13" s="437"/>
      <c r="DB13" s="435">
        <v>17.100000000000001</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53927</v>
      </c>
      <c r="S14" s="569"/>
      <c r="T14" s="569"/>
      <c r="U14" s="569"/>
      <c r="V14" s="570"/>
      <c r="W14" s="571"/>
      <c r="X14" s="481"/>
      <c r="Y14" s="481"/>
      <c r="Z14" s="481"/>
      <c r="AA14" s="481"/>
      <c r="AB14" s="482"/>
      <c r="AC14" s="561">
        <v>6</v>
      </c>
      <c r="AD14" s="562"/>
      <c r="AE14" s="562"/>
      <c r="AF14" s="562"/>
      <c r="AG14" s="563"/>
      <c r="AH14" s="561">
        <v>6.2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v>111.7</v>
      </c>
      <c r="CU14" s="573"/>
      <c r="CV14" s="573"/>
      <c r="CW14" s="573"/>
      <c r="CX14" s="573"/>
      <c r="CY14" s="573"/>
      <c r="CZ14" s="573"/>
      <c r="DA14" s="574"/>
      <c r="DB14" s="572">
        <v>100.1</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141</v>
      </c>
      <c r="N15" s="566"/>
      <c r="O15" s="566"/>
      <c r="P15" s="566"/>
      <c r="Q15" s="567"/>
      <c r="R15" s="568">
        <v>53197</v>
      </c>
      <c r="S15" s="569"/>
      <c r="T15" s="569"/>
      <c r="U15" s="569"/>
      <c r="V15" s="570"/>
      <c r="W15" s="556" t="s">
        <v>148</v>
      </c>
      <c r="X15" s="478"/>
      <c r="Y15" s="478"/>
      <c r="Z15" s="478"/>
      <c r="AA15" s="478"/>
      <c r="AB15" s="479"/>
      <c r="AC15" s="441">
        <v>6748</v>
      </c>
      <c r="AD15" s="442"/>
      <c r="AE15" s="442"/>
      <c r="AF15" s="442"/>
      <c r="AG15" s="443"/>
      <c r="AH15" s="441">
        <v>7348</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6726609</v>
      </c>
      <c r="BO15" s="461"/>
      <c r="BP15" s="461"/>
      <c r="BQ15" s="461"/>
      <c r="BR15" s="461"/>
      <c r="BS15" s="461"/>
      <c r="BT15" s="461"/>
      <c r="BU15" s="462"/>
      <c r="BV15" s="460">
        <v>6675028</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25.3</v>
      </c>
      <c r="AD16" s="562"/>
      <c r="AE16" s="562"/>
      <c r="AF16" s="562"/>
      <c r="AG16" s="563"/>
      <c r="AH16" s="561">
        <v>26.1</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15371451</v>
      </c>
      <c r="BO16" s="466"/>
      <c r="BP16" s="466"/>
      <c r="BQ16" s="466"/>
      <c r="BR16" s="466"/>
      <c r="BS16" s="466"/>
      <c r="BT16" s="466"/>
      <c r="BU16" s="467"/>
      <c r="BV16" s="465">
        <v>15709352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18283</v>
      </c>
      <c r="AD17" s="442"/>
      <c r="AE17" s="442"/>
      <c r="AF17" s="442"/>
      <c r="AG17" s="443"/>
      <c r="AH17" s="441">
        <v>19043</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8546123</v>
      </c>
      <c r="BO17" s="466"/>
      <c r="BP17" s="466"/>
      <c r="BQ17" s="466"/>
      <c r="BR17" s="466"/>
      <c r="BS17" s="466"/>
      <c r="BT17" s="466"/>
      <c r="BU17" s="467"/>
      <c r="BV17" s="465">
        <v>8464115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318.29000000000002</v>
      </c>
      <c r="M18" s="530"/>
      <c r="N18" s="530"/>
      <c r="O18" s="530"/>
      <c r="P18" s="530"/>
      <c r="Q18" s="530"/>
      <c r="R18" s="531"/>
      <c r="S18" s="531"/>
      <c r="T18" s="531"/>
      <c r="U18" s="531"/>
      <c r="V18" s="532"/>
      <c r="W18" s="546"/>
      <c r="X18" s="547"/>
      <c r="Y18" s="547"/>
      <c r="Z18" s="547"/>
      <c r="AA18" s="547"/>
      <c r="AB18" s="557"/>
      <c r="AC18" s="429">
        <v>68.7</v>
      </c>
      <c r="AD18" s="430"/>
      <c r="AE18" s="430"/>
      <c r="AF18" s="430"/>
      <c r="AG18" s="533"/>
      <c r="AH18" s="429">
        <v>67.7</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18034451</v>
      </c>
      <c r="BO18" s="466"/>
      <c r="BP18" s="466"/>
      <c r="BQ18" s="466"/>
      <c r="BR18" s="466"/>
      <c r="BS18" s="466"/>
      <c r="BT18" s="466"/>
      <c r="BU18" s="467"/>
      <c r="BV18" s="465">
        <v>18667925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174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22774161</v>
      </c>
      <c r="BO19" s="466"/>
      <c r="BP19" s="466"/>
      <c r="BQ19" s="466"/>
      <c r="BR19" s="466"/>
      <c r="BS19" s="466"/>
      <c r="BT19" s="466"/>
      <c r="BU19" s="467"/>
      <c r="BV19" s="465">
        <v>23707407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20855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41924697</v>
      </c>
      <c r="BO23" s="466"/>
      <c r="BP23" s="466"/>
      <c r="BQ23" s="466"/>
      <c r="BR23" s="466"/>
      <c r="BS23" s="466"/>
      <c r="BT23" s="466"/>
      <c r="BU23" s="467"/>
      <c r="BV23" s="465">
        <v>44622852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9200</v>
      </c>
      <c r="R24" s="442"/>
      <c r="S24" s="442"/>
      <c r="T24" s="442"/>
      <c r="U24" s="442"/>
      <c r="V24" s="443"/>
      <c r="W24" s="507"/>
      <c r="X24" s="498"/>
      <c r="Y24" s="499"/>
      <c r="Z24" s="438" t="s">
        <v>172</v>
      </c>
      <c r="AA24" s="439"/>
      <c r="AB24" s="439"/>
      <c r="AC24" s="439"/>
      <c r="AD24" s="439"/>
      <c r="AE24" s="439"/>
      <c r="AF24" s="439"/>
      <c r="AG24" s="440"/>
      <c r="AH24" s="441">
        <v>602</v>
      </c>
      <c r="AI24" s="442"/>
      <c r="AJ24" s="442"/>
      <c r="AK24" s="442"/>
      <c r="AL24" s="443"/>
      <c r="AM24" s="441">
        <v>1781920</v>
      </c>
      <c r="AN24" s="442"/>
      <c r="AO24" s="442"/>
      <c r="AP24" s="442"/>
      <c r="AQ24" s="442"/>
      <c r="AR24" s="443"/>
      <c r="AS24" s="441">
        <v>2960</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14609907</v>
      </c>
      <c r="BO24" s="466"/>
      <c r="BP24" s="466"/>
      <c r="BQ24" s="466"/>
      <c r="BR24" s="466"/>
      <c r="BS24" s="466"/>
      <c r="BT24" s="466"/>
      <c r="BU24" s="467"/>
      <c r="BV24" s="465">
        <v>15362742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7400</v>
      </c>
      <c r="R25" s="442"/>
      <c r="S25" s="442"/>
      <c r="T25" s="442"/>
      <c r="U25" s="442"/>
      <c r="V25" s="443"/>
      <c r="W25" s="507"/>
      <c r="X25" s="498"/>
      <c r="Y25" s="499"/>
      <c r="Z25" s="438" t="s">
        <v>175</v>
      </c>
      <c r="AA25" s="439"/>
      <c r="AB25" s="439"/>
      <c r="AC25" s="439"/>
      <c r="AD25" s="439"/>
      <c r="AE25" s="439"/>
      <c r="AF25" s="439"/>
      <c r="AG25" s="440"/>
      <c r="AH25" s="441">
        <v>141</v>
      </c>
      <c r="AI25" s="442"/>
      <c r="AJ25" s="442"/>
      <c r="AK25" s="442"/>
      <c r="AL25" s="443"/>
      <c r="AM25" s="441">
        <v>372240</v>
      </c>
      <c r="AN25" s="442"/>
      <c r="AO25" s="442"/>
      <c r="AP25" s="442"/>
      <c r="AQ25" s="442"/>
      <c r="AR25" s="443"/>
      <c r="AS25" s="441">
        <v>2640</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2095718</v>
      </c>
      <c r="BO25" s="461"/>
      <c r="BP25" s="461"/>
      <c r="BQ25" s="461"/>
      <c r="BR25" s="461"/>
      <c r="BS25" s="461"/>
      <c r="BT25" s="461"/>
      <c r="BU25" s="462"/>
      <c r="BV25" s="460">
        <v>1451646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6400</v>
      </c>
      <c r="R26" s="442"/>
      <c r="S26" s="442"/>
      <c r="T26" s="442"/>
      <c r="U26" s="442"/>
      <c r="V26" s="443"/>
      <c r="W26" s="507"/>
      <c r="X26" s="498"/>
      <c r="Y26" s="499"/>
      <c r="Z26" s="438" t="s">
        <v>178</v>
      </c>
      <c r="AA26" s="520"/>
      <c r="AB26" s="520"/>
      <c r="AC26" s="520"/>
      <c r="AD26" s="520"/>
      <c r="AE26" s="520"/>
      <c r="AF26" s="520"/>
      <c r="AG26" s="521"/>
      <c r="AH26" s="441">
        <v>44</v>
      </c>
      <c r="AI26" s="442"/>
      <c r="AJ26" s="442"/>
      <c r="AK26" s="442"/>
      <c r="AL26" s="443"/>
      <c r="AM26" s="441">
        <v>123596</v>
      </c>
      <c r="AN26" s="442"/>
      <c r="AO26" s="442"/>
      <c r="AP26" s="442"/>
      <c r="AQ26" s="442"/>
      <c r="AR26" s="443"/>
      <c r="AS26" s="441">
        <v>2809</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140</v>
      </c>
      <c r="BO26" s="466"/>
      <c r="BP26" s="466"/>
      <c r="BQ26" s="466"/>
      <c r="BR26" s="466"/>
      <c r="BS26" s="466"/>
      <c r="BT26" s="466"/>
      <c r="BU26" s="467"/>
      <c r="BV26" s="465" t="s">
        <v>130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5370</v>
      </c>
      <c r="R27" s="442"/>
      <c r="S27" s="442"/>
      <c r="T27" s="442"/>
      <c r="U27" s="442"/>
      <c r="V27" s="443"/>
      <c r="W27" s="507"/>
      <c r="X27" s="498"/>
      <c r="Y27" s="499"/>
      <c r="Z27" s="438" t="s">
        <v>181</v>
      </c>
      <c r="AA27" s="439"/>
      <c r="AB27" s="439"/>
      <c r="AC27" s="439"/>
      <c r="AD27" s="439"/>
      <c r="AE27" s="439"/>
      <c r="AF27" s="439"/>
      <c r="AG27" s="440"/>
      <c r="AH27" s="441" t="s">
        <v>140</v>
      </c>
      <c r="AI27" s="442"/>
      <c r="AJ27" s="442"/>
      <c r="AK27" s="442"/>
      <c r="AL27" s="443"/>
      <c r="AM27" s="441" t="s">
        <v>140</v>
      </c>
      <c r="AN27" s="442"/>
      <c r="AO27" s="442"/>
      <c r="AP27" s="442"/>
      <c r="AQ27" s="442"/>
      <c r="AR27" s="443"/>
      <c r="AS27" s="441" t="s">
        <v>140</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t="s">
        <v>140</v>
      </c>
      <c r="BO27" s="469"/>
      <c r="BP27" s="469"/>
      <c r="BQ27" s="469"/>
      <c r="BR27" s="469"/>
      <c r="BS27" s="469"/>
      <c r="BT27" s="469"/>
      <c r="BU27" s="470"/>
      <c r="BV27" s="468" t="s">
        <v>140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4280</v>
      </c>
      <c r="R28" s="442"/>
      <c r="S28" s="442"/>
      <c r="T28" s="442"/>
      <c r="U28" s="442"/>
      <c r="V28" s="443"/>
      <c r="W28" s="507"/>
      <c r="X28" s="498"/>
      <c r="Y28" s="499"/>
      <c r="Z28" s="438" t="s">
        <v>184</v>
      </c>
      <c r="AA28" s="439"/>
      <c r="AB28" s="439"/>
      <c r="AC28" s="439"/>
      <c r="AD28" s="439"/>
      <c r="AE28" s="439"/>
      <c r="AF28" s="439"/>
      <c r="AG28" s="440"/>
      <c r="AH28" s="441" t="s">
        <v>140</v>
      </c>
      <c r="AI28" s="442"/>
      <c r="AJ28" s="442"/>
      <c r="AK28" s="442"/>
      <c r="AL28" s="443"/>
      <c r="AM28" s="441" t="s">
        <v>140</v>
      </c>
      <c r="AN28" s="442"/>
      <c r="AO28" s="442"/>
      <c r="AP28" s="442"/>
      <c r="AQ28" s="442"/>
      <c r="AR28" s="443"/>
      <c r="AS28" s="441" t="s">
        <v>140</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3717599</v>
      </c>
      <c r="BO28" s="461"/>
      <c r="BP28" s="461"/>
      <c r="BQ28" s="461"/>
      <c r="BR28" s="461"/>
      <c r="BS28" s="461"/>
      <c r="BT28" s="461"/>
      <c r="BU28" s="462"/>
      <c r="BV28" s="460">
        <v>4888990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16</v>
      </c>
      <c r="M29" s="442"/>
      <c r="N29" s="442"/>
      <c r="O29" s="442"/>
      <c r="P29" s="443"/>
      <c r="Q29" s="441">
        <v>4010</v>
      </c>
      <c r="R29" s="442"/>
      <c r="S29" s="442"/>
      <c r="T29" s="442"/>
      <c r="U29" s="442"/>
      <c r="V29" s="443"/>
      <c r="W29" s="508"/>
      <c r="X29" s="509"/>
      <c r="Y29" s="510"/>
      <c r="Z29" s="438" t="s">
        <v>187</v>
      </c>
      <c r="AA29" s="439"/>
      <c r="AB29" s="439"/>
      <c r="AC29" s="439"/>
      <c r="AD29" s="439"/>
      <c r="AE29" s="439"/>
      <c r="AF29" s="439"/>
      <c r="AG29" s="440"/>
      <c r="AH29" s="441">
        <v>602</v>
      </c>
      <c r="AI29" s="442"/>
      <c r="AJ29" s="442"/>
      <c r="AK29" s="442"/>
      <c r="AL29" s="443"/>
      <c r="AM29" s="441">
        <v>1781920</v>
      </c>
      <c r="AN29" s="442"/>
      <c r="AO29" s="442"/>
      <c r="AP29" s="442"/>
      <c r="AQ29" s="442"/>
      <c r="AR29" s="443"/>
      <c r="AS29" s="441">
        <v>2960</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t="s">
        <v>140</v>
      </c>
      <c r="BO29" s="466"/>
      <c r="BP29" s="466"/>
      <c r="BQ29" s="466"/>
      <c r="BR29" s="466"/>
      <c r="BS29" s="466"/>
      <c r="BT29" s="466"/>
      <c r="BU29" s="467"/>
      <c r="BV29" s="465">
        <v>2714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94.2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2898677</v>
      </c>
      <c r="BO30" s="469"/>
      <c r="BP30" s="469"/>
      <c r="BQ30" s="469"/>
      <c r="BR30" s="469"/>
      <c r="BS30" s="469"/>
      <c r="BT30" s="469"/>
      <c r="BU30" s="470"/>
      <c r="BV30" s="468">
        <v>3246728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196</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IF('各会計、関係団体の財政状況及び健全化判断比率'!B34="","",'各会計、関係団体の財政状況及び健全化判断比率'!B34)</f>
        <v>公設地方卸売市場事業特別会計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石川北部アール・ディ・エフ広域処理組合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七尾市土地開発公社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ケーブルテレビ事業特別会計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後期高齢者医療保険特別会計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石川県後期高齢者医療広域連合（一般会計）</v>
      </c>
      <c r="BZ35" s="423"/>
      <c r="CA35" s="423"/>
      <c r="CB35" s="423"/>
      <c r="CC35" s="423"/>
      <c r="CD35" s="423"/>
      <c r="CE35" s="423"/>
      <c r="CF35" s="423"/>
      <c r="CG35" s="423"/>
      <c r="CH35" s="423"/>
      <c r="CI35" s="423"/>
      <c r="CJ35" s="423"/>
      <c r="CK35" s="423"/>
      <c r="CL35" s="423"/>
      <c r="CM35" s="423"/>
      <c r="CN35" s="213"/>
      <c r="CO35" s="424">
        <f t="shared" ref="CO35:CO43" si="3">IF(CQ35="","",CO34+1)</f>
        <v>17</v>
      </c>
      <c r="CP35" s="424"/>
      <c r="CQ35" s="423" t="str">
        <f>IF('各会計、関係団体の財政状況及び健全化判断比率'!BS8="","",'各会計、関係団体の財政状況及び健全化判断比率'!BS8)</f>
        <v>財団法人七尾市公共施設管理公社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f t="shared" si="0"/>
        <v>8</v>
      </c>
      <c r="AN36" s="424"/>
      <c r="AO36" s="423" t="str">
        <f>IF('各会計、関係団体の財政状況及び健全化判断比率'!B33="","",'各会計、関係団体の財政状況及び健全化判断比率'!B33)</f>
        <v>病院事業会計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石川県後期高齢者医療広域連合（特別会計）</v>
      </c>
      <c r="BZ36" s="423"/>
      <c r="CA36" s="423"/>
      <c r="CB36" s="423"/>
      <c r="CC36" s="423"/>
      <c r="CD36" s="423"/>
      <c r="CE36" s="423"/>
      <c r="CF36" s="423"/>
      <c r="CG36" s="423"/>
      <c r="CH36" s="423"/>
      <c r="CI36" s="423"/>
      <c r="CJ36" s="423"/>
      <c r="CK36" s="423"/>
      <c r="CL36" s="423"/>
      <c r="CM36" s="423"/>
      <c r="CN36" s="213"/>
      <c r="CO36" s="424">
        <f t="shared" si="3"/>
        <v>18</v>
      </c>
      <c r="CP36" s="424"/>
      <c r="CQ36" s="423" t="str">
        <f>IF('各会計、関係団体の財政状況及び健全化判断比率'!BS9="","",'各会計、関係団体の財政状況及び健全化判断比率'!BS9)</f>
        <v>財団法人演劇のまち振興事業団</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石川県市町村消防団等公務災害補償等組合</v>
      </c>
      <c r="BZ37" s="423"/>
      <c r="CA37" s="423"/>
      <c r="CB37" s="423"/>
      <c r="CC37" s="423"/>
      <c r="CD37" s="423"/>
      <c r="CE37" s="423"/>
      <c r="CF37" s="423"/>
      <c r="CG37" s="423"/>
      <c r="CH37" s="423"/>
      <c r="CI37" s="423"/>
      <c r="CJ37" s="423"/>
      <c r="CK37" s="423"/>
      <c r="CL37" s="423"/>
      <c r="CM37" s="423"/>
      <c r="CN37" s="213"/>
      <c r="CO37" s="424">
        <f t="shared" si="3"/>
        <v>19</v>
      </c>
      <c r="CP37" s="424"/>
      <c r="CQ37" s="423" t="str">
        <f>IF('各会計、関係団体の財政状況及び健全化判断比率'!BS10="","",'各会計、関係団体の財政状況及び健全化判断比率'!BS10)</f>
        <v>株式会社のと島</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石川県市町村消防賞じゅつ金組合</v>
      </c>
      <c r="BZ38" s="423"/>
      <c r="CA38" s="423"/>
      <c r="CB38" s="423"/>
      <c r="CC38" s="423"/>
      <c r="CD38" s="423"/>
      <c r="CE38" s="423"/>
      <c r="CF38" s="423"/>
      <c r="CG38" s="423"/>
      <c r="CH38" s="423"/>
      <c r="CI38" s="423"/>
      <c r="CJ38" s="423"/>
      <c r="CK38" s="423"/>
      <c r="CL38" s="423"/>
      <c r="CM38" s="423"/>
      <c r="CN38" s="213"/>
      <c r="CO38" s="424">
        <f t="shared" si="3"/>
        <v>20</v>
      </c>
      <c r="CP38" s="424"/>
      <c r="CQ38" s="423" t="str">
        <f>IF('各会計、関係団体の財政状況及び健全化判断比率'!BS11="","",'各会計、関係団体の財政状況及び健全化判断比率'!BS11)</f>
        <v>財団法人七尾美術財団</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のと鉄道運営助成基金事務組合</v>
      </c>
      <c r="BZ39" s="423"/>
      <c r="CA39" s="423"/>
      <c r="CB39" s="423"/>
      <c r="CC39" s="423"/>
      <c r="CD39" s="423"/>
      <c r="CE39" s="423"/>
      <c r="CF39" s="423"/>
      <c r="CG39" s="423"/>
      <c r="CH39" s="423"/>
      <c r="CI39" s="423"/>
      <c r="CJ39" s="423"/>
      <c r="CK39" s="423"/>
      <c r="CL39" s="423"/>
      <c r="CM39" s="423"/>
      <c r="CN39" s="213"/>
      <c r="CO39" s="424">
        <f t="shared" si="3"/>
        <v>21</v>
      </c>
      <c r="CP39" s="424"/>
      <c r="CQ39" s="423" t="str">
        <f>IF('各会計、関係団体の財政状況及び健全化判断比率'!BS12="","",'各会計、関係団体の財政状況及び健全化判断比率'!BS12)</f>
        <v>株式会社七尾フラワーパーク</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f t="shared" si="3"/>
        <v>22</v>
      </c>
      <c r="CP40" s="424"/>
      <c r="CQ40" s="423" t="str">
        <f>IF('各会計、関係団体の財政状況及び健全化判断比率'!BS13="","",'各会計、関係団体の財政状況及び健全化判断比率'!BS13)</f>
        <v>七尾街づくりセンター株式会社</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f t="shared" si="3"/>
        <v>23</v>
      </c>
      <c r="CP41" s="424"/>
      <c r="CQ41" s="423" t="str">
        <f>IF('各会計、関係団体の財政状況及び健全化判断比率'!BS14="","",'各会計、関係団体の財政状況及び健全化判断比率'!BS14)</f>
        <v>株式会社環境日本海サービス公社</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gVIdnjuxM9PZDED/jRVV6AWVaTlvwuWaZN6DYlqJsM23AlJLiAp0AA6qObsetlSOHM1vvXtSN5OPrb08zVJAQ==" saltValue="nSVJsX2G0wdPiqcxM6t4T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7" t="s">
        <v>556</v>
      </c>
      <c r="D34" s="1247"/>
      <c r="E34" s="1248"/>
      <c r="F34" s="32">
        <v>21.33</v>
      </c>
      <c r="G34" s="33">
        <v>22.99</v>
      </c>
      <c r="H34" s="33">
        <v>24.03</v>
      </c>
      <c r="I34" s="33">
        <v>23.58</v>
      </c>
      <c r="J34" s="34">
        <v>24.09</v>
      </c>
      <c r="K34" s="22"/>
      <c r="L34" s="22"/>
      <c r="M34" s="22"/>
      <c r="N34" s="22"/>
      <c r="O34" s="22"/>
      <c r="P34" s="22"/>
    </row>
    <row r="35" spans="1:16" ht="39" customHeight="1" x14ac:dyDescent="0.15">
      <c r="A35" s="22"/>
      <c r="B35" s="35"/>
      <c r="C35" s="1241" t="s">
        <v>557</v>
      </c>
      <c r="D35" s="1242"/>
      <c r="E35" s="1243"/>
      <c r="F35" s="36">
        <v>7</v>
      </c>
      <c r="G35" s="37">
        <v>7.86</v>
      </c>
      <c r="H35" s="37">
        <v>8.25</v>
      </c>
      <c r="I35" s="37">
        <v>8.8000000000000007</v>
      </c>
      <c r="J35" s="38">
        <v>9.0500000000000007</v>
      </c>
      <c r="K35" s="22"/>
      <c r="L35" s="22"/>
      <c r="M35" s="22"/>
      <c r="N35" s="22"/>
      <c r="O35" s="22"/>
      <c r="P35" s="22"/>
    </row>
    <row r="36" spans="1:16" ht="39" customHeight="1" x14ac:dyDescent="0.15">
      <c r="A36" s="22"/>
      <c r="B36" s="35"/>
      <c r="C36" s="1241" t="s">
        <v>558</v>
      </c>
      <c r="D36" s="1242"/>
      <c r="E36" s="1243"/>
      <c r="F36" s="36">
        <v>1.04</v>
      </c>
      <c r="G36" s="37">
        <v>1.26</v>
      </c>
      <c r="H36" s="37">
        <v>1.1499999999999999</v>
      </c>
      <c r="I36" s="37">
        <v>2.69</v>
      </c>
      <c r="J36" s="38">
        <v>2.5499999999999998</v>
      </c>
      <c r="K36" s="22"/>
      <c r="L36" s="22"/>
      <c r="M36" s="22"/>
      <c r="N36" s="22"/>
      <c r="O36" s="22"/>
      <c r="P36" s="22"/>
    </row>
    <row r="37" spans="1:16" ht="39" customHeight="1" x14ac:dyDescent="0.15">
      <c r="A37" s="22"/>
      <c r="B37" s="35"/>
      <c r="C37" s="1241" t="s">
        <v>559</v>
      </c>
      <c r="D37" s="1242"/>
      <c r="E37" s="1243"/>
      <c r="F37" s="36">
        <v>0.4</v>
      </c>
      <c r="G37" s="37">
        <v>0.3</v>
      </c>
      <c r="H37" s="37">
        <v>0.15</v>
      </c>
      <c r="I37" s="37">
        <v>0.26</v>
      </c>
      <c r="J37" s="38">
        <v>0.76</v>
      </c>
      <c r="K37" s="22"/>
      <c r="L37" s="22"/>
      <c r="M37" s="22"/>
      <c r="N37" s="22"/>
      <c r="O37" s="22"/>
      <c r="P37" s="22"/>
    </row>
    <row r="38" spans="1:16" ht="39" customHeight="1" x14ac:dyDescent="0.15">
      <c r="A38" s="22"/>
      <c r="B38" s="35"/>
      <c r="C38" s="1241" t="s">
        <v>560</v>
      </c>
      <c r="D38" s="1242"/>
      <c r="E38" s="1243"/>
      <c r="F38" s="36" t="s">
        <v>507</v>
      </c>
      <c r="G38" s="37" t="s">
        <v>507</v>
      </c>
      <c r="H38" s="37" t="s">
        <v>507</v>
      </c>
      <c r="I38" s="37" t="s">
        <v>507</v>
      </c>
      <c r="J38" s="38">
        <v>0.75</v>
      </c>
      <c r="K38" s="22"/>
      <c r="L38" s="22"/>
      <c r="M38" s="22"/>
      <c r="N38" s="22"/>
      <c r="O38" s="22"/>
      <c r="P38" s="22"/>
    </row>
    <row r="39" spans="1:16" ht="39" customHeight="1" x14ac:dyDescent="0.15">
      <c r="A39" s="22"/>
      <c r="B39" s="35"/>
      <c r="C39" s="1241" t="s">
        <v>561</v>
      </c>
      <c r="D39" s="1242"/>
      <c r="E39" s="1243"/>
      <c r="F39" s="36">
        <v>0.2</v>
      </c>
      <c r="G39" s="37">
        <v>0.04</v>
      </c>
      <c r="H39" s="37">
        <v>0.04</v>
      </c>
      <c r="I39" s="37">
        <v>0.68</v>
      </c>
      <c r="J39" s="38">
        <v>0.39</v>
      </c>
      <c r="K39" s="22"/>
      <c r="L39" s="22"/>
      <c r="M39" s="22"/>
      <c r="N39" s="22"/>
      <c r="O39" s="22"/>
      <c r="P39" s="22"/>
    </row>
    <row r="40" spans="1:16" ht="39" customHeight="1" x14ac:dyDescent="0.15">
      <c r="A40" s="22"/>
      <c r="B40" s="35"/>
      <c r="C40" s="1241" t="s">
        <v>562</v>
      </c>
      <c r="D40" s="1242"/>
      <c r="E40" s="1243"/>
      <c r="F40" s="36">
        <v>0.01</v>
      </c>
      <c r="G40" s="37">
        <v>0</v>
      </c>
      <c r="H40" s="37">
        <v>0</v>
      </c>
      <c r="I40" s="37">
        <v>0</v>
      </c>
      <c r="J40" s="38">
        <v>0</v>
      </c>
      <c r="K40" s="22"/>
      <c r="L40" s="22"/>
      <c r="M40" s="22"/>
      <c r="N40" s="22"/>
      <c r="O40" s="22"/>
      <c r="P40" s="22"/>
    </row>
    <row r="41" spans="1:16" ht="39" customHeight="1" x14ac:dyDescent="0.15">
      <c r="A41" s="22"/>
      <c r="B41" s="35"/>
      <c r="C41" s="1241" t="s">
        <v>563</v>
      </c>
      <c r="D41" s="1242"/>
      <c r="E41" s="1243"/>
      <c r="F41" s="36">
        <v>0</v>
      </c>
      <c r="G41" s="37">
        <v>0</v>
      </c>
      <c r="H41" s="37">
        <v>0</v>
      </c>
      <c r="I41" s="37">
        <v>0</v>
      </c>
      <c r="J41" s="38">
        <v>0</v>
      </c>
      <c r="K41" s="22"/>
      <c r="L41" s="22"/>
      <c r="M41" s="22"/>
      <c r="N41" s="22"/>
      <c r="O41" s="22"/>
      <c r="P41" s="22"/>
    </row>
    <row r="42" spans="1:16" ht="39" customHeight="1" x14ac:dyDescent="0.15">
      <c r="A42" s="22"/>
      <c r="B42" s="39"/>
      <c r="C42" s="1241" t="s">
        <v>564</v>
      </c>
      <c r="D42" s="1242"/>
      <c r="E42" s="1243"/>
      <c r="F42" s="36" t="s">
        <v>507</v>
      </c>
      <c r="G42" s="37" t="s">
        <v>507</v>
      </c>
      <c r="H42" s="37" t="s">
        <v>507</v>
      </c>
      <c r="I42" s="37" t="s">
        <v>565</v>
      </c>
      <c r="J42" s="38" t="s">
        <v>507</v>
      </c>
      <c r="K42" s="22"/>
      <c r="L42" s="22"/>
      <c r="M42" s="22"/>
      <c r="N42" s="22"/>
      <c r="O42" s="22"/>
      <c r="P42" s="22"/>
    </row>
    <row r="43" spans="1:16" ht="39" customHeight="1" thickBot="1" x14ac:dyDescent="0.2">
      <c r="A43" s="22"/>
      <c r="B43" s="40"/>
      <c r="C43" s="1244" t="s">
        <v>566</v>
      </c>
      <c r="D43" s="1245"/>
      <c r="E43" s="1246"/>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OntQ5L1/ZSGjKBL5hGhjHhs7fc6vPHfrMI/AbWo2LFtAd3rCUUO1WGIolEooqZDdwM3ZYnlWvyHEZ44Etegxw==" saltValue="r5D8Gw7Qg09KJToyZy5j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67" t="s">
        <v>11</v>
      </c>
      <c r="C45" s="1268"/>
      <c r="D45" s="58"/>
      <c r="E45" s="1273" t="s">
        <v>12</v>
      </c>
      <c r="F45" s="1273"/>
      <c r="G45" s="1273"/>
      <c r="H45" s="1273"/>
      <c r="I45" s="1273"/>
      <c r="J45" s="1274"/>
      <c r="K45" s="59">
        <v>5671</v>
      </c>
      <c r="L45" s="60">
        <v>5592</v>
      </c>
      <c r="M45" s="60">
        <v>5838</v>
      </c>
      <c r="N45" s="60">
        <v>5077</v>
      </c>
      <c r="O45" s="61">
        <v>4592</v>
      </c>
      <c r="P45" s="48"/>
      <c r="Q45" s="48"/>
      <c r="R45" s="48"/>
      <c r="S45" s="48"/>
      <c r="T45" s="48"/>
      <c r="U45" s="48"/>
    </row>
    <row r="46" spans="1:21" ht="30.75" customHeight="1" x14ac:dyDescent="0.15">
      <c r="A46" s="48"/>
      <c r="B46" s="1269"/>
      <c r="C46" s="1270"/>
      <c r="D46" s="62"/>
      <c r="E46" s="1251" t="s">
        <v>13</v>
      </c>
      <c r="F46" s="1251"/>
      <c r="G46" s="1251"/>
      <c r="H46" s="1251"/>
      <c r="I46" s="1251"/>
      <c r="J46" s="1252"/>
      <c r="K46" s="63" t="s">
        <v>507</v>
      </c>
      <c r="L46" s="64" t="s">
        <v>507</v>
      </c>
      <c r="M46" s="64" t="s">
        <v>507</v>
      </c>
      <c r="N46" s="64" t="s">
        <v>507</v>
      </c>
      <c r="O46" s="65" t="s">
        <v>507</v>
      </c>
      <c r="P46" s="48"/>
      <c r="Q46" s="48"/>
      <c r="R46" s="48"/>
      <c r="S46" s="48"/>
      <c r="T46" s="48"/>
      <c r="U46" s="48"/>
    </row>
    <row r="47" spans="1:21" ht="30.75" customHeight="1" x14ac:dyDescent="0.15">
      <c r="A47" s="48"/>
      <c r="B47" s="1269"/>
      <c r="C47" s="1270"/>
      <c r="D47" s="62"/>
      <c r="E47" s="1251" t="s">
        <v>14</v>
      </c>
      <c r="F47" s="1251"/>
      <c r="G47" s="1251"/>
      <c r="H47" s="1251"/>
      <c r="I47" s="1251"/>
      <c r="J47" s="1252"/>
      <c r="K47" s="63" t="s">
        <v>507</v>
      </c>
      <c r="L47" s="64" t="s">
        <v>507</v>
      </c>
      <c r="M47" s="64" t="s">
        <v>507</v>
      </c>
      <c r="N47" s="64" t="s">
        <v>507</v>
      </c>
      <c r="O47" s="65" t="s">
        <v>507</v>
      </c>
      <c r="P47" s="48"/>
      <c r="Q47" s="48"/>
      <c r="R47" s="48"/>
      <c r="S47" s="48"/>
      <c r="T47" s="48"/>
      <c r="U47" s="48"/>
    </row>
    <row r="48" spans="1:21" ht="30.75" customHeight="1" x14ac:dyDescent="0.15">
      <c r="A48" s="48"/>
      <c r="B48" s="1269"/>
      <c r="C48" s="1270"/>
      <c r="D48" s="62"/>
      <c r="E48" s="1251" t="s">
        <v>15</v>
      </c>
      <c r="F48" s="1251"/>
      <c r="G48" s="1251"/>
      <c r="H48" s="1251"/>
      <c r="I48" s="1251"/>
      <c r="J48" s="1252"/>
      <c r="K48" s="63">
        <v>1904</v>
      </c>
      <c r="L48" s="64">
        <v>2004</v>
      </c>
      <c r="M48" s="64">
        <v>2489</v>
      </c>
      <c r="N48" s="64">
        <v>2305</v>
      </c>
      <c r="O48" s="65">
        <v>2519</v>
      </c>
      <c r="P48" s="48"/>
      <c r="Q48" s="48"/>
      <c r="R48" s="48"/>
      <c r="S48" s="48"/>
      <c r="T48" s="48"/>
      <c r="U48" s="48"/>
    </row>
    <row r="49" spans="1:21" ht="30.75" customHeight="1" x14ac:dyDescent="0.15">
      <c r="A49" s="48"/>
      <c r="B49" s="1269"/>
      <c r="C49" s="1270"/>
      <c r="D49" s="62"/>
      <c r="E49" s="1251" t="s">
        <v>16</v>
      </c>
      <c r="F49" s="1251"/>
      <c r="G49" s="1251"/>
      <c r="H49" s="1251"/>
      <c r="I49" s="1251"/>
      <c r="J49" s="1252"/>
      <c r="K49" s="63">
        <v>144</v>
      </c>
      <c r="L49" s="64">
        <v>142</v>
      </c>
      <c r="M49" s="64">
        <v>143</v>
      </c>
      <c r="N49" s="64">
        <v>60</v>
      </c>
      <c r="O49" s="65" t="s">
        <v>507</v>
      </c>
      <c r="P49" s="48"/>
      <c r="Q49" s="48"/>
      <c r="R49" s="48"/>
      <c r="S49" s="48"/>
      <c r="T49" s="48"/>
      <c r="U49" s="48"/>
    </row>
    <row r="50" spans="1:21" ht="30.75" customHeight="1" x14ac:dyDescent="0.15">
      <c r="A50" s="48"/>
      <c r="B50" s="1269"/>
      <c r="C50" s="1270"/>
      <c r="D50" s="62"/>
      <c r="E50" s="1251" t="s">
        <v>17</v>
      </c>
      <c r="F50" s="1251"/>
      <c r="G50" s="1251"/>
      <c r="H50" s="1251"/>
      <c r="I50" s="1251"/>
      <c r="J50" s="1252"/>
      <c r="K50" s="63">
        <v>104</v>
      </c>
      <c r="L50" s="64">
        <v>101</v>
      </c>
      <c r="M50" s="64">
        <v>80</v>
      </c>
      <c r="N50" s="64">
        <v>77</v>
      </c>
      <c r="O50" s="65">
        <v>57</v>
      </c>
      <c r="P50" s="48"/>
      <c r="Q50" s="48"/>
      <c r="R50" s="48"/>
      <c r="S50" s="48"/>
      <c r="T50" s="48"/>
      <c r="U50" s="48"/>
    </row>
    <row r="51" spans="1:21" ht="30.75" customHeight="1" x14ac:dyDescent="0.15">
      <c r="A51" s="48"/>
      <c r="B51" s="1271"/>
      <c r="C51" s="1272"/>
      <c r="D51" s="66"/>
      <c r="E51" s="1251" t="s">
        <v>18</v>
      </c>
      <c r="F51" s="1251"/>
      <c r="G51" s="1251"/>
      <c r="H51" s="1251"/>
      <c r="I51" s="1251"/>
      <c r="J51" s="1252"/>
      <c r="K51" s="63">
        <v>0</v>
      </c>
      <c r="L51" s="64">
        <v>0</v>
      </c>
      <c r="M51" s="64">
        <v>1</v>
      </c>
      <c r="N51" s="64">
        <v>0</v>
      </c>
      <c r="O51" s="65">
        <v>0</v>
      </c>
      <c r="P51" s="48"/>
      <c r="Q51" s="48"/>
      <c r="R51" s="48"/>
      <c r="S51" s="48"/>
      <c r="T51" s="48"/>
      <c r="U51" s="48"/>
    </row>
    <row r="52" spans="1:21" ht="30.75" customHeight="1" x14ac:dyDescent="0.15">
      <c r="A52" s="48"/>
      <c r="B52" s="1249" t="s">
        <v>19</v>
      </c>
      <c r="C52" s="1250"/>
      <c r="D52" s="66"/>
      <c r="E52" s="1251" t="s">
        <v>20</v>
      </c>
      <c r="F52" s="1251"/>
      <c r="G52" s="1251"/>
      <c r="H52" s="1251"/>
      <c r="I52" s="1251"/>
      <c r="J52" s="1252"/>
      <c r="K52" s="63">
        <v>5603</v>
      </c>
      <c r="L52" s="64">
        <v>5401</v>
      </c>
      <c r="M52" s="64">
        <v>5637</v>
      </c>
      <c r="N52" s="64">
        <v>5436</v>
      </c>
      <c r="O52" s="65">
        <v>5069</v>
      </c>
      <c r="P52" s="48"/>
      <c r="Q52" s="48"/>
      <c r="R52" s="48"/>
      <c r="S52" s="48"/>
      <c r="T52" s="48"/>
      <c r="U52" s="48"/>
    </row>
    <row r="53" spans="1:21" ht="30.75" customHeight="1" thickBot="1" x14ac:dyDescent="0.2">
      <c r="A53" s="48"/>
      <c r="B53" s="1253" t="s">
        <v>21</v>
      </c>
      <c r="C53" s="1254"/>
      <c r="D53" s="67"/>
      <c r="E53" s="1255" t="s">
        <v>22</v>
      </c>
      <c r="F53" s="1255"/>
      <c r="G53" s="1255"/>
      <c r="H53" s="1255"/>
      <c r="I53" s="1255"/>
      <c r="J53" s="1256"/>
      <c r="K53" s="68">
        <v>2220</v>
      </c>
      <c r="L53" s="69">
        <v>2438</v>
      </c>
      <c r="M53" s="69">
        <v>2914</v>
      </c>
      <c r="N53" s="69">
        <v>2083</v>
      </c>
      <c r="O53" s="70">
        <v>2099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57" t="s">
        <v>25</v>
      </c>
      <c r="C57" s="1258"/>
      <c r="D57" s="1261" t="s">
        <v>26</v>
      </c>
      <c r="E57" s="1262"/>
      <c r="F57" s="1262"/>
      <c r="G57" s="1262"/>
      <c r="H57" s="1262"/>
      <c r="I57" s="1262"/>
      <c r="J57" s="1263"/>
      <c r="K57" s="82" t="s">
        <v>585</v>
      </c>
      <c r="L57" s="83" t="s">
        <v>585</v>
      </c>
      <c r="M57" s="83" t="s">
        <v>586</v>
      </c>
      <c r="N57" s="83" t="s">
        <v>586</v>
      </c>
      <c r="O57" s="84" t="s">
        <v>583</v>
      </c>
    </row>
    <row r="58" spans="1:21" ht="31.5" customHeight="1" thickBot="1" x14ac:dyDescent="0.2">
      <c r="B58" s="1259"/>
      <c r="C58" s="1260"/>
      <c r="D58" s="1264" t="s">
        <v>27</v>
      </c>
      <c r="E58" s="1265"/>
      <c r="F58" s="1265"/>
      <c r="G58" s="1265"/>
      <c r="H58" s="1265"/>
      <c r="I58" s="1265"/>
      <c r="J58" s="1266"/>
      <c r="K58" s="85" t="s">
        <v>583</v>
      </c>
      <c r="L58" s="86" t="s">
        <v>584</v>
      </c>
      <c r="M58" s="86" t="s">
        <v>583</v>
      </c>
      <c r="N58" s="86" t="s">
        <v>583</v>
      </c>
      <c r="O58" s="87" t="s">
        <v>582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UDcNBnTMNVJZCTgiF8HVe7JJ2IfydHrPFsNcxRJ7XWyrYA3lQ2nuoD2XfYyHePkVNB9vIuJ25NPJQHY4HgWPA==" saltValue="3L9HIWM1a88/W9qE9wGQi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549</v>
      </c>
      <c r="J40" s="99" t="s">
        <v>550</v>
      </c>
      <c r="K40" s="99" t="s">
        <v>551</v>
      </c>
      <c r="L40" s="99" t="s">
        <v>552</v>
      </c>
      <c r="M40" s="100" t="s">
        <v>553</v>
      </c>
    </row>
    <row r="41" spans="2:13" ht="27.75" customHeight="1" x14ac:dyDescent="0.15">
      <c r="B41" s="1287" t="s">
        <v>30</v>
      </c>
      <c r="C41" s="1288"/>
      <c r="D41" s="101"/>
      <c r="E41" s="1289" t="s">
        <v>31</v>
      </c>
      <c r="F41" s="1289"/>
      <c r="G41" s="1289"/>
      <c r="H41" s="1290"/>
      <c r="I41" s="102">
        <v>49583</v>
      </c>
      <c r="J41" s="103">
        <v>48666</v>
      </c>
      <c r="K41" s="103">
        <v>48350</v>
      </c>
      <c r="L41" s="103">
        <v>44574</v>
      </c>
      <c r="M41" s="104">
        <v>41925</v>
      </c>
    </row>
    <row r="42" spans="2:13" ht="27.75" customHeight="1" x14ac:dyDescent="0.15">
      <c r="B42" s="1277"/>
      <c r="C42" s="1278"/>
      <c r="D42" s="105"/>
      <c r="E42" s="1281" t="s">
        <v>32</v>
      </c>
      <c r="F42" s="1281"/>
      <c r="G42" s="1281"/>
      <c r="H42" s="1282"/>
      <c r="I42" s="106">
        <v>318</v>
      </c>
      <c r="J42" s="107">
        <v>222</v>
      </c>
      <c r="K42" s="107">
        <v>150</v>
      </c>
      <c r="L42" s="107">
        <v>73</v>
      </c>
      <c r="M42" s="108">
        <v>16</v>
      </c>
    </row>
    <row r="43" spans="2:13" ht="27.75" customHeight="1" x14ac:dyDescent="0.15">
      <c r="B43" s="1277"/>
      <c r="C43" s="1278"/>
      <c r="D43" s="105"/>
      <c r="E43" s="1281" t="s">
        <v>33</v>
      </c>
      <c r="F43" s="1281"/>
      <c r="G43" s="1281"/>
      <c r="H43" s="1282"/>
      <c r="I43" s="106">
        <v>30379</v>
      </c>
      <c r="J43" s="107">
        <v>29137</v>
      </c>
      <c r="K43" s="107">
        <v>33613</v>
      </c>
      <c r="L43" s="107">
        <v>29314</v>
      </c>
      <c r="M43" s="108">
        <v>29319</v>
      </c>
    </row>
    <row r="44" spans="2:13" ht="27.75" customHeight="1" x14ac:dyDescent="0.15">
      <c r="B44" s="1277"/>
      <c r="C44" s="1278"/>
      <c r="D44" s="105"/>
      <c r="E44" s="1281" t="s">
        <v>34</v>
      </c>
      <c r="F44" s="1281"/>
      <c r="G44" s="1281"/>
      <c r="H44" s="1282"/>
      <c r="I44" s="106">
        <v>349</v>
      </c>
      <c r="J44" s="107">
        <v>204</v>
      </c>
      <c r="K44" s="107">
        <v>60</v>
      </c>
      <c r="L44" s="107" t="s">
        <v>507</v>
      </c>
      <c r="M44" s="108" t="s">
        <v>507</v>
      </c>
    </row>
    <row r="45" spans="2:13" ht="27.75" customHeight="1" x14ac:dyDescent="0.15">
      <c r="B45" s="1277"/>
      <c r="C45" s="1278"/>
      <c r="D45" s="105"/>
      <c r="E45" s="1281" t="s">
        <v>35</v>
      </c>
      <c r="F45" s="1281"/>
      <c r="G45" s="1281"/>
      <c r="H45" s="1282"/>
      <c r="I45" s="106">
        <v>5333</v>
      </c>
      <c r="J45" s="107">
        <v>4908</v>
      </c>
      <c r="K45" s="107">
        <v>4676</v>
      </c>
      <c r="L45" s="107">
        <v>4337</v>
      </c>
      <c r="M45" s="108">
        <v>4332</v>
      </c>
    </row>
    <row r="46" spans="2:13" ht="27.75" customHeight="1" x14ac:dyDescent="0.15">
      <c r="B46" s="1277"/>
      <c r="C46" s="1278"/>
      <c r="D46" s="109"/>
      <c r="E46" s="1281" t="s">
        <v>36</v>
      </c>
      <c r="F46" s="1281"/>
      <c r="G46" s="1281"/>
      <c r="H46" s="1282"/>
      <c r="I46" s="106">
        <v>17</v>
      </c>
      <c r="J46" s="107">
        <v>15</v>
      </c>
      <c r="K46" s="107" t="s">
        <v>507</v>
      </c>
      <c r="L46" s="107" t="s">
        <v>507</v>
      </c>
      <c r="M46" s="108" t="s">
        <v>507</v>
      </c>
    </row>
    <row r="47" spans="2:13" ht="27.75" customHeight="1" x14ac:dyDescent="0.15">
      <c r="B47" s="1277"/>
      <c r="C47" s="1278"/>
      <c r="D47" s="110"/>
      <c r="E47" s="1291" t="s">
        <v>37</v>
      </c>
      <c r="F47" s="1292"/>
      <c r="G47" s="1292"/>
      <c r="H47" s="1293"/>
      <c r="I47" s="106" t="s">
        <v>507</v>
      </c>
      <c r="J47" s="107" t="s">
        <v>507</v>
      </c>
      <c r="K47" s="107" t="s">
        <v>507</v>
      </c>
      <c r="L47" s="107" t="s">
        <v>507</v>
      </c>
      <c r="M47" s="108" t="s">
        <v>507</v>
      </c>
    </row>
    <row r="48" spans="2:13" ht="27.75" customHeight="1" x14ac:dyDescent="0.15">
      <c r="B48" s="1277"/>
      <c r="C48" s="1278"/>
      <c r="D48" s="105"/>
      <c r="E48" s="1281" t="s">
        <v>38</v>
      </c>
      <c r="F48" s="1281"/>
      <c r="G48" s="1281"/>
      <c r="H48" s="1282"/>
      <c r="I48" s="106" t="s">
        <v>507</v>
      </c>
      <c r="J48" s="107" t="s">
        <v>507</v>
      </c>
      <c r="K48" s="107" t="s">
        <v>507</v>
      </c>
      <c r="L48" s="107" t="s">
        <v>507</v>
      </c>
      <c r="M48" s="108" t="s">
        <v>507</v>
      </c>
    </row>
    <row r="49" spans="2:13" ht="27.75" customHeight="1" x14ac:dyDescent="0.15">
      <c r="B49" s="1279"/>
      <c r="C49" s="1280"/>
      <c r="D49" s="105"/>
      <c r="E49" s="1281" t="s">
        <v>39</v>
      </c>
      <c r="F49" s="1281"/>
      <c r="G49" s="1281"/>
      <c r="H49" s="1282"/>
      <c r="I49" s="106" t="s">
        <v>507</v>
      </c>
      <c r="J49" s="107" t="s">
        <v>507</v>
      </c>
      <c r="K49" s="107" t="s">
        <v>507</v>
      </c>
      <c r="L49" s="107" t="s">
        <v>507</v>
      </c>
      <c r="M49" s="108" t="s">
        <v>507</v>
      </c>
    </row>
    <row r="50" spans="2:13" ht="27.75" customHeight="1" x14ac:dyDescent="0.15">
      <c r="B50" s="1275" t="s">
        <v>40</v>
      </c>
      <c r="C50" s="1276"/>
      <c r="D50" s="111"/>
      <c r="E50" s="1281" t="s">
        <v>41</v>
      </c>
      <c r="F50" s="1281"/>
      <c r="G50" s="1281"/>
      <c r="H50" s="1282"/>
      <c r="I50" s="106">
        <v>8001</v>
      </c>
      <c r="J50" s="107">
        <v>8596</v>
      </c>
      <c r="K50" s="107">
        <v>9052</v>
      </c>
      <c r="L50" s="107">
        <v>7198</v>
      </c>
      <c r="M50" s="108">
        <v>5745</v>
      </c>
    </row>
    <row r="51" spans="2:13" ht="27.75" customHeight="1" x14ac:dyDescent="0.15">
      <c r="B51" s="1277"/>
      <c r="C51" s="1278"/>
      <c r="D51" s="105"/>
      <c r="E51" s="1281" t="s">
        <v>42</v>
      </c>
      <c r="F51" s="1281"/>
      <c r="G51" s="1281"/>
      <c r="H51" s="1282"/>
      <c r="I51" s="106">
        <v>8114</v>
      </c>
      <c r="J51" s="107">
        <v>7653</v>
      </c>
      <c r="K51" s="107">
        <v>7420</v>
      </c>
      <c r="L51" s="107">
        <v>7554</v>
      </c>
      <c r="M51" s="108">
        <v>6917</v>
      </c>
    </row>
    <row r="52" spans="2:13" ht="27.75" customHeight="1" x14ac:dyDescent="0.15">
      <c r="B52" s="1279"/>
      <c r="C52" s="1280"/>
      <c r="D52" s="105"/>
      <c r="E52" s="1281" t="s">
        <v>43</v>
      </c>
      <c r="F52" s="1281"/>
      <c r="G52" s="1281"/>
      <c r="H52" s="1282"/>
      <c r="I52" s="106">
        <v>53184</v>
      </c>
      <c r="J52" s="107">
        <v>51869</v>
      </c>
      <c r="K52" s="107">
        <v>51582</v>
      </c>
      <c r="L52" s="107">
        <v>49388</v>
      </c>
      <c r="M52" s="108">
        <v>47382</v>
      </c>
    </row>
    <row r="53" spans="2:13" ht="27.75" customHeight="1" thickBot="1" x14ac:dyDescent="0.2">
      <c r="B53" s="1283" t="s">
        <v>44</v>
      </c>
      <c r="C53" s="1284"/>
      <c r="D53" s="112"/>
      <c r="E53" s="1285" t="s">
        <v>45</v>
      </c>
      <c r="F53" s="1285"/>
      <c r="G53" s="1285"/>
      <c r="H53" s="1286"/>
      <c r="I53" s="113">
        <v>16681</v>
      </c>
      <c r="J53" s="114">
        <v>15036</v>
      </c>
      <c r="K53" s="114">
        <v>18795</v>
      </c>
      <c r="L53" s="114">
        <v>14158</v>
      </c>
      <c r="M53" s="115">
        <v>15546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j9M5TKgvXfsXjPYujymQKs4OBg4ZcAymDodWkeqJFYL0K30uLyR0HGbs20CoGDSlvZjR18XckGCJ/AwoJXjgQ==" saltValue="tI9RvnDFtUe177xe612t8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302" t="s">
        <v>48</v>
      </c>
      <c r="D55" s="1302"/>
      <c r="E55" s="1303"/>
      <c r="F55" s="127">
        <v>5390</v>
      </c>
      <c r="G55" s="127">
        <v>4889</v>
      </c>
      <c r="H55" s="128">
        <v>3718</v>
      </c>
    </row>
    <row r="56" spans="2:8" ht="52.5" customHeight="1" x14ac:dyDescent="0.15">
      <c r="B56" s="129"/>
      <c r="C56" s="1304" t="s">
        <v>49</v>
      </c>
      <c r="D56" s="1304"/>
      <c r="E56" s="1305"/>
      <c r="F56" s="130">
        <v>1124</v>
      </c>
      <c r="G56" s="130">
        <v>3</v>
      </c>
      <c r="H56" s="131" t="s">
        <v>507</v>
      </c>
    </row>
    <row r="57" spans="2:8" ht="53.25" customHeight="1" x14ac:dyDescent="0.15">
      <c r="B57" s="129"/>
      <c r="C57" s="1306" t="s">
        <v>50</v>
      </c>
      <c r="D57" s="1306"/>
      <c r="E57" s="1307"/>
      <c r="F57" s="132">
        <v>4058</v>
      </c>
      <c r="G57" s="132">
        <v>3247</v>
      </c>
      <c r="H57" s="133">
        <v>2899</v>
      </c>
    </row>
    <row r="58" spans="2:8" ht="45.75" customHeight="1" x14ac:dyDescent="0.15">
      <c r="B58" s="134"/>
      <c r="C58" s="1294" t="s">
        <v>572</v>
      </c>
      <c r="D58" s="1295"/>
      <c r="E58" s="1296"/>
      <c r="F58" s="135">
        <v>2578</v>
      </c>
      <c r="G58" s="135">
        <v>1999</v>
      </c>
      <c r="H58" s="136">
        <v>1810</v>
      </c>
    </row>
    <row r="59" spans="2:8" ht="45.75" customHeight="1" x14ac:dyDescent="0.15">
      <c r="B59" s="134"/>
      <c r="C59" s="1294" t="s">
        <v>574</v>
      </c>
      <c r="D59" s="1295"/>
      <c r="E59" s="1296"/>
      <c r="F59" s="135">
        <v>178</v>
      </c>
      <c r="G59" s="135">
        <v>244</v>
      </c>
      <c r="H59" s="136">
        <v>215</v>
      </c>
    </row>
    <row r="60" spans="2:8" ht="45.75" customHeight="1" x14ac:dyDescent="0.15">
      <c r="B60" s="134"/>
      <c r="C60" s="1294" t="s">
        <v>573</v>
      </c>
      <c r="D60" s="1295"/>
      <c r="E60" s="1296"/>
      <c r="F60" s="135">
        <v>300</v>
      </c>
      <c r="G60" s="135">
        <v>256</v>
      </c>
      <c r="H60" s="136">
        <v>196</v>
      </c>
    </row>
    <row r="61" spans="2:8" ht="45.75" customHeight="1" x14ac:dyDescent="0.15">
      <c r="B61" s="134"/>
      <c r="C61" s="1294" t="s">
        <v>575</v>
      </c>
      <c r="D61" s="1295"/>
      <c r="E61" s="1296"/>
      <c r="F61" s="135">
        <v>91</v>
      </c>
      <c r="G61" s="135">
        <v>175</v>
      </c>
      <c r="H61" s="136">
        <v>182</v>
      </c>
    </row>
    <row r="62" spans="2:8" ht="45.75" customHeight="1" thickBot="1" x14ac:dyDescent="0.2">
      <c r="B62" s="137"/>
      <c r="C62" s="1297" t="s">
        <v>576</v>
      </c>
      <c r="D62" s="1298"/>
      <c r="E62" s="1299"/>
      <c r="F62" s="138">
        <v>158</v>
      </c>
      <c r="G62" s="138">
        <v>158</v>
      </c>
      <c r="H62" s="139">
        <v>158</v>
      </c>
    </row>
    <row r="63" spans="2:8" ht="52.5" customHeight="1" thickBot="1" x14ac:dyDescent="0.2">
      <c r="B63" s="140"/>
      <c r="C63" s="1300" t="s">
        <v>51</v>
      </c>
      <c r="D63" s="1300"/>
      <c r="E63" s="1301"/>
      <c r="F63" s="141">
        <v>10572</v>
      </c>
      <c r="G63" s="141">
        <v>8138</v>
      </c>
      <c r="H63" s="142">
        <v>6616</v>
      </c>
    </row>
    <row r="64" spans="2:8" ht="15" customHeight="1" x14ac:dyDescent="0.15"/>
    <row r="65" ht="0" hidden="1" customHeight="1" x14ac:dyDescent="0.15"/>
    <row r="66" ht="0" hidden="1" customHeight="1" x14ac:dyDescent="0.15"/>
  </sheetData>
  <sheetProtection algorithmName="SHA-512" hashValue="11Rf9o+JcSFXXhz/D8+y9Ag87kLmRMOiDZLt4GHmXWGsJsv+gdFL0kVaddmBIp8/BjGDuBkKjSToVUxjtYZcoA==" saltValue="Ekg2ExiuvUY+wGZnZBrD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37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0" t="s">
        <v>613</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4"/>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4"/>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4"/>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4"/>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614</v>
      </c>
    </row>
    <row r="50" spans="1:109" x14ac:dyDescent="0.15">
      <c r="B50" s="394"/>
      <c r="G50" s="1319"/>
      <c r="H50" s="1319"/>
      <c r="I50" s="1319"/>
      <c r="J50" s="1319"/>
      <c r="K50" s="404"/>
      <c r="L50" s="404"/>
      <c r="M50" s="405"/>
      <c r="N50" s="40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549</v>
      </c>
      <c r="BQ50" s="1323"/>
      <c r="BR50" s="1323"/>
      <c r="BS50" s="1323"/>
      <c r="BT50" s="1323"/>
      <c r="BU50" s="1323"/>
      <c r="BV50" s="1323"/>
      <c r="BW50" s="1323"/>
      <c r="BX50" s="1323" t="s">
        <v>550</v>
      </c>
      <c r="BY50" s="1323"/>
      <c r="BZ50" s="1323"/>
      <c r="CA50" s="1323"/>
      <c r="CB50" s="1323"/>
      <c r="CC50" s="1323"/>
      <c r="CD50" s="1323"/>
      <c r="CE50" s="1323"/>
      <c r="CF50" s="1323" t="s">
        <v>551</v>
      </c>
      <c r="CG50" s="1323"/>
      <c r="CH50" s="1323"/>
      <c r="CI50" s="1323"/>
      <c r="CJ50" s="1323"/>
      <c r="CK50" s="1323"/>
      <c r="CL50" s="1323"/>
      <c r="CM50" s="1323"/>
      <c r="CN50" s="1323" t="s">
        <v>552</v>
      </c>
      <c r="CO50" s="1323"/>
      <c r="CP50" s="1323"/>
      <c r="CQ50" s="1323"/>
      <c r="CR50" s="1323"/>
      <c r="CS50" s="1323"/>
      <c r="CT50" s="1323"/>
      <c r="CU50" s="1323"/>
      <c r="CV50" s="1323" t="s">
        <v>553</v>
      </c>
      <c r="CW50" s="1323"/>
      <c r="CX50" s="1323"/>
      <c r="CY50" s="1323"/>
      <c r="CZ50" s="1323"/>
      <c r="DA50" s="1323"/>
      <c r="DB50" s="1323"/>
      <c r="DC50" s="1323"/>
    </row>
    <row r="51" spans="1:109" ht="13.5" customHeight="1" x14ac:dyDescent="0.15">
      <c r="B51" s="394"/>
      <c r="G51" s="1324"/>
      <c r="H51" s="1324"/>
      <c r="I51" s="1327"/>
      <c r="J51" s="1327"/>
      <c r="K51" s="1325"/>
      <c r="L51" s="1325"/>
      <c r="M51" s="1325"/>
      <c r="N51" s="1325"/>
      <c r="AM51" s="403"/>
      <c r="AN51" s="1326" t="s">
        <v>615</v>
      </c>
      <c r="AO51" s="1326"/>
      <c r="AP51" s="1326"/>
      <c r="AQ51" s="1326"/>
      <c r="AR51" s="1326"/>
      <c r="AS51" s="1326"/>
      <c r="AT51" s="1326"/>
      <c r="AU51" s="1326"/>
      <c r="AV51" s="1326"/>
      <c r="AW51" s="1326"/>
      <c r="AX51" s="1326"/>
      <c r="AY51" s="1326"/>
      <c r="AZ51" s="1326"/>
      <c r="BA51" s="1326"/>
      <c r="BB51" s="1326" t="s">
        <v>616</v>
      </c>
      <c r="BC51" s="1326"/>
      <c r="BD51" s="1326"/>
      <c r="BE51" s="1326"/>
      <c r="BF51" s="1326"/>
      <c r="BG51" s="1326"/>
      <c r="BH51" s="1326"/>
      <c r="BI51" s="1326"/>
      <c r="BJ51" s="1326"/>
      <c r="BK51" s="1326"/>
      <c r="BL51" s="1326"/>
      <c r="BM51" s="1326"/>
      <c r="BN51" s="1326"/>
      <c r="BO51" s="1326"/>
      <c r="BP51" s="1308"/>
      <c r="BQ51" s="1309"/>
      <c r="BR51" s="1309"/>
      <c r="BS51" s="1309"/>
      <c r="BT51" s="1309"/>
      <c r="BU51" s="1309"/>
      <c r="BV51" s="1309"/>
      <c r="BW51" s="1309"/>
      <c r="BX51" s="1308"/>
      <c r="BY51" s="1309"/>
      <c r="BZ51" s="1309"/>
      <c r="CA51" s="1309"/>
      <c r="CB51" s="1309"/>
      <c r="CC51" s="1309"/>
      <c r="CD51" s="1309"/>
      <c r="CE51" s="1309"/>
      <c r="CF51" s="1309">
        <v>130.1</v>
      </c>
      <c r="CG51" s="1309"/>
      <c r="CH51" s="1309"/>
      <c r="CI51" s="1309"/>
      <c r="CJ51" s="1309"/>
      <c r="CK51" s="1309"/>
      <c r="CL51" s="1309"/>
      <c r="CM51" s="1309"/>
      <c r="CN51" s="1308"/>
      <c r="CO51" s="1309"/>
      <c r="CP51" s="1309"/>
      <c r="CQ51" s="1309"/>
      <c r="CR51" s="1309"/>
      <c r="CS51" s="1309"/>
      <c r="CT51" s="1309"/>
      <c r="CU51" s="1309"/>
      <c r="CV51" s="1308"/>
      <c r="CW51" s="1309"/>
      <c r="CX51" s="1309"/>
      <c r="CY51" s="1309"/>
      <c r="CZ51" s="1309"/>
      <c r="DA51" s="1309"/>
      <c r="DB51" s="1309"/>
      <c r="DC51" s="1309"/>
    </row>
    <row r="52" spans="1:109" x14ac:dyDescent="0.15">
      <c r="B52" s="394"/>
      <c r="G52" s="1324"/>
      <c r="H52" s="1324"/>
      <c r="I52" s="1327"/>
      <c r="J52" s="1327"/>
      <c r="K52" s="1325"/>
      <c r="L52" s="1325"/>
      <c r="M52" s="1325"/>
      <c r="N52" s="1325"/>
      <c r="AM52" s="403"/>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2"/>
      <c r="B53" s="394"/>
      <c r="G53" s="1324"/>
      <c r="H53" s="1324"/>
      <c r="I53" s="1319"/>
      <c r="J53" s="1319"/>
      <c r="K53" s="1325"/>
      <c r="L53" s="1325"/>
      <c r="M53" s="1325"/>
      <c r="N53" s="1325"/>
      <c r="AM53" s="403"/>
      <c r="AN53" s="1326"/>
      <c r="AO53" s="1326"/>
      <c r="AP53" s="1326"/>
      <c r="AQ53" s="1326"/>
      <c r="AR53" s="1326"/>
      <c r="AS53" s="1326"/>
      <c r="AT53" s="1326"/>
      <c r="AU53" s="1326"/>
      <c r="AV53" s="1326"/>
      <c r="AW53" s="1326"/>
      <c r="AX53" s="1326"/>
      <c r="AY53" s="1326"/>
      <c r="AZ53" s="1326"/>
      <c r="BA53" s="1326"/>
      <c r="BB53" s="1326" t="s">
        <v>617</v>
      </c>
      <c r="BC53" s="1326"/>
      <c r="BD53" s="1326"/>
      <c r="BE53" s="1326"/>
      <c r="BF53" s="1326"/>
      <c r="BG53" s="1326"/>
      <c r="BH53" s="1326"/>
      <c r="BI53" s="1326"/>
      <c r="BJ53" s="1326"/>
      <c r="BK53" s="1326"/>
      <c r="BL53" s="1326"/>
      <c r="BM53" s="1326"/>
      <c r="BN53" s="1326"/>
      <c r="BO53" s="1326"/>
      <c r="BP53" s="1308"/>
      <c r="BQ53" s="1309"/>
      <c r="BR53" s="1309"/>
      <c r="BS53" s="1309"/>
      <c r="BT53" s="1309"/>
      <c r="BU53" s="1309"/>
      <c r="BV53" s="1309"/>
      <c r="BW53" s="1309"/>
      <c r="BX53" s="1308"/>
      <c r="BY53" s="1309"/>
      <c r="BZ53" s="1309"/>
      <c r="CA53" s="1309"/>
      <c r="CB53" s="1309"/>
      <c r="CC53" s="1309"/>
      <c r="CD53" s="1309"/>
      <c r="CE53" s="1309"/>
      <c r="CF53" s="1309">
        <v>64.7</v>
      </c>
      <c r="CG53" s="1309"/>
      <c r="CH53" s="1309"/>
      <c r="CI53" s="1309"/>
      <c r="CJ53" s="1309"/>
      <c r="CK53" s="1309"/>
      <c r="CL53" s="1309"/>
      <c r="CM53" s="1309"/>
      <c r="CN53" s="1308"/>
      <c r="CO53" s="1309"/>
      <c r="CP53" s="1309"/>
      <c r="CQ53" s="1309"/>
      <c r="CR53" s="1309"/>
      <c r="CS53" s="1309"/>
      <c r="CT53" s="1309"/>
      <c r="CU53" s="1309"/>
      <c r="CV53" s="1308"/>
      <c r="CW53" s="1309"/>
      <c r="CX53" s="1309"/>
      <c r="CY53" s="1309"/>
      <c r="CZ53" s="1309"/>
      <c r="DA53" s="1309"/>
      <c r="DB53" s="1309"/>
      <c r="DC53" s="1309"/>
    </row>
    <row r="54" spans="1:109" x14ac:dyDescent="0.15">
      <c r="A54" s="402"/>
      <c r="B54" s="394"/>
      <c r="G54" s="1324"/>
      <c r="H54" s="1324"/>
      <c r="I54" s="1319"/>
      <c r="J54" s="1319"/>
      <c r="K54" s="1325"/>
      <c r="L54" s="1325"/>
      <c r="M54" s="1325"/>
      <c r="N54" s="1325"/>
      <c r="AM54" s="403"/>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2"/>
      <c r="B55" s="394"/>
      <c r="G55" s="1319"/>
      <c r="H55" s="1319"/>
      <c r="I55" s="1319"/>
      <c r="J55" s="1319"/>
      <c r="K55" s="1325"/>
      <c r="L55" s="1325"/>
      <c r="M55" s="1325"/>
      <c r="N55" s="1325"/>
      <c r="AN55" s="1323" t="s">
        <v>618</v>
      </c>
      <c r="AO55" s="1323"/>
      <c r="AP55" s="1323"/>
      <c r="AQ55" s="1323"/>
      <c r="AR55" s="1323"/>
      <c r="AS55" s="1323"/>
      <c r="AT55" s="1323"/>
      <c r="AU55" s="1323"/>
      <c r="AV55" s="1323"/>
      <c r="AW55" s="1323"/>
      <c r="AX55" s="1323"/>
      <c r="AY55" s="1323"/>
      <c r="AZ55" s="1323"/>
      <c r="BA55" s="1323"/>
      <c r="BB55" s="1326" t="s">
        <v>616</v>
      </c>
      <c r="BC55" s="1326"/>
      <c r="BD55" s="1326"/>
      <c r="BE55" s="1326"/>
      <c r="BF55" s="1326"/>
      <c r="BG55" s="1326"/>
      <c r="BH55" s="1326"/>
      <c r="BI55" s="1326"/>
      <c r="BJ55" s="1326"/>
      <c r="BK55" s="1326"/>
      <c r="BL55" s="1326"/>
      <c r="BM55" s="1326"/>
      <c r="BN55" s="1326"/>
      <c r="BO55" s="1326"/>
      <c r="BP55" s="1308"/>
      <c r="BQ55" s="1309"/>
      <c r="BR55" s="1309"/>
      <c r="BS55" s="1309"/>
      <c r="BT55" s="1309"/>
      <c r="BU55" s="1309"/>
      <c r="BV55" s="1309"/>
      <c r="BW55" s="1309"/>
      <c r="BX55" s="1308"/>
      <c r="BY55" s="1309"/>
      <c r="BZ55" s="1309"/>
      <c r="CA55" s="1309"/>
      <c r="CB55" s="1309"/>
      <c r="CC55" s="1309"/>
      <c r="CD55" s="1309"/>
      <c r="CE55" s="1309"/>
      <c r="CF55" s="1309">
        <v>35.299999999999997</v>
      </c>
      <c r="CG55" s="1309"/>
      <c r="CH55" s="1309"/>
      <c r="CI55" s="1309"/>
      <c r="CJ55" s="1309"/>
      <c r="CK55" s="1309"/>
      <c r="CL55" s="1309"/>
      <c r="CM55" s="1309"/>
      <c r="CN55" s="1308"/>
      <c r="CO55" s="1309"/>
      <c r="CP55" s="1309"/>
      <c r="CQ55" s="1309"/>
      <c r="CR55" s="1309"/>
      <c r="CS55" s="1309"/>
      <c r="CT55" s="1309"/>
      <c r="CU55" s="1309"/>
      <c r="CV55" s="1308"/>
      <c r="CW55" s="1309"/>
      <c r="CX55" s="1309"/>
      <c r="CY55" s="1309"/>
      <c r="CZ55" s="1309"/>
      <c r="DA55" s="1309"/>
      <c r="DB55" s="1309"/>
      <c r="DC55" s="1309"/>
    </row>
    <row r="56" spans="1:109" x14ac:dyDescent="0.15">
      <c r="A56" s="402"/>
      <c r="B56" s="394"/>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x14ac:dyDescent="0.15">
      <c r="B57" s="406"/>
      <c r="G57" s="1319"/>
      <c r="H57" s="1319"/>
      <c r="I57" s="1328"/>
      <c r="J57" s="1328"/>
      <c r="K57" s="1325"/>
      <c r="L57" s="1325"/>
      <c r="M57" s="1325"/>
      <c r="N57" s="1325"/>
      <c r="AM57" s="387"/>
      <c r="AN57" s="1323"/>
      <c r="AO57" s="1323"/>
      <c r="AP57" s="1323"/>
      <c r="AQ57" s="1323"/>
      <c r="AR57" s="1323"/>
      <c r="AS57" s="1323"/>
      <c r="AT57" s="1323"/>
      <c r="AU57" s="1323"/>
      <c r="AV57" s="1323"/>
      <c r="AW57" s="1323"/>
      <c r="AX57" s="1323"/>
      <c r="AY57" s="1323"/>
      <c r="AZ57" s="1323"/>
      <c r="BA57" s="1323"/>
      <c r="BB57" s="1326" t="s">
        <v>617</v>
      </c>
      <c r="BC57" s="1326"/>
      <c r="BD57" s="1326"/>
      <c r="BE57" s="1326"/>
      <c r="BF57" s="1326"/>
      <c r="BG57" s="1326"/>
      <c r="BH57" s="1326"/>
      <c r="BI57" s="1326"/>
      <c r="BJ57" s="1326"/>
      <c r="BK57" s="1326"/>
      <c r="BL57" s="1326"/>
      <c r="BM57" s="1326"/>
      <c r="BN57" s="1326"/>
      <c r="BO57" s="1326"/>
      <c r="BP57" s="1308"/>
      <c r="BQ57" s="1309"/>
      <c r="BR57" s="1309"/>
      <c r="BS57" s="1309"/>
      <c r="BT57" s="1309"/>
      <c r="BU57" s="1309"/>
      <c r="BV57" s="1309"/>
      <c r="BW57" s="1309"/>
      <c r="BX57" s="1308"/>
      <c r="BY57" s="1309"/>
      <c r="BZ57" s="1309"/>
      <c r="CA57" s="1309"/>
      <c r="CB57" s="1309"/>
      <c r="CC57" s="1309"/>
      <c r="CD57" s="1309"/>
      <c r="CE57" s="1309"/>
      <c r="CF57" s="1309">
        <v>60.4</v>
      </c>
      <c r="CG57" s="1309"/>
      <c r="CH57" s="1309"/>
      <c r="CI57" s="1309"/>
      <c r="CJ57" s="1309"/>
      <c r="CK57" s="1309"/>
      <c r="CL57" s="1309"/>
      <c r="CM57" s="1309"/>
      <c r="CN57" s="1308"/>
      <c r="CO57" s="1309"/>
      <c r="CP57" s="1309"/>
      <c r="CQ57" s="1309"/>
      <c r="CR57" s="1309"/>
      <c r="CS57" s="1309"/>
      <c r="CT57" s="1309"/>
      <c r="CU57" s="1309"/>
      <c r="CV57" s="1308"/>
      <c r="CW57" s="1309"/>
      <c r="CX57" s="1309"/>
      <c r="CY57" s="1309"/>
      <c r="CZ57" s="1309"/>
      <c r="DA57" s="1309"/>
      <c r="DB57" s="1309"/>
      <c r="DC57" s="1309"/>
      <c r="DD57" s="407"/>
      <c r="DE57" s="406"/>
    </row>
    <row r="58" spans="1:109" s="402" customFormat="1" x14ac:dyDescent="0.15">
      <c r="A58" s="387"/>
      <c r="B58" s="406"/>
      <c r="G58" s="1319"/>
      <c r="H58" s="1319"/>
      <c r="I58" s="1328"/>
      <c r="J58" s="1328"/>
      <c r="K58" s="1325"/>
      <c r="L58" s="1325"/>
      <c r="M58" s="1325"/>
      <c r="N58" s="1325"/>
      <c r="AM58" s="387"/>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619</v>
      </c>
    </row>
    <row r="64" spans="1:109" x14ac:dyDescent="0.15">
      <c r="B64" s="394"/>
      <c r="G64" s="401"/>
      <c r="I64" s="414"/>
      <c r="J64" s="414"/>
      <c r="K64" s="414"/>
      <c r="L64" s="414"/>
      <c r="M64" s="414"/>
      <c r="N64" s="415"/>
      <c r="AM64" s="401"/>
      <c r="AN64" s="401" t="s">
        <v>612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0" t="s">
        <v>623</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4"/>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4"/>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4"/>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4"/>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614</v>
      </c>
    </row>
    <row r="72" spans="2:107" x14ac:dyDescent="0.15">
      <c r="B72" s="394"/>
      <c r="G72" s="1319"/>
      <c r="H72" s="1319"/>
      <c r="I72" s="1319"/>
      <c r="J72" s="1319"/>
      <c r="K72" s="404"/>
      <c r="L72" s="404"/>
      <c r="M72" s="405"/>
      <c r="N72" s="40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549</v>
      </c>
      <c r="BQ72" s="1323"/>
      <c r="BR72" s="1323"/>
      <c r="BS72" s="1323"/>
      <c r="BT72" s="1323"/>
      <c r="BU72" s="1323"/>
      <c r="BV72" s="1323"/>
      <c r="BW72" s="1323"/>
      <c r="BX72" s="1323" t="s">
        <v>550</v>
      </c>
      <c r="BY72" s="1323"/>
      <c r="BZ72" s="1323"/>
      <c r="CA72" s="1323"/>
      <c r="CB72" s="1323"/>
      <c r="CC72" s="1323"/>
      <c r="CD72" s="1323"/>
      <c r="CE72" s="1323"/>
      <c r="CF72" s="1323" t="s">
        <v>551</v>
      </c>
      <c r="CG72" s="1323"/>
      <c r="CH72" s="1323"/>
      <c r="CI72" s="1323"/>
      <c r="CJ72" s="1323"/>
      <c r="CK72" s="1323"/>
      <c r="CL72" s="1323"/>
      <c r="CM72" s="1323"/>
      <c r="CN72" s="1323" t="s">
        <v>552</v>
      </c>
      <c r="CO72" s="1323"/>
      <c r="CP72" s="1323"/>
      <c r="CQ72" s="1323"/>
      <c r="CR72" s="1323"/>
      <c r="CS72" s="1323"/>
      <c r="CT72" s="1323"/>
      <c r="CU72" s="1323"/>
      <c r="CV72" s="1323" t="s">
        <v>553</v>
      </c>
      <c r="CW72" s="1323"/>
      <c r="CX72" s="1323"/>
      <c r="CY72" s="1323"/>
      <c r="CZ72" s="1323"/>
      <c r="DA72" s="1323"/>
      <c r="DB72" s="1323"/>
      <c r="DC72" s="1323"/>
    </row>
    <row r="73" spans="2:107" x14ac:dyDescent="0.15">
      <c r="B73" s="394"/>
      <c r="G73" s="1324"/>
      <c r="H73" s="1324"/>
      <c r="I73" s="1324"/>
      <c r="J73" s="1324"/>
      <c r="K73" s="1329"/>
      <c r="L73" s="1329"/>
      <c r="M73" s="1329"/>
      <c r="N73" s="1329"/>
      <c r="AM73" s="403"/>
      <c r="AN73" s="1326" t="s">
        <v>615</v>
      </c>
      <c r="AO73" s="1326"/>
      <c r="AP73" s="1326"/>
      <c r="AQ73" s="1326"/>
      <c r="AR73" s="1326"/>
      <c r="AS73" s="1326"/>
      <c r="AT73" s="1326"/>
      <c r="AU73" s="1326"/>
      <c r="AV73" s="1326"/>
      <c r="AW73" s="1326"/>
      <c r="AX73" s="1326"/>
      <c r="AY73" s="1326"/>
      <c r="AZ73" s="1326"/>
      <c r="BA73" s="1326"/>
      <c r="BB73" s="1326" t="s">
        <v>616</v>
      </c>
      <c r="BC73" s="1326"/>
      <c r="BD73" s="1326"/>
      <c r="BE73" s="1326"/>
      <c r="BF73" s="1326"/>
      <c r="BG73" s="1326"/>
      <c r="BH73" s="1326"/>
      <c r="BI73" s="1326"/>
      <c r="BJ73" s="1326"/>
      <c r="BK73" s="1326"/>
      <c r="BL73" s="1326"/>
      <c r="BM73" s="1326"/>
      <c r="BN73" s="1326"/>
      <c r="BO73" s="1326"/>
      <c r="BP73" s="1309">
        <v>113</v>
      </c>
      <c r="BQ73" s="1309"/>
      <c r="BR73" s="1309"/>
      <c r="BS73" s="1309"/>
      <c r="BT73" s="1309"/>
      <c r="BU73" s="1309"/>
      <c r="BV73" s="1309"/>
      <c r="BW73" s="1309"/>
      <c r="BX73" s="1309">
        <v>101.9</v>
      </c>
      <c r="BY73" s="1309"/>
      <c r="BZ73" s="1309"/>
      <c r="CA73" s="1309"/>
      <c r="CB73" s="1309"/>
      <c r="CC73" s="1309"/>
      <c r="CD73" s="1309"/>
      <c r="CE73" s="1309"/>
      <c r="CF73" s="1309">
        <v>130.1</v>
      </c>
      <c r="CG73" s="1309"/>
      <c r="CH73" s="1309"/>
      <c r="CI73" s="1309"/>
      <c r="CJ73" s="1309"/>
      <c r="CK73" s="1309"/>
      <c r="CL73" s="1309"/>
      <c r="CM73" s="1309"/>
      <c r="CN73" s="1309">
        <v>100.1</v>
      </c>
      <c r="CO73" s="1309"/>
      <c r="CP73" s="1309"/>
      <c r="CQ73" s="1309"/>
      <c r="CR73" s="1309"/>
      <c r="CS73" s="1309"/>
      <c r="CT73" s="1309"/>
      <c r="CU73" s="1309"/>
      <c r="CV73" s="1309">
        <v>111.7</v>
      </c>
      <c r="CW73" s="1309"/>
      <c r="CX73" s="1309"/>
      <c r="CY73" s="1309"/>
      <c r="CZ73" s="1309"/>
      <c r="DA73" s="1309"/>
      <c r="DB73" s="1309"/>
      <c r="DC73" s="1309"/>
    </row>
    <row r="74" spans="2:107" x14ac:dyDescent="0.15">
      <c r="B74" s="394"/>
      <c r="G74" s="1324"/>
      <c r="H74" s="1324"/>
      <c r="I74" s="1324"/>
      <c r="J74" s="1324"/>
      <c r="K74" s="1329"/>
      <c r="L74" s="1329"/>
      <c r="M74" s="1329"/>
      <c r="N74" s="1329"/>
      <c r="AM74" s="403"/>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4"/>
      <c r="G75" s="1324"/>
      <c r="H75" s="1324"/>
      <c r="I75" s="1319"/>
      <c r="J75" s="1319"/>
      <c r="K75" s="1325"/>
      <c r="L75" s="1325"/>
      <c r="M75" s="1325"/>
      <c r="N75" s="1325"/>
      <c r="AM75" s="403"/>
      <c r="AN75" s="1326"/>
      <c r="AO75" s="1326"/>
      <c r="AP75" s="1326"/>
      <c r="AQ75" s="1326"/>
      <c r="AR75" s="1326"/>
      <c r="AS75" s="1326"/>
      <c r="AT75" s="1326"/>
      <c r="AU75" s="1326"/>
      <c r="AV75" s="1326"/>
      <c r="AW75" s="1326"/>
      <c r="AX75" s="1326"/>
      <c r="AY75" s="1326"/>
      <c r="AZ75" s="1326"/>
      <c r="BA75" s="1326"/>
      <c r="BB75" s="1326" t="s">
        <v>620</v>
      </c>
      <c r="BC75" s="1326"/>
      <c r="BD75" s="1326"/>
      <c r="BE75" s="1326"/>
      <c r="BF75" s="1326"/>
      <c r="BG75" s="1326"/>
      <c r="BH75" s="1326"/>
      <c r="BI75" s="1326"/>
      <c r="BJ75" s="1326"/>
      <c r="BK75" s="1326"/>
      <c r="BL75" s="1326"/>
      <c r="BM75" s="1326"/>
      <c r="BN75" s="1326"/>
      <c r="BO75" s="1326"/>
      <c r="BP75" s="1309">
        <v>15.2</v>
      </c>
      <c r="BQ75" s="1309"/>
      <c r="BR75" s="1309"/>
      <c r="BS75" s="1309"/>
      <c r="BT75" s="1309"/>
      <c r="BU75" s="1309"/>
      <c r="BV75" s="1309"/>
      <c r="BW75" s="1309"/>
      <c r="BX75" s="1309">
        <v>15.4</v>
      </c>
      <c r="BY75" s="1309"/>
      <c r="BZ75" s="1309"/>
      <c r="CA75" s="1309"/>
      <c r="CB75" s="1309"/>
      <c r="CC75" s="1309"/>
      <c r="CD75" s="1309"/>
      <c r="CE75" s="1309"/>
      <c r="CF75" s="1309">
        <v>17.2</v>
      </c>
      <c r="CG75" s="1309"/>
      <c r="CH75" s="1309"/>
      <c r="CI75" s="1309"/>
      <c r="CJ75" s="1309"/>
      <c r="CK75" s="1309"/>
      <c r="CL75" s="1309"/>
      <c r="CM75" s="1309"/>
      <c r="CN75" s="1309">
        <v>17.100000000000001</v>
      </c>
      <c r="CO75" s="1309"/>
      <c r="CP75" s="1309"/>
      <c r="CQ75" s="1309"/>
      <c r="CR75" s="1309"/>
      <c r="CS75" s="1309"/>
      <c r="CT75" s="1309"/>
      <c r="CU75" s="1309"/>
      <c r="CV75" s="1309">
        <v>16.600000000000001</v>
      </c>
      <c r="CW75" s="1309"/>
      <c r="CX75" s="1309"/>
      <c r="CY75" s="1309"/>
      <c r="CZ75" s="1309"/>
      <c r="DA75" s="1309"/>
      <c r="DB75" s="1309"/>
      <c r="DC75" s="1309"/>
    </row>
    <row r="76" spans="2:107" x14ac:dyDescent="0.15">
      <c r="B76" s="394"/>
      <c r="G76" s="1324"/>
      <c r="H76" s="1324"/>
      <c r="I76" s="1319"/>
      <c r="J76" s="1319"/>
      <c r="K76" s="1325"/>
      <c r="L76" s="1325"/>
      <c r="M76" s="1325"/>
      <c r="N76" s="1325"/>
      <c r="AM76" s="403"/>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4"/>
      <c r="G77" s="1319"/>
      <c r="H77" s="1319"/>
      <c r="I77" s="1319"/>
      <c r="J77" s="1319"/>
      <c r="K77" s="1329"/>
      <c r="L77" s="1329"/>
      <c r="M77" s="1329"/>
      <c r="N77" s="1329"/>
      <c r="AN77" s="1323" t="s">
        <v>618</v>
      </c>
      <c r="AO77" s="1323"/>
      <c r="AP77" s="1323"/>
      <c r="AQ77" s="1323"/>
      <c r="AR77" s="1323"/>
      <c r="AS77" s="1323"/>
      <c r="AT77" s="1323"/>
      <c r="AU77" s="1323"/>
      <c r="AV77" s="1323"/>
      <c r="AW77" s="1323"/>
      <c r="AX77" s="1323"/>
      <c r="AY77" s="1323"/>
      <c r="AZ77" s="1323"/>
      <c r="BA77" s="1323"/>
      <c r="BB77" s="1326" t="s">
        <v>616</v>
      </c>
      <c r="BC77" s="1326"/>
      <c r="BD77" s="1326"/>
      <c r="BE77" s="1326"/>
      <c r="BF77" s="1326"/>
      <c r="BG77" s="1326"/>
      <c r="BH77" s="1326"/>
      <c r="BI77" s="1326"/>
      <c r="BJ77" s="1326"/>
      <c r="BK77" s="1326"/>
      <c r="BL77" s="1326"/>
      <c r="BM77" s="1326"/>
      <c r="BN77" s="1326"/>
      <c r="BO77" s="1326"/>
      <c r="BP77" s="1309">
        <v>45.9</v>
      </c>
      <c r="BQ77" s="1309"/>
      <c r="BR77" s="1309"/>
      <c r="BS77" s="1309"/>
      <c r="BT77" s="1309"/>
      <c r="BU77" s="1309"/>
      <c r="BV77" s="1309"/>
      <c r="BW77" s="1309"/>
      <c r="BX77" s="1309">
        <v>33.6</v>
      </c>
      <c r="BY77" s="1309"/>
      <c r="BZ77" s="1309"/>
      <c r="CA77" s="1309"/>
      <c r="CB77" s="1309"/>
      <c r="CC77" s="1309"/>
      <c r="CD77" s="1309"/>
      <c r="CE77" s="1309"/>
      <c r="CF77" s="1309">
        <v>35.299999999999997</v>
      </c>
      <c r="CG77" s="1309"/>
      <c r="CH77" s="1309"/>
      <c r="CI77" s="1309"/>
      <c r="CJ77" s="1309"/>
      <c r="CK77" s="1309"/>
      <c r="CL77" s="1309"/>
      <c r="CM77" s="1309"/>
      <c r="CN77" s="1309">
        <v>31.9</v>
      </c>
      <c r="CO77" s="1309"/>
      <c r="CP77" s="1309"/>
      <c r="CQ77" s="1309"/>
      <c r="CR77" s="1309"/>
      <c r="CS77" s="1309"/>
      <c r="CT77" s="1309"/>
      <c r="CU77" s="1309"/>
      <c r="CV77" s="1309">
        <v>24.2</v>
      </c>
      <c r="CW77" s="1309"/>
      <c r="CX77" s="1309"/>
      <c r="CY77" s="1309"/>
      <c r="CZ77" s="1309"/>
      <c r="DA77" s="1309"/>
      <c r="DB77" s="1309"/>
      <c r="DC77" s="1309"/>
    </row>
    <row r="78" spans="2:107" x14ac:dyDescent="0.15">
      <c r="B78" s="394"/>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4"/>
      <c r="G79" s="1319"/>
      <c r="H79" s="1319"/>
      <c r="I79" s="1328"/>
      <c r="J79" s="1328"/>
      <c r="K79" s="1330"/>
      <c r="L79" s="1330"/>
      <c r="M79" s="1330"/>
      <c r="N79" s="1330"/>
      <c r="AN79" s="1323"/>
      <c r="AO79" s="1323"/>
      <c r="AP79" s="1323"/>
      <c r="AQ79" s="1323"/>
      <c r="AR79" s="1323"/>
      <c r="AS79" s="1323"/>
      <c r="AT79" s="1323"/>
      <c r="AU79" s="1323"/>
      <c r="AV79" s="1323"/>
      <c r="AW79" s="1323"/>
      <c r="AX79" s="1323"/>
      <c r="AY79" s="1323"/>
      <c r="AZ79" s="1323"/>
      <c r="BA79" s="1323"/>
      <c r="BB79" s="1326" t="s">
        <v>620</v>
      </c>
      <c r="BC79" s="1326"/>
      <c r="BD79" s="1326"/>
      <c r="BE79" s="1326"/>
      <c r="BF79" s="1326"/>
      <c r="BG79" s="1326"/>
      <c r="BH79" s="1326"/>
      <c r="BI79" s="1326"/>
      <c r="BJ79" s="1326"/>
      <c r="BK79" s="1326"/>
      <c r="BL79" s="1326"/>
      <c r="BM79" s="1326"/>
      <c r="BN79" s="1326"/>
      <c r="BO79" s="1326"/>
      <c r="BP79" s="1309">
        <v>8.8000000000000007</v>
      </c>
      <c r="BQ79" s="1309"/>
      <c r="BR79" s="1309"/>
      <c r="BS79" s="1309"/>
      <c r="BT79" s="1309"/>
      <c r="BU79" s="1309"/>
      <c r="BV79" s="1309"/>
      <c r="BW79" s="1309"/>
      <c r="BX79" s="1309">
        <v>7</v>
      </c>
      <c r="BY79" s="1309"/>
      <c r="BZ79" s="1309"/>
      <c r="CA79" s="1309"/>
      <c r="CB79" s="1309"/>
      <c r="CC79" s="1309"/>
      <c r="CD79" s="1309"/>
      <c r="CE79" s="1309"/>
      <c r="CF79" s="1309">
        <v>6.9</v>
      </c>
      <c r="CG79" s="1309"/>
      <c r="CH79" s="1309"/>
      <c r="CI79" s="1309"/>
      <c r="CJ79" s="1309"/>
      <c r="CK79" s="1309"/>
      <c r="CL79" s="1309"/>
      <c r="CM79" s="1309"/>
      <c r="CN79" s="1309">
        <v>6.6</v>
      </c>
      <c r="CO79" s="1309"/>
      <c r="CP79" s="1309"/>
      <c r="CQ79" s="1309"/>
      <c r="CR79" s="1309"/>
      <c r="CS79" s="1309"/>
      <c r="CT79" s="1309"/>
      <c r="CU79" s="1309"/>
      <c r="CV79" s="1309">
        <v>6.4</v>
      </c>
      <c r="CW79" s="1309"/>
      <c r="CX79" s="1309"/>
      <c r="CY79" s="1309"/>
      <c r="CZ79" s="1309"/>
      <c r="DA79" s="1309"/>
      <c r="DB79" s="1309"/>
      <c r="DC79" s="1309"/>
    </row>
    <row r="80" spans="2:107" x14ac:dyDescent="0.15">
      <c r="B80" s="394"/>
      <c r="G80" s="1319"/>
      <c r="H80" s="1319"/>
      <c r="I80" s="1328"/>
      <c r="J80" s="1328"/>
      <c r="K80" s="1330"/>
      <c r="L80" s="1330"/>
      <c r="M80" s="1330"/>
      <c r="N80" s="1330"/>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eNYct4F2RYoJEFr0wlCwGf0WTrGItFF8l+GqTgefGCP5meFaY0/DUXJND3nSirws3PDBJU0/fPh6UPIAc5s5A==" saltValue="74c4PAXFPYzOVpCD/926I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375" style="291" customWidth="1"/>
    <col min="35" max="122" width="2.375" style="290" customWidth="1"/>
    <col min="123" max="16384" width="2.37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MB13W3XT7O7gU8ZrhZ4/QuT+cmltFdJfDNQby5Srq42E7b8GFwni+ZXhDr40WbCFuMJ3NACfWkQA5Lp9yfEFA==" saltValue="+YMVcLZ7XqQ2F5Rpz4mts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375" style="291" customWidth="1"/>
    <col min="35" max="122" width="2.375" style="290" customWidth="1"/>
    <col min="123" max="16384" width="2.37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1cjwqWb0xn1SwJGfAIkxAsB3pJi8ipI4MveVNnR/Tnq0t28t8iObRf5dgmTFDWzRYbnUmXMbdz4GhoUq9prBg==" saltValue="emTQ69j0/PguDS27bO90H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546</v>
      </c>
      <c r="G2" s="156"/>
      <c r="H2" s="157"/>
    </row>
    <row r="3" spans="1:8" x14ac:dyDescent="0.15">
      <c r="A3" s="153" t="s">
        <v>539</v>
      </c>
      <c r="B3" s="158"/>
      <c r="C3" s="159"/>
      <c r="D3" s="160">
        <v>87589</v>
      </c>
      <c r="E3" s="161"/>
      <c r="F3" s="162">
        <v>66255</v>
      </c>
      <c r="G3" s="163"/>
      <c r="H3" s="164"/>
    </row>
    <row r="4" spans="1:8" x14ac:dyDescent="0.15">
      <c r="A4" s="165"/>
      <c r="B4" s="166"/>
      <c r="C4" s="167"/>
      <c r="D4" s="168">
        <v>60534</v>
      </c>
      <c r="E4" s="169"/>
      <c r="F4" s="170">
        <v>31822</v>
      </c>
      <c r="G4" s="171"/>
      <c r="H4" s="172"/>
    </row>
    <row r="5" spans="1:8" x14ac:dyDescent="0.15">
      <c r="A5" s="153" t="s">
        <v>541</v>
      </c>
      <c r="B5" s="158"/>
      <c r="C5" s="159"/>
      <c r="D5" s="160">
        <v>87510</v>
      </c>
      <c r="E5" s="161"/>
      <c r="F5" s="162">
        <v>47278</v>
      </c>
      <c r="G5" s="163"/>
      <c r="H5" s="164"/>
    </row>
    <row r="6" spans="1:8" x14ac:dyDescent="0.15">
      <c r="A6" s="165"/>
      <c r="B6" s="166"/>
      <c r="C6" s="167"/>
      <c r="D6" s="168">
        <v>47159</v>
      </c>
      <c r="E6" s="169"/>
      <c r="F6" s="170">
        <v>24096</v>
      </c>
      <c r="G6" s="171"/>
      <c r="H6" s="172"/>
    </row>
    <row r="7" spans="1:8" x14ac:dyDescent="0.15">
      <c r="A7" s="153" t="s">
        <v>542</v>
      </c>
      <c r="B7" s="158"/>
      <c r="C7" s="159"/>
      <c r="D7" s="160">
        <v>113391</v>
      </c>
      <c r="E7" s="161"/>
      <c r="F7" s="162">
        <v>44504</v>
      </c>
      <c r="G7" s="163"/>
      <c r="H7" s="164"/>
    </row>
    <row r="8" spans="1:8" x14ac:dyDescent="0.15">
      <c r="A8" s="165"/>
      <c r="B8" s="166"/>
      <c r="C8" s="167"/>
      <c r="D8" s="168">
        <v>55758</v>
      </c>
      <c r="E8" s="169"/>
      <c r="F8" s="170">
        <v>25876</v>
      </c>
      <c r="G8" s="171"/>
      <c r="H8" s="172"/>
    </row>
    <row r="9" spans="1:8" x14ac:dyDescent="0.15">
      <c r="A9" s="153" t="s">
        <v>543</v>
      </c>
      <c r="B9" s="158"/>
      <c r="C9" s="159"/>
      <c r="D9" s="160">
        <v>89708</v>
      </c>
      <c r="E9" s="161"/>
      <c r="F9" s="162">
        <v>47820</v>
      </c>
      <c r="G9" s="163"/>
      <c r="H9" s="164"/>
    </row>
    <row r="10" spans="1:8" x14ac:dyDescent="0.15">
      <c r="A10" s="165"/>
      <c r="B10" s="166"/>
      <c r="C10" s="167"/>
      <c r="D10" s="168">
        <v>45038</v>
      </c>
      <c r="E10" s="169"/>
      <c r="F10" s="170">
        <v>25855</v>
      </c>
      <c r="G10" s="171"/>
      <c r="H10" s="172"/>
    </row>
    <row r="11" spans="1:8" x14ac:dyDescent="0.15">
      <c r="A11" s="153" t="s">
        <v>544</v>
      </c>
      <c r="B11" s="158"/>
      <c r="C11" s="159"/>
      <c r="D11" s="160">
        <v>58308</v>
      </c>
      <c r="E11" s="161"/>
      <c r="F11" s="162">
        <v>41934</v>
      </c>
      <c r="G11" s="163"/>
      <c r="H11" s="164"/>
    </row>
    <row r="12" spans="1:8" x14ac:dyDescent="0.15">
      <c r="A12" s="165"/>
      <c r="B12" s="166"/>
      <c r="C12" s="173"/>
      <c r="D12" s="168">
        <v>38317</v>
      </c>
      <c r="E12" s="169"/>
      <c r="F12" s="170">
        <v>23352</v>
      </c>
      <c r="G12" s="171"/>
      <c r="H12" s="172"/>
    </row>
    <row r="13" spans="1:8" x14ac:dyDescent="0.15">
      <c r="A13" s="153"/>
      <c r="B13" s="158"/>
      <c r="C13" s="174"/>
      <c r="D13" s="175">
        <v>87301</v>
      </c>
      <c r="E13" s="176"/>
      <c r="F13" s="177">
        <v>49558</v>
      </c>
      <c r="G13" s="178"/>
      <c r="H13" s="164"/>
    </row>
    <row r="14" spans="1:8" x14ac:dyDescent="0.15">
      <c r="A14" s="165"/>
      <c r="B14" s="166"/>
      <c r="C14" s="167"/>
      <c r="D14" s="168">
        <v>49361</v>
      </c>
      <c r="E14" s="169"/>
      <c r="F14" s="170">
        <v>26200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1.04</v>
      </c>
      <c r="C19" s="179">
        <f>ROUND(VALUE(SUBSTITUTE(実質収支比率等に係る経年分析!G$48,"▲","-")),2)</f>
        <v>1.27</v>
      </c>
      <c r="D19" s="179">
        <f>ROUND(VALUE(SUBSTITUTE(実質収支比率等に係る経年分析!H$48,"▲","-")),2)</f>
        <v>1.1599999999999999</v>
      </c>
      <c r="E19" s="179">
        <f>ROUND(VALUE(SUBSTITUTE(実質収支比率等に係る経年分析!I$48,"▲","-")),2)</f>
        <v>2.69</v>
      </c>
      <c r="F19" s="179">
        <f>ROUND(VALUE(SUBSTITUTE(実質収支比率等に係る経年分析!J$48,"▲","-")),2)</f>
        <v>2.5499999999999998</v>
      </c>
    </row>
    <row r="20" spans="1:11" x14ac:dyDescent="0.15">
      <c r="A20" s="179" t="s">
        <v>55</v>
      </c>
      <c r="B20" s="179">
        <f>ROUND(VALUE(SUBSTITUTE(実質収支比率等に係る経年分析!F$47,"▲","-")),2)</f>
        <v>26.09</v>
      </c>
      <c r="C20" s="179">
        <f>ROUND(VALUE(SUBSTITUTE(実質収支比率等に係る経年分析!G$47,"▲","-")),2)</f>
        <v>28.6</v>
      </c>
      <c r="D20" s="179">
        <f>ROUND(VALUE(SUBSTITUTE(実質収支比率等に係る経年分析!H$47,"▲","-")),2)</f>
        <v>27.94</v>
      </c>
      <c r="E20" s="179">
        <f>ROUND(VALUE(SUBSTITUTE(実質収支比率等に係る経年分析!I$47,"▲","-")),2)</f>
        <v>25.71</v>
      </c>
      <c r="F20" s="179">
        <f>ROUND(VALUE(SUBSTITUTE(実質収支比率等に係る経年分析!J$47,"▲","-")),2)</f>
        <v>20.190000000000001</v>
      </c>
    </row>
    <row r="21" spans="1:11" x14ac:dyDescent="0.15">
      <c r="A21" s="179" t="s">
        <v>56</v>
      </c>
      <c r="B21" s="179">
        <f>IF(ISNUMBER(VALUE(SUBSTITUTE(実質収支比率等に係る経年分析!F$49,"▲","-"))),ROUND(VALUE(SUBSTITUTE(実質収支比率等に係る経年分析!F$49,"▲","-")),2),NA())</f>
        <v>1.55</v>
      </c>
      <c r="C21" s="179">
        <f>IF(ISNUMBER(VALUE(SUBSTITUTE(実質収支比率等に係る経年分析!G$49,"▲","-"))),ROUND(VALUE(SUBSTITUTE(実質収支比率等に係る経年分析!G$49,"▲","-")),2),NA())</f>
        <v>2.02</v>
      </c>
      <c r="D21" s="179">
        <f>IF(ISNUMBER(VALUE(SUBSTITUTE(実質収支比率等に係る経年分析!H$49,"▲","-"))),ROUND(VALUE(SUBSTITUTE(実質収支比率等に係る経年分析!H$49,"▲","-")),2),NA())</f>
        <v>-1.9</v>
      </c>
      <c r="E21" s="179">
        <f>IF(ISNUMBER(VALUE(SUBSTITUTE(実質収支比率等に係る経年分析!I$49,"▲","-"))),ROUND(VALUE(SUBSTITUTE(実質収支比率等に係る経年分析!I$49,"▲","-")),2),NA())</f>
        <v>7.41</v>
      </c>
      <c r="F21" s="179">
        <f>IF(ISNUMBER(VALUE(SUBSTITUTE(実質収支比率等に係る経年分析!J$49,"▲","-"))),ROUND(VALUE(SUBSTITUTE(実質収支比率等に係る経年分析!J$49,"▲","-")),2),NA())</f>
        <v>-0.77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f>IF(ROUND(VALUE(SUBSTITUTE(連結実質赤字比率に係る赤字・黒字の構成分析!I$42,"▲", "-")), 2) &lt; 0, ABS(ROUND(VALUE(SUBSTITUTE(連結実質赤字比率に係る赤字・黒字の構成分析!I$42,"▲", "-")), 2)), NA())</f>
        <v>1.1200000000000001</v>
      </c>
      <c r="I28" s="180" t="e">
        <f>IF(ROUND(VALUE(SUBSTITUTE(連結実質赤字比率に係る赤字・黒字の構成分析!I$42,"▲", "-")), 2) &gt;= 0, ABS(ROUND(VALUE(SUBSTITUTE(連結実質赤字比率に係る赤字・黒字の構成分析!I$42,"▲", "-")), 2)), NA())</f>
        <v>#N/A</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ケーブルテレビ事業特別会計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0.39</v>
      </c>
    </row>
    <row r="32" spans="1:11" x14ac:dyDescent="0.15">
      <c r="A32" s="180" t="str">
        <f>IF(連結実質赤字比率に係る赤字・黒字の構成分析!C$38="",NA(),連結実質赤字比率に係る赤字・黒字の構成分析!C$38)</f>
        <v>下水道事業会計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0.75</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0.76</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1.1499999999999999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2.69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2.5499999999999998</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7.86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8.25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8.8000000000000007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9.0500000000000007</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21.33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22.99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24.03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23.58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24.09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5603</v>
      </c>
      <c r="E42" s="181"/>
      <c r="F42" s="181"/>
      <c r="G42" s="181">
        <f>'実質公債費比率（分子）の構造'!L$52</f>
        <v>5401</v>
      </c>
      <c r="H42" s="181"/>
      <c r="I42" s="181"/>
      <c r="J42" s="181">
        <f>'実質公債費比率（分子）の構造'!M$52</f>
        <v>5637</v>
      </c>
      <c r="K42" s="181"/>
      <c r="L42" s="181"/>
      <c r="M42" s="181">
        <f>'実質公債費比率（分子）の構造'!N$52</f>
        <v>5436</v>
      </c>
      <c r="N42" s="181"/>
      <c r="O42" s="181"/>
      <c r="P42" s="181">
        <f>'実質公債費比率（分子）の構造'!O$52</f>
        <v>5069</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1</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104</v>
      </c>
      <c r="C44" s="181"/>
      <c r="D44" s="181"/>
      <c r="E44" s="181">
        <f>'実質公債費比率（分子）の構造'!L$50</f>
        <v>101</v>
      </c>
      <c r="F44" s="181"/>
      <c r="G44" s="181"/>
      <c r="H44" s="181">
        <f>'実質公債費比率（分子）の構造'!M$50</f>
        <v>80</v>
      </c>
      <c r="I44" s="181"/>
      <c r="J44" s="181"/>
      <c r="K44" s="181">
        <f>'実質公債費比率（分子）の構造'!N$50</f>
        <v>77</v>
      </c>
      <c r="L44" s="181"/>
      <c r="M44" s="181"/>
      <c r="N44" s="181">
        <f>'実質公債費比率（分子）の構造'!O$50</f>
        <v>57</v>
      </c>
      <c r="O44" s="181"/>
      <c r="P44" s="181"/>
    </row>
    <row r="45" spans="1:16" x14ac:dyDescent="0.15">
      <c r="A45" s="181" t="s">
        <v>66</v>
      </c>
      <c r="B45" s="181">
        <f>'実質公債費比率（分子）の構造'!K$49</f>
        <v>144</v>
      </c>
      <c r="C45" s="181"/>
      <c r="D45" s="181"/>
      <c r="E45" s="181">
        <f>'実質公債費比率（分子）の構造'!L$49</f>
        <v>142</v>
      </c>
      <c r="F45" s="181"/>
      <c r="G45" s="181"/>
      <c r="H45" s="181">
        <f>'実質公債費比率（分子）の構造'!M$49</f>
        <v>143</v>
      </c>
      <c r="I45" s="181"/>
      <c r="J45" s="181"/>
      <c r="K45" s="181">
        <f>'実質公債費比率（分子）の構造'!N$49</f>
        <v>60</v>
      </c>
      <c r="L45" s="181"/>
      <c r="M45" s="181"/>
      <c r="N45" s="181" t="str">
        <f>'実質公債費比率（分子）の構造'!O$49</f>
        <v>-</v>
      </c>
      <c r="O45" s="181"/>
      <c r="P45" s="181"/>
    </row>
    <row r="46" spans="1:16" x14ac:dyDescent="0.15">
      <c r="A46" s="181" t="s">
        <v>67</v>
      </c>
      <c r="B46" s="181">
        <f>'実質公債費比率（分子）の構造'!K$48</f>
        <v>1904</v>
      </c>
      <c r="C46" s="181"/>
      <c r="D46" s="181"/>
      <c r="E46" s="181">
        <f>'実質公債費比率（分子）の構造'!L$48</f>
        <v>2004</v>
      </c>
      <c r="F46" s="181"/>
      <c r="G46" s="181"/>
      <c r="H46" s="181">
        <f>'実質公債費比率（分子）の構造'!M$48</f>
        <v>2489</v>
      </c>
      <c r="I46" s="181"/>
      <c r="J46" s="181"/>
      <c r="K46" s="181">
        <f>'実質公債費比率（分子）の構造'!N$48</f>
        <v>2305</v>
      </c>
      <c r="L46" s="181"/>
      <c r="M46" s="181"/>
      <c r="N46" s="181">
        <f>'実質公債費比率（分子）の構造'!O$48</f>
        <v>2519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5671</v>
      </c>
      <c r="C49" s="181"/>
      <c r="D49" s="181"/>
      <c r="E49" s="181">
        <f>'実質公債費比率（分子）の構造'!L$45</f>
        <v>5592</v>
      </c>
      <c r="F49" s="181"/>
      <c r="G49" s="181"/>
      <c r="H49" s="181">
        <f>'実質公債費比率（分子）の構造'!M$45</f>
        <v>5838</v>
      </c>
      <c r="I49" s="181"/>
      <c r="J49" s="181"/>
      <c r="K49" s="181">
        <f>'実質公債費比率（分子）の構造'!N$45</f>
        <v>5077</v>
      </c>
      <c r="L49" s="181"/>
      <c r="M49" s="181"/>
      <c r="N49" s="181">
        <f>'実質公債費比率（分子）の構造'!O$45</f>
        <v>4592</v>
      </c>
      <c r="O49" s="181"/>
      <c r="P49" s="181"/>
    </row>
    <row r="50" spans="1:16" x14ac:dyDescent="0.15">
      <c r="A50" s="181" t="s">
        <v>71</v>
      </c>
      <c r="B50" s="181" t="e">
        <f>NA()</f>
        <v>#N/A</v>
      </c>
      <c r="C50" s="181">
        <f>IF(ISNUMBER('実質公債費比率（分子）の構造'!K$53),'実質公債費比率（分子）の構造'!K$53,NA())</f>
        <v>2220</v>
      </c>
      <c r="D50" s="181" t="e">
        <f>NA()</f>
        <v>#N/A</v>
      </c>
      <c r="E50" s="181" t="e">
        <f>NA()</f>
        <v>#N/A</v>
      </c>
      <c r="F50" s="181">
        <f>IF(ISNUMBER('実質公債費比率（分子）の構造'!L$53),'実質公債費比率（分子）の構造'!L$53,NA())</f>
        <v>2438</v>
      </c>
      <c r="G50" s="181" t="e">
        <f>NA()</f>
        <v>#N/A</v>
      </c>
      <c r="H50" s="181" t="e">
        <f>NA()</f>
        <v>#N/A</v>
      </c>
      <c r="I50" s="181">
        <f>IF(ISNUMBER('実質公債費比率（分子）の構造'!M$53),'実質公債費比率（分子）の構造'!M$53,NA())</f>
        <v>2914</v>
      </c>
      <c r="J50" s="181" t="e">
        <f>NA()</f>
        <v>#N/A</v>
      </c>
      <c r="K50" s="181" t="e">
        <f>NA()</f>
        <v>#N/A</v>
      </c>
      <c r="L50" s="181">
        <f>IF(ISNUMBER('実質公債費比率（分子）の構造'!N$53),'実質公債費比率（分子）の構造'!N$53,NA())</f>
        <v>2083</v>
      </c>
      <c r="M50" s="181" t="e">
        <f>NA()</f>
        <v>#N/A</v>
      </c>
      <c r="N50" s="181" t="e">
        <f>NA()</f>
        <v>#N/A</v>
      </c>
      <c r="O50" s="181">
        <f>IF(ISNUMBER('実質公債費比率（分子）の構造'!O$53),'実質公債費比率（分子）の構造'!O$53,NA())</f>
        <v>2099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53184</v>
      </c>
      <c r="E56" s="180"/>
      <c r="F56" s="180"/>
      <c r="G56" s="180">
        <f>'将来負担比率（分子）の構造'!J$52</f>
        <v>51869</v>
      </c>
      <c r="H56" s="180"/>
      <c r="I56" s="180"/>
      <c r="J56" s="180">
        <f>'将来負担比率（分子）の構造'!K$52</f>
        <v>51582</v>
      </c>
      <c r="K56" s="180"/>
      <c r="L56" s="180"/>
      <c r="M56" s="180">
        <f>'将来負担比率（分子）の構造'!L$52</f>
        <v>49388</v>
      </c>
      <c r="N56" s="180"/>
      <c r="O56" s="180"/>
      <c r="P56" s="180">
        <f>'将来負担比率（分子）の構造'!M$52</f>
        <v>47382</v>
      </c>
    </row>
    <row r="57" spans="1:16" x14ac:dyDescent="0.15">
      <c r="A57" s="180" t="s">
        <v>42</v>
      </c>
      <c r="B57" s="180"/>
      <c r="C57" s="180"/>
      <c r="D57" s="180">
        <f>'将来負担比率（分子）の構造'!I$51</f>
        <v>8114</v>
      </c>
      <c r="E57" s="180"/>
      <c r="F57" s="180"/>
      <c r="G57" s="180">
        <f>'将来負担比率（分子）の構造'!J$51</f>
        <v>7653</v>
      </c>
      <c r="H57" s="180"/>
      <c r="I57" s="180"/>
      <c r="J57" s="180">
        <f>'将来負担比率（分子）の構造'!K$51</f>
        <v>7420</v>
      </c>
      <c r="K57" s="180"/>
      <c r="L57" s="180"/>
      <c r="M57" s="180">
        <f>'将来負担比率（分子）の構造'!L$51</f>
        <v>7554</v>
      </c>
      <c r="N57" s="180"/>
      <c r="O57" s="180"/>
      <c r="P57" s="180">
        <f>'将来負担比率（分子）の構造'!M$51</f>
        <v>6917</v>
      </c>
    </row>
    <row r="58" spans="1:16" x14ac:dyDescent="0.15">
      <c r="A58" s="180" t="s">
        <v>41</v>
      </c>
      <c r="B58" s="180"/>
      <c r="C58" s="180"/>
      <c r="D58" s="180">
        <f>'将来負担比率（分子）の構造'!I$50</f>
        <v>8001</v>
      </c>
      <c r="E58" s="180"/>
      <c r="F58" s="180"/>
      <c r="G58" s="180">
        <f>'将来負担比率（分子）の構造'!J$50</f>
        <v>8596</v>
      </c>
      <c r="H58" s="180"/>
      <c r="I58" s="180"/>
      <c r="J58" s="180">
        <f>'将来負担比率（分子）の構造'!K$50</f>
        <v>9052</v>
      </c>
      <c r="K58" s="180"/>
      <c r="L58" s="180"/>
      <c r="M58" s="180">
        <f>'将来負担比率（分子）の構造'!L$50</f>
        <v>7198</v>
      </c>
      <c r="N58" s="180"/>
      <c r="O58" s="180"/>
      <c r="P58" s="180">
        <f>'将来負担比率（分子）の構造'!M$50</f>
        <v>5745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17</v>
      </c>
      <c r="C61" s="180"/>
      <c r="D61" s="180"/>
      <c r="E61" s="180">
        <f>'将来負担比率（分子）の構造'!J$46</f>
        <v>15</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5333</v>
      </c>
      <c r="C62" s="180"/>
      <c r="D62" s="180"/>
      <c r="E62" s="180">
        <f>'将来負担比率（分子）の構造'!J$45</f>
        <v>4908</v>
      </c>
      <c r="F62" s="180"/>
      <c r="G62" s="180"/>
      <c r="H62" s="180">
        <f>'将来負担比率（分子）の構造'!K$45</f>
        <v>4676</v>
      </c>
      <c r="I62" s="180"/>
      <c r="J62" s="180"/>
      <c r="K62" s="180">
        <f>'将来負担比率（分子）の構造'!L$45</f>
        <v>4337</v>
      </c>
      <c r="L62" s="180"/>
      <c r="M62" s="180"/>
      <c r="N62" s="180">
        <f>'将来負担比率（分子）の構造'!M$45</f>
        <v>4332</v>
      </c>
      <c r="O62" s="180"/>
      <c r="P62" s="180"/>
    </row>
    <row r="63" spans="1:16" x14ac:dyDescent="0.15">
      <c r="A63" s="180" t="s">
        <v>34</v>
      </c>
      <c r="B63" s="180">
        <f>'将来負担比率（分子）の構造'!I$44</f>
        <v>349</v>
      </c>
      <c r="C63" s="180"/>
      <c r="D63" s="180"/>
      <c r="E63" s="180">
        <f>'将来負担比率（分子）の構造'!J$44</f>
        <v>204</v>
      </c>
      <c r="F63" s="180"/>
      <c r="G63" s="180"/>
      <c r="H63" s="180">
        <f>'将来負担比率（分子）の構造'!K$44</f>
        <v>60</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30379</v>
      </c>
      <c r="C64" s="180"/>
      <c r="D64" s="180"/>
      <c r="E64" s="180">
        <f>'将来負担比率（分子）の構造'!J$43</f>
        <v>29137</v>
      </c>
      <c r="F64" s="180"/>
      <c r="G64" s="180"/>
      <c r="H64" s="180">
        <f>'将来負担比率（分子）の構造'!K$43</f>
        <v>33613</v>
      </c>
      <c r="I64" s="180"/>
      <c r="J64" s="180"/>
      <c r="K64" s="180">
        <f>'将来負担比率（分子）の構造'!L$43</f>
        <v>29314</v>
      </c>
      <c r="L64" s="180"/>
      <c r="M64" s="180"/>
      <c r="N64" s="180">
        <f>'将来負担比率（分子）の構造'!M$43</f>
        <v>29319</v>
      </c>
      <c r="O64" s="180"/>
      <c r="P64" s="180"/>
    </row>
    <row r="65" spans="1:16" x14ac:dyDescent="0.15">
      <c r="A65" s="180" t="s">
        <v>32</v>
      </c>
      <c r="B65" s="180">
        <f>'将来負担比率（分子）の構造'!I$42</f>
        <v>318</v>
      </c>
      <c r="C65" s="180"/>
      <c r="D65" s="180"/>
      <c r="E65" s="180">
        <f>'将来負担比率（分子）の構造'!J$42</f>
        <v>222</v>
      </c>
      <c r="F65" s="180"/>
      <c r="G65" s="180"/>
      <c r="H65" s="180">
        <f>'将来負担比率（分子）の構造'!K$42</f>
        <v>150</v>
      </c>
      <c r="I65" s="180"/>
      <c r="J65" s="180"/>
      <c r="K65" s="180">
        <f>'将来負担比率（分子）の構造'!L$42</f>
        <v>73</v>
      </c>
      <c r="L65" s="180"/>
      <c r="M65" s="180"/>
      <c r="N65" s="180">
        <f>'将来負担比率（分子）の構造'!M$42</f>
        <v>16</v>
      </c>
      <c r="O65" s="180"/>
      <c r="P65" s="180"/>
    </row>
    <row r="66" spans="1:16" x14ac:dyDescent="0.15">
      <c r="A66" s="180" t="s">
        <v>31</v>
      </c>
      <c r="B66" s="180">
        <f>'将来負担比率（分子）の構造'!I$41</f>
        <v>49583</v>
      </c>
      <c r="C66" s="180"/>
      <c r="D66" s="180"/>
      <c r="E66" s="180">
        <f>'将来負担比率（分子）の構造'!J$41</f>
        <v>48666</v>
      </c>
      <c r="F66" s="180"/>
      <c r="G66" s="180"/>
      <c r="H66" s="180">
        <f>'将来負担比率（分子）の構造'!K$41</f>
        <v>48350</v>
      </c>
      <c r="I66" s="180"/>
      <c r="J66" s="180"/>
      <c r="K66" s="180">
        <f>'将来負担比率（分子）の構造'!L$41</f>
        <v>44574</v>
      </c>
      <c r="L66" s="180"/>
      <c r="M66" s="180"/>
      <c r="N66" s="180">
        <f>'将来負担比率（分子）の構造'!M$41</f>
        <v>41925</v>
      </c>
      <c r="O66" s="180"/>
      <c r="P66" s="180"/>
    </row>
    <row r="67" spans="1:16" x14ac:dyDescent="0.15">
      <c r="A67" s="180" t="s">
        <v>75</v>
      </c>
      <c r="B67" s="180" t="e">
        <f>NA()</f>
        <v>#N/A</v>
      </c>
      <c r="C67" s="180">
        <f>IF(ISNUMBER('将来負担比率（分子）の構造'!I$53), IF('将来負担比率（分子）の構造'!I$53 &lt; 0, 0, '将来負担比率（分子）の構造'!I$53), NA())</f>
        <v>16681</v>
      </c>
      <c r="D67" s="180" t="e">
        <f>NA()</f>
        <v>#N/A</v>
      </c>
      <c r="E67" s="180" t="e">
        <f>NA()</f>
        <v>#N/A</v>
      </c>
      <c r="F67" s="180">
        <f>IF(ISNUMBER('将来負担比率（分子）の構造'!J$53), IF('将来負担比率（分子）の構造'!J$53 &lt; 0, 0, '将来負担比率（分子）の構造'!J$53), NA())</f>
        <v>15036</v>
      </c>
      <c r="G67" s="180" t="e">
        <f>NA()</f>
        <v>#N/A</v>
      </c>
      <c r="H67" s="180" t="e">
        <f>NA()</f>
        <v>#N/A</v>
      </c>
      <c r="I67" s="180">
        <f>IF(ISNUMBER('将来負担比率（分子）の構造'!K$53), IF('将来負担比率（分子）の構造'!K$53 &lt; 0, 0, '将来負担比率（分子）の構造'!K$53), NA())</f>
        <v>18795</v>
      </c>
      <c r="J67" s="180" t="e">
        <f>NA()</f>
        <v>#N/A</v>
      </c>
      <c r="K67" s="180" t="e">
        <f>NA()</f>
        <v>#N/A</v>
      </c>
      <c r="L67" s="180">
        <f>IF(ISNUMBER('将来負担比率（分子）の構造'!L$53), IF('将来負担比率（分子）の構造'!L$53 &lt; 0, 0, '将来負担比率（分子）の構造'!L$53), NA())</f>
        <v>14158</v>
      </c>
      <c r="M67" s="180" t="e">
        <f>NA()</f>
        <v>#N/A</v>
      </c>
      <c r="N67" s="180" t="e">
        <f>NA()</f>
        <v>#N/A</v>
      </c>
      <c r="O67" s="180">
        <f>IF(ISNUMBER('将来負担比率（分子）の構造'!M$53), IF('将来負担比率（分子）の構造'!M$53 &lt; 0, 0, '将来負担比率（分子）の構造'!M$53), NA())</f>
        <v>15546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5390</v>
      </c>
      <c r="C72" s="184">
        <f>基金残高に係る経年分析!G55</f>
        <v>4889</v>
      </c>
      <c r="D72" s="184">
        <f>基金残高に係る経年分析!H55</f>
        <v>3718</v>
      </c>
    </row>
    <row r="73" spans="1:16" x14ac:dyDescent="0.15">
      <c r="A73" s="183" t="s">
        <v>78</v>
      </c>
      <c r="B73" s="184">
        <f>基金残高に係る経年分析!F56</f>
        <v>1124</v>
      </c>
      <c r="C73" s="184">
        <f>基金残高に係る経年分析!G56</f>
        <v>3</v>
      </c>
      <c r="D73" s="184" t="str">
        <f>基金残高に係る経年分析!H56</f>
        <v>-</v>
      </c>
    </row>
    <row r="74" spans="1:16" x14ac:dyDescent="0.15">
      <c r="A74" s="183" t="s">
        <v>79</v>
      </c>
      <c r="B74" s="184">
        <f>基金残高に係る経年分析!F57</f>
        <v>4058</v>
      </c>
      <c r="C74" s="184">
        <f>基金残高に係る経年分析!G57</f>
        <v>3247</v>
      </c>
      <c r="D74" s="184">
        <f>基金残高に係る経年分析!H57</f>
        <v>2899</v>
      </c>
    </row>
  </sheetData>
  <sheetProtection algorithmName="SHA-512" hashValue="/+V3aLmWnW3ZqK+hvTPPyHZzL385V8v5Pty2UXc9jO2BoJLx1c0yhCy9Lc8vS6ozBRFAdXJkaLhpYIJGQL8kVA==" saltValue="5a+pUBfRJ++V8YfRjqRi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7882951</v>
      </c>
      <c r="S5" s="727"/>
      <c r="T5" s="727"/>
      <c r="U5" s="727"/>
      <c r="V5" s="727"/>
      <c r="W5" s="727"/>
      <c r="X5" s="727"/>
      <c r="Y5" s="773"/>
      <c r="Z5" s="791">
        <v>24.7</v>
      </c>
      <c r="AA5" s="791"/>
      <c r="AB5" s="791"/>
      <c r="AC5" s="791"/>
      <c r="AD5" s="792">
        <v>7426788</v>
      </c>
      <c r="AE5" s="792"/>
      <c r="AF5" s="792"/>
      <c r="AG5" s="792"/>
      <c r="AH5" s="792"/>
      <c r="AI5" s="792"/>
      <c r="AJ5" s="792"/>
      <c r="AK5" s="792"/>
      <c r="AL5" s="774">
        <v>41.1</v>
      </c>
      <c r="AM5" s="743"/>
      <c r="AN5" s="743"/>
      <c r="AO5" s="775"/>
      <c r="AP5" s="760" t="s">
        <v>225</v>
      </c>
      <c r="AQ5" s="761"/>
      <c r="AR5" s="761"/>
      <c r="AS5" s="761"/>
      <c r="AT5" s="761"/>
      <c r="AU5" s="761"/>
      <c r="AV5" s="761"/>
      <c r="AW5" s="761"/>
      <c r="AX5" s="761"/>
      <c r="AY5" s="761"/>
      <c r="AZ5" s="761"/>
      <c r="BA5" s="761"/>
      <c r="BB5" s="761"/>
      <c r="BC5" s="761"/>
      <c r="BD5" s="761"/>
      <c r="BE5" s="761"/>
      <c r="BF5" s="762"/>
      <c r="BG5" s="661">
        <v>7304300</v>
      </c>
      <c r="BH5" s="664"/>
      <c r="BI5" s="664"/>
      <c r="BJ5" s="664"/>
      <c r="BK5" s="664"/>
      <c r="BL5" s="664"/>
      <c r="BM5" s="664"/>
      <c r="BN5" s="665"/>
      <c r="BO5" s="723">
        <v>92.7</v>
      </c>
      <c r="BP5" s="723"/>
      <c r="BQ5" s="723"/>
      <c r="BR5" s="723"/>
      <c r="BS5" s="724">
        <v>353790</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324586</v>
      </c>
      <c r="S6" s="664"/>
      <c r="T6" s="664"/>
      <c r="U6" s="664"/>
      <c r="V6" s="664"/>
      <c r="W6" s="664"/>
      <c r="X6" s="664"/>
      <c r="Y6" s="665"/>
      <c r="Z6" s="723">
        <v>1</v>
      </c>
      <c r="AA6" s="723"/>
      <c r="AB6" s="723"/>
      <c r="AC6" s="723"/>
      <c r="AD6" s="724">
        <v>324586</v>
      </c>
      <c r="AE6" s="724"/>
      <c r="AF6" s="724"/>
      <c r="AG6" s="724"/>
      <c r="AH6" s="724"/>
      <c r="AI6" s="724"/>
      <c r="AJ6" s="724"/>
      <c r="AK6" s="724"/>
      <c r="AL6" s="666">
        <v>1.8</v>
      </c>
      <c r="AM6" s="667"/>
      <c r="AN6" s="667"/>
      <c r="AO6" s="725"/>
      <c r="AP6" s="658" t="s">
        <v>230</v>
      </c>
      <c r="AQ6" s="659"/>
      <c r="AR6" s="659"/>
      <c r="AS6" s="659"/>
      <c r="AT6" s="659"/>
      <c r="AU6" s="659"/>
      <c r="AV6" s="659"/>
      <c r="AW6" s="659"/>
      <c r="AX6" s="659"/>
      <c r="AY6" s="659"/>
      <c r="AZ6" s="659"/>
      <c r="BA6" s="659"/>
      <c r="BB6" s="659"/>
      <c r="BC6" s="659"/>
      <c r="BD6" s="659"/>
      <c r="BE6" s="659"/>
      <c r="BF6" s="660"/>
      <c r="BG6" s="661">
        <v>7304300</v>
      </c>
      <c r="BH6" s="664"/>
      <c r="BI6" s="664"/>
      <c r="BJ6" s="664"/>
      <c r="BK6" s="664"/>
      <c r="BL6" s="664"/>
      <c r="BM6" s="664"/>
      <c r="BN6" s="665"/>
      <c r="BO6" s="723">
        <v>92.7</v>
      </c>
      <c r="BP6" s="723"/>
      <c r="BQ6" s="723"/>
      <c r="BR6" s="723"/>
      <c r="BS6" s="724">
        <v>353790</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207649</v>
      </c>
      <c r="CS6" s="664"/>
      <c r="CT6" s="664"/>
      <c r="CU6" s="664"/>
      <c r="CV6" s="664"/>
      <c r="CW6" s="664"/>
      <c r="CX6" s="664"/>
      <c r="CY6" s="665"/>
      <c r="CZ6" s="774">
        <v>0.7</v>
      </c>
      <c r="DA6" s="743"/>
      <c r="DB6" s="743"/>
      <c r="DC6" s="777"/>
      <c r="DD6" s="669" t="s">
        <v>232</v>
      </c>
      <c r="DE6" s="664"/>
      <c r="DF6" s="664"/>
      <c r="DG6" s="664"/>
      <c r="DH6" s="664"/>
      <c r="DI6" s="664"/>
      <c r="DJ6" s="664"/>
      <c r="DK6" s="664"/>
      <c r="DL6" s="664"/>
      <c r="DM6" s="664"/>
      <c r="DN6" s="664"/>
      <c r="DO6" s="664"/>
      <c r="DP6" s="665"/>
      <c r="DQ6" s="669">
        <v>207649</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9998</v>
      </c>
      <c r="S7" s="664"/>
      <c r="T7" s="664"/>
      <c r="U7" s="664"/>
      <c r="V7" s="664"/>
      <c r="W7" s="664"/>
      <c r="X7" s="664"/>
      <c r="Y7" s="665"/>
      <c r="Z7" s="723">
        <v>0</v>
      </c>
      <c r="AA7" s="723"/>
      <c r="AB7" s="723"/>
      <c r="AC7" s="723"/>
      <c r="AD7" s="724">
        <v>9998</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2764978</v>
      </c>
      <c r="BH7" s="664"/>
      <c r="BI7" s="664"/>
      <c r="BJ7" s="664"/>
      <c r="BK7" s="664"/>
      <c r="BL7" s="664"/>
      <c r="BM7" s="664"/>
      <c r="BN7" s="665"/>
      <c r="BO7" s="723">
        <v>35.1</v>
      </c>
      <c r="BP7" s="723"/>
      <c r="BQ7" s="723"/>
      <c r="BR7" s="723"/>
      <c r="BS7" s="724">
        <v>102356</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3632687</v>
      </c>
      <c r="CS7" s="664"/>
      <c r="CT7" s="664"/>
      <c r="CU7" s="664"/>
      <c r="CV7" s="664"/>
      <c r="CW7" s="664"/>
      <c r="CX7" s="664"/>
      <c r="CY7" s="665"/>
      <c r="CZ7" s="723">
        <v>11.7</v>
      </c>
      <c r="DA7" s="723"/>
      <c r="DB7" s="723"/>
      <c r="DC7" s="723"/>
      <c r="DD7" s="669">
        <v>149325</v>
      </c>
      <c r="DE7" s="664"/>
      <c r="DF7" s="664"/>
      <c r="DG7" s="664"/>
      <c r="DH7" s="664"/>
      <c r="DI7" s="664"/>
      <c r="DJ7" s="664"/>
      <c r="DK7" s="664"/>
      <c r="DL7" s="664"/>
      <c r="DM7" s="664"/>
      <c r="DN7" s="664"/>
      <c r="DO7" s="664"/>
      <c r="DP7" s="665"/>
      <c r="DQ7" s="669">
        <v>2512735</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20121</v>
      </c>
      <c r="S8" s="664"/>
      <c r="T8" s="664"/>
      <c r="U8" s="664"/>
      <c r="V8" s="664"/>
      <c r="W8" s="664"/>
      <c r="X8" s="664"/>
      <c r="Y8" s="665"/>
      <c r="Z8" s="723">
        <v>0.1</v>
      </c>
      <c r="AA8" s="723"/>
      <c r="AB8" s="723"/>
      <c r="AC8" s="723"/>
      <c r="AD8" s="724">
        <v>20121</v>
      </c>
      <c r="AE8" s="724"/>
      <c r="AF8" s="724"/>
      <c r="AG8" s="724"/>
      <c r="AH8" s="724"/>
      <c r="AI8" s="724"/>
      <c r="AJ8" s="724"/>
      <c r="AK8" s="724"/>
      <c r="AL8" s="666">
        <v>0.1</v>
      </c>
      <c r="AM8" s="667"/>
      <c r="AN8" s="667"/>
      <c r="AO8" s="725"/>
      <c r="AP8" s="658" t="s">
        <v>237</v>
      </c>
      <c r="AQ8" s="659"/>
      <c r="AR8" s="659"/>
      <c r="AS8" s="659"/>
      <c r="AT8" s="659"/>
      <c r="AU8" s="659"/>
      <c r="AV8" s="659"/>
      <c r="AW8" s="659"/>
      <c r="AX8" s="659"/>
      <c r="AY8" s="659"/>
      <c r="AZ8" s="659"/>
      <c r="BA8" s="659"/>
      <c r="BB8" s="659"/>
      <c r="BC8" s="659"/>
      <c r="BD8" s="659"/>
      <c r="BE8" s="659"/>
      <c r="BF8" s="660"/>
      <c r="BG8" s="661">
        <v>96066</v>
      </c>
      <c r="BH8" s="664"/>
      <c r="BI8" s="664"/>
      <c r="BJ8" s="664"/>
      <c r="BK8" s="664"/>
      <c r="BL8" s="664"/>
      <c r="BM8" s="664"/>
      <c r="BN8" s="665"/>
      <c r="BO8" s="723">
        <v>1.2</v>
      </c>
      <c r="BP8" s="723"/>
      <c r="BQ8" s="723"/>
      <c r="BR8" s="723"/>
      <c r="BS8" s="669" t="s">
        <v>232</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8240330</v>
      </c>
      <c r="CS8" s="664"/>
      <c r="CT8" s="664"/>
      <c r="CU8" s="664"/>
      <c r="CV8" s="664"/>
      <c r="CW8" s="664"/>
      <c r="CX8" s="664"/>
      <c r="CY8" s="665"/>
      <c r="CZ8" s="723">
        <v>26.5</v>
      </c>
      <c r="DA8" s="723"/>
      <c r="DB8" s="723"/>
      <c r="DC8" s="723"/>
      <c r="DD8" s="669">
        <v>92318</v>
      </c>
      <c r="DE8" s="664"/>
      <c r="DF8" s="664"/>
      <c r="DG8" s="664"/>
      <c r="DH8" s="664"/>
      <c r="DI8" s="664"/>
      <c r="DJ8" s="664"/>
      <c r="DK8" s="664"/>
      <c r="DL8" s="664"/>
      <c r="DM8" s="664"/>
      <c r="DN8" s="664"/>
      <c r="DO8" s="664"/>
      <c r="DP8" s="665"/>
      <c r="DQ8" s="669">
        <v>4434643</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20055</v>
      </c>
      <c r="S9" s="664"/>
      <c r="T9" s="664"/>
      <c r="U9" s="664"/>
      <c r="V9" s="664"/>
      <c r="W9" s="664"/>
      <c r="X9" s="664"/>
      <c r="Y9" s="665"/>
      <c r="Z9" s="723">
        <v>0.1</v>
      </c>
      <c r="AA9" s="723"/>
      <c r="AB9" s="723"/>
      <c r="AC9" s="723"/>
      <c r="AD9" s="724">
        <v>20055</v>
      </c>
      <c r="AE9" s="724"/>
      <c r="AF9" s="724"/>
      <c r="AG9" s="724"/>
      <c r="AH9" s="724"/>
      <c r="AI9" s="724"/>
      <c r="AJ9" s="724"/>
      <c r="AK9" s="724"/>
      <c r="AL9" s="666">
        <v>0.1</v>
      </c>
      <c r="AM9" s="667"/>
      <c r="AN9" s="667"/>
      <c r="AO9" s="725"/>
      <c r="AP9" s="658" t="s">
        <v>240</v>
      </c>
      <c r="AQ9" s="659"/>
      <c r="AR9" s="659"/>
      <c r="AS9" s="659"/>
      <c r="AT9" s="659"/>
      <c r="AU9" s="659"/>
      <c r="AV9" s="659"/>
      <c r="AW9" s="659"/>
      <c r="AX9" s="659"/>
      <c r="AY9" s="659"/>
      <c r="AZ9" s="659"/>
      <c r="BA9" s="659"/>
      <c r="BB9" s="659"/>
      <c r="BC9" s="659"/>
      <c r="BD9" s="659"/>
      <c r="BE9" s="659"/>
      <c r="BF9" s="660"/>
      <c r="BG9" s="661">
        <v>2118481</v>
      </c>
      <c r="BH9" s="664"/>
      <c r="BI9" s="664"/>
      <c r="BJ9" s="664"/>
      <c r="BK9" s="664"/>
      <c r="BL9" s="664"/>
      <c r="BM9" s="664"/>
      <c r="BN9" s="665"/>
      <c r="BO9" s="723">
        <v>26.9</v>
      </c>
      <c r="BP9" s="723"/>
      <c r="BQ9" s="723"/>
      <c r="BR9" s="723"/>
      <c r="BS9" s="669" t="s">
        <v>130</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3153102</v>
      </c>
      <c r="CS9" s="664"/>
      <c r="CT9" s="664"/>
      <c r="CU9" s="664"/>
      <c r="CV9" s="664"/>
      <c r="CW9" s="664"/>
      <c r="CX9" s="664"/>
      <c r="CY9" s="665"/>
      <c r="CZ9" s="723">
        <v>10.1</v>
      </c>
      <c r="DA9" s="723"/>
      <c r="DB9" s="723"/>
      <c r="DC9" s="723"/>
      <c r="DD9" s="669">
        <v>435197</v>
      </c>
      <c r="DE9" s="664"/>
      <c r="DF9" s="664"/>
      <c r="DG9" s="664"/>
      <c r="DH9" s="664"/>
      <c r="DI9" s="664"/>
      <c r="DJ9" s="664"/>
      <c r="DK9" s="664"/>
      <c r="DL9" s="664"/>
      <c r="DM9" s="664"/>
      <c r="DN9" s="664"/>
      <c r="DO9" s="664"/>
      <c r="DP9" s="665"/>
      <c r="DQ9" s="669">
        <v>2569872</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130</v>
      </c>
      <c r="S10" s="664"/>
      <c r="T10" s="664"/>
      <c r="U10" s="664"/>
      <c r="V10" s="664"/>
      <c r="W10" s="664"/>
      <c r="X10" s="664"/>
      <c r="Y10" s="665"/>
      <c r="Z10" s="723" t="s">
        <v>130</v>
      </c>
      <c r="AA10" s="723"/>
      <c r="AB10" s="723"/>
      <c r="AC10" s="723"/>
      <c r="AD10" s="724" t="s">
        <v>232</v>
      </c>
      <c r="AE10" s="724"/>
      <c r="AF10" s="724"/>
      <c r="AG10" s="724"/>
      <c r="AH10" s="724"/>
      <c r="AI10" s="724"/>
      <c r="AJ10" s="724"/>
      <c r="AK10" s="724"/>
      <c r="AL10" s="666" t="s">
        <v>130</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207696</v>
      </c>
      <c r="BH10" s="664"/>
      <c r="BI10" s="664"/>
      <c r="BJ10" s="664"/>
      <c r="BK10" s="664"/>
      <c r="BL10" s="664"/>
      <c r="BM10" s="664"/>
      <c r="BN10" s="665"/>
      <c r="BO10" s="723">
        <v>2.6</v>
      </c>
      <c r="BP10" s="723"/>
      <c r="BQ10" s="723"/>
      <c r="BR10" s="723"/>
      <c r="BS10" s="669">
        <v>34378</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19944</v>
      </c>
      <c r="CS10" s="664"/>
      <c r="CT10" s="664"/>
      <c r="CU10" s="664"/>
      <c r="CV10" s="664"/>
      <c r="CW10" s="664"/>
      <c r="CX10" s="664"/>
      <c r="CY10" s="665"/>
      <c r="CZ10" s="723">
        <v>0.1</v>
      </c>
      <c r="DA10" s="723"/>
      <c r="DB10" s="723"/>
      <c r="DC10" s="723"/>
      <c r="DD10" s="669" t="s">
        <v>130</v>
      </c>
      <c r="DE10" s="664"/>
      <c r="DF10" s="664"/>
      <c r="DG10" s="664"/>
      <c r="DH10" s="664"/>
      <c r="DI10" s="664"/>
      <c r="DJ10" s="664"/>
      <c r="DK10" s="664"/>
      <c r="DL10" s="664"/>
      <c r="DM10" s="664"/>
      <c r="DN10" s="664"/>
      <c r="DO10" s="664"/>
      <c r="DP10" s="665"/>
      <c r="DQ10" s="669">
        <v>18504</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130</v>
      </c>
      <c r="S11" s="664"/>
      <c r="T11" s="664"/>
      <c r="U11" s="664"/>
      <c r="V11" s="664"/>
      <c r="W11" s="664"/>
      <c r="X11" s="664"/>
      <c r="Y11" s="665"/>
      <c r="Z11" s="723" t="s">
        <v>232</v>
      </c>
      <c r="AA11" s="723"/>
      <c r="AB11" s="723"/>
      <c r="AC11" s="723"/>
      <c r="AD11" s="724" t="s">
        <v>232</v>
      </c>
      <c r="AE11" s="724"/>
      <c r="AF11" s="724"/>
      <c r="AG11" s="724"/>
      <c r="AH11" s="724"/>
      <c r="AI11" s="724"/>
      <c r="AJ11" s="724"/>
      <c r="AK11" s="724"/>
      <c r="AL11" s="666" t="s">
        <v>130</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342735</v>
      </c>
      <c r="BH11" s="664"/>
      <c r="BI11" s="664"/>
      <c r="BJ11" s="664"/>
      <c r="BK11" s="664"/>
      <c r="BL11" s="664"/>
      <c r="BM11" s="664"/>
      <c r="BN11" s="665"/>
      <c r="BO11" s="723">
        <v>4.3</v>
      </c>
      <c r="BP11" s="723"/>
      <c r="BQ11" s="723"/>
      <c r="BR11" s="723"/>
      <c r="BS11" s="669">
        <v>67978</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2009322</v>
      </c>
      <c r="CS11" s="664"/>
      <c r="CT11" s="664"/>
      <c r="CU11" s="664"/>
      <c r="CV11" s="664"/>
      <c r="CW11" s="664"/>
      <c r="CX11" s="664"/>
      <c r="CY11" s="665"/>
      <c r="CZ11" s="723">
        <v>6.5</v>
      </c>
      <c r="DA11" s="723"/>
      <c r="DB11" s="723"/>
      <c r="DC11" s="723"/>
      <c r="DD11" s="669">
        <v>603576</v>
      </c>
      <c r="DE11" s="664"/>
      <c r="DF11" s="664"/>
      <c r="DG11" s="664"/>
      <c r="DH11" s="664"/>
      <c r="DI11" s="664"/>
      <c r="DJ11" s="664"/>
      <c r="DK11" s="664"/>
      <c r="DL11" s="664"/>
      <c r="DM11" s="664"/>
      <c r="DN11" s="664"/>
      <c r="DO11" s="664"/>
      <c r="DP11" s="665"/>
      <c r="DQ11" s="669">
        <v>1155975</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1108529</v>
      </c>
      <c r="S12" s="664"/>
      <c r="T12" s="664"/>
      <c r="U12" s="664"/>
      <c r="V12" s="664"/>
      <c r="W12" s="664"/>
      <c r="X12" s="664"/>
      <c r="Y12" s="665"/>
      <c r="Z12" s="723">
        <v>3.5</v>
      </c>
      <c r="AA12" s="723"/>
      <c r="AB12" s="723"/>
      <c r="AC12" s="723"/>
      <c r="AD12" s="724">
        <v>1108529</v>
      </c>
      <c r="AE12" s="724"/>
      <c r="AF12" s="724"/>
      <c r="AG12" s="724"/>
      <c r="AH12" s="724"/>
      <c r="AI12" s="724"/>
      <c r="AJ12" s="724"/>
      <c r="AK12" s="724"/>
      <c r="AL12" s="666">
        <v>6.1</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3999026</v>
      </c>
      <c r="BH12" s="664"/>
      <c r="BI12" s="664"/>
      <c r="BJ12" s="664"/>
      <c r="BK12" s="664"/>
      <c r="BL12" s="664"/>
      <c r="BM12" s="664"/>
      <c r="BN12" s="665"/>
      <c r="BO12" s="723">
        <v>50.7</v>
      </c>
      <c r="BP12" s="723"/>
      <c r="BQ12" s="723"/>
      <c r="BR12" s="723"/>
      <c r="BS12" s="669">
        <v>251434</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1049205</v>
      </c>
      <c r="CS12" s="664"/>
      <c r="CT12" s="664"/>
      <c r="CU12" s="664"/>
      <c r="CV12" s="664"/>
      <c r="CW12" s="664"/>
      <c r="CX12" s="664"/>
      <c r="CY12" s="665"/>
      <c r="CZ12" s="723">
        <v>3.4</v>
      </c>
      <c r="DA12" s="723"/>
      <c r="DB12" s="723"/>
      <c r="DC12" s="723"/>
      <c r="DD12" s="669">
        <v>229293</v>
      </c>
      <c r="DE12" s="664"/>
      <c r="DF12" s="664"/>
      <c r="DG12" s="664"/>
      <c r="DH12" s="664"/>
      <c r="DI12" s="664"/>
      <c r="DJ12" s="664"/>
      <c r="DK12" s="664"/>
      <c r="DL12" s="664"/>
      <c r="DM12" s="664"/>
      <c r="DN12" s="664"/>
      <c r="DO12" s="664"/>
      <c r="DP12" s="665"/>
      <c r="DQ12" s="669">
        <v>430284</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v>21580</v>
      </c>
      <c r="S13" s="664"/>
      <c r="T13" s="664"/>
      <c r="U13" s="664"/>
      <c r="V13" s="664"/>
      <c r="W13" s="664"/>
      <c r="X13" s="664"/>
      <c r="Y13" s="665"/>
      <c r="Z13" s="723">
        <v>0.1</v>
      </c>
      <c r="AA13" s="723"/>
      <c r="AB13" s="723"/>
      <c r="AC13" s="723"/>
      <c r="AD13" s="724">
        <v>21580</v>
      </c>
      <c r="AE13" s="724"/>
      <c r="AF13" s="724"/>
      <c r="AG13" s="724"/>
      <c r="AH13" s="724"/>
      <c r="AI13" s="724"/>
      <c r="AJ13" s="724"/>
      <c r="AK13" s="724"/>
      <c r="AL13" s="666">
        <v>0.1</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3832770</v>
      </c>
      <c r="BH13" s="664"/>
      <c r="BI13" s="664"/>
      <c r="BJ13" s="664"/>
      <c r="BK13" s="664"/>
      <c r="BL13" s="664"/>
      <c r="BM13" s="664"/>
      <c r="BN13" s="665"/>
      <c r="BO13" s="723">
        <v>48.6</v>
      </c>
      <c r="BP13" s="723"/>
      <c r="BQ13" s="723"/>
      <c r="BR13" s="723"/>
      <c r="BS13" s="669">
        <v>251434</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2340884</v>
      </c>
      <c r="CS13" s="664"/>
      <c r="CT13" s="664"/>
      <c r="CU13" s="664"/>
      <c r="CV13" s="664"/>
      <c r="CW13" s="664"/>
      <c r="CX13" s="664"/>
      <c r="CY13" s="665"/>
      <c r="CZ13" s="723">
        <v>7.5</v>
      </c>
      <c r="DA13" s="723"/>
      <c r="DB13" s="723"/>
      <c r="DC13" s="723"/>
      <c r="DD13" s="669">
        <v>619550</v>
      </c>
      <c r="DE13" s="664"/>
      <c r="DF13" s="664"/>
      <c r="DG13" s="664"/>
      <c r="DH13" s="664"/>
      <c r="DI13" s="664"/>
      <c r="DJ13" s="664"/>
      <c r="DK13" s="664"/>
      <c r="DL13" s="664"/>
      <c r="DM13" s="664"/>
      <c r="DN13" s="664"/>
      <c r="DO13" s="664"/>
      <c r="DP13" s="665"/>
      <c r="DQ13" s="669">
        <v>1771134</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232</v>
      </c>
      <c r="S14" s="664"/>
      <c r="T14" s="664"/>
      <c r="U14" s="664"/>
      <c r="V14" s="664"/>
      <c r="W14" s="664"/>
      <c r="X14" s="664"/>
      <c r="Y14" s="665"/>
      <c r="Z14" s="723" t="s">
        <v>130</v>
      </c>
      <c r="AA14" s="723"/>
      <c r="AB14" s="723"/>
      <c r="AC14" s="723"/>
      <c r="AD14" s="724" t="s">
        <v>232</v>
      </c>
      <c r="AE14" s="724"/>
      <c r="AF14" s="724"/>
      <c r="AG14" s="724"/>
      <c r="AH14" s="724"/>
      <c r="AI14" s="724"/>
      <c r="AJ14" s="724"/>
      <c r="AK14" s="724"/>
      <c r="AL14" s="666" t="s">
        <v>130</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151877</v>
      </c>
      <c r="BH14" s="664"/>
      <c r="BI14" s="664"/>
      <c r="BJ14" s="664"/>
      <c r="BK14" s="664"/>
      <c r="BL14" s="664"/>
      <c r="BM14" s="664"/>
      <c r="BN14" s="665"/>
      <c r="BO14" s="723">
        <v>1.9</v>
      </c>
      <c r="BP14" s="723"/>
      <c r="BQ14" s="723"/>
      <c r="BR14" s="723"/>
      <c r="BS14" s="669" t="s">
        <v>130</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1525307</v>
      </c>
      <c r="CS14" s="664"/>
      <c r="CT14" s="664"/>
      <c r="CU14" s="664"/>
      <c r="CV14" s="664"/>
      <c r="CW14" s="664"/>
      <c r="CX14" s="664"/>
      <c r="CY14" s="665"/>
      <c r="CZ14" s="723">
        <v>4.9000000000000004</v>
      </c>
      <c r="DA14" s="723"/>
      <c r="DB14" s="723"/>
      <c r="DC14" s="723"/>
      <c r="DD14" s="669">
        <v>341275</v>
      </c>
      <c r="DE14" s="664"/>
      <c r="DF14" s="664"/>
      <c r="DG14" s="664"/>
      <c r="DH14" s="664"/>
      <c r="DI14" s="664"/>
      <c r="DJ14" s="664"/>
      <c r="DK14" s="664"/>
      <c r="DL14" s="664"/>
      <c r="DM14" s="664"/>
      <c r="DN14" s="664"/>
      <c r="DO14" s="664"/>
      <c r="DP14" s="665"/>
      <c r="DQ14" s="669">
        <v>1032552</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109016</v>
      </c>
      <c r="S15" s="664"/>
      <c r="T15" s="664"/>
      <c r="U15" s="664"/>
      <c r="V15" s="664"/>
      <c r="W15" s="664"/>
      <c r="X15" s="664"/>
      <c r="Y15" s="665"/>
      <c r="Z15" s="723">
        <v>0.3</v>
      </c>
      <c r="AA15" s="723"/>
      <c r="AB15" s="723"/>
      <c r="AC15" s="723"/>
      <c r="AD15" s="724">
        <v>109016</v>
      </c>
      <c r="AE15" s="724"/>
      <c r="AF15" s="724"/>
      <c r="AG15" s="724"/>
      <c r="AH15" s="724"/>
      <c r="AI15" s="724"/>
      <c r="AJ15" s="724"/>
      <c r="AK15" s="724"/>
      <c r="AL15" s="666">
        <v>0.6</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388419</v>
      </c>
      <c r="BH15" s="664"/>
      <c r="BI15" s="664"/>
      <c r="BJ15" s="664"/>
      <c r="BK15" s="664"/>
      <c r="BL15" s="664"/>
      <c r="BM15" s="664"/>
      <c r="BN15" s="665"/>
      <c r="BO15" s="723">
        <v>4.9000000000000004</v>
      </c>
      <c r="BP15" s="723"/>
      <c r="BQ15" s="723"/>
      <c r="BR15" s="723"/>
      <c r="BS15" s="669" t="s">
        <v>130</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2637129</v>
      </c>
      <c r="CS15" s="664"/>
      <c r="CT15" s="664"/>
      <c r="CU15" s="664"/>
      <c r="CV15" s="664"/>
      <c r="CW15" s="664"/>
      <c r="CX15" s="664"/>
      <c r="CY15" s="665"/>
      <c r="CZ15" s="723">
        <v>8.5</v>
      </c>
      <c r="DA15" s="723"/>
      <c r="DB15" s="723"/>
      <c r="DC15" s="723"/>
      <c r="DD15" s="669">
        <v>616267</v>
      </c>
      <c r="DE15" s="664"/>
      <c r="DF15" s="664"/>
      <c r="DG15" s="664"/>
      <c r="DH15" s="664"/>
      <c r="DI15" s="664"/>
      <c r="DJ15" s="664"/>
      <c r="DK15" s="664"/>
      <c r="DL15" s="664"/>
      <c r="DM15" s="664"/>
      <c r="DN15" s="664"/>
      <c r="DO15" s="664"/>
      <c r="DP15" s="665"/>
      <c r="DQ15" s="669">
        <v>1893127</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130</v>
      </c>
      <c r="S16" s="664"/>
      <c r="T16" s="664"/>
      <c r="U16" s="664"/>
      <c r="V16" s="664"/>
      <c r="W16" s="664"/>
      <c r="X16" s="664"/>
      <c r="Y16" s="665"/>
      <c r="Z16" s="723" t="s">
        <v>232</v>
      </c>
      <c r="AA16" s="723"/>
      <c r="AB16" s="723"/>
      <c r="AC16" s="723"/>
      <c r="AD16" s="724" t="s">
        <v>130</v>
      </c>
      <c r="AE16" s="724"/>
      <c r="AF16" s="724"/>
      <c r="AG16" s="724"/>
      <c r="AH16" s="724"/>
      <c r="AI16" s="724"/>
      <c r="AJ16" s="724"/>
      <c r="AK16" s="724"/>
      <c r="AL16" s="666" t="s">
        <v>130</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232</v>
      </c>
      <c r="BH16" s="664"/>
      <c r="BI16" s="664"/>
      <c r="BJ16" s="664"/>
      <c r="BK16" s="664"/>
      <c r="BL16" s="664"/>
      <c r="BM16" s="664"/>
      <c r="BN16" s="665"/>
      <c r="BO16" s="723" t="s">
        <v>130</v>
      </c>
      <c r="BP16" s="723"/>
      <c r="BQ16" s="723"/>
      <c r="BR16" s="723"/>
      <c r="BS16" s="669" t="s">
        <v>130</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610865</v>
      </c>
      <c r="CS16" s="664"/>
      <c r="CT16" s="664"/>
      <c r="CU16" s="664"/>
      <c r="CV16" s="664"/>
      <c r="CW16" s="664"/>
      <c r="CX16" s="664"/>
      <c r="CY16" s="665"/>
      <c r="CZ16" s="723">
        <v>2</v>
      </c>
      <c r="DA16" s="723"/>
      <c r="DB16" s="723"/>
      <c r="DC16" s="723"/>
      <c r="DD16" s="669" t="s">
        <v>130</v>
      </c>
      <c r="DE16" s="664"/>
      <c r="DF16" s="664"/>
      <c r="DG16" s="664"/>
      <c r="DH16" s="664"/>
      <c r="DI16" s="664"/>
      <c r="DJ16" s="664"/>
      <c r="DK16" s="664"/>
      <c r="DL16" s="664"/>
      <c r="DM16" s="664"/>
      <c r="DN16" s="664"/>
      <c r="DO16" s="664"/>
      <c r="DP16" s="665"/>
      <c r="DQ16" s="669">
        <v>372913</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19840</v>
      </c>
      <c r="S17" s="664"/>
      <c r="T17" s="664"/>
      <c r="U17" s="664"/>
      <c r="V17" s="664"/>
      <c r="W17" s="664"/>
      <c r="X17" s="664"/>
      <c r="Y17" s="665"/>
      <c r="Z17" s="723">
        <v>0.1</v>
      </c>
      <c r="AA17" s="723"/>
      <c r="AB17" s="723"/>
      <c r="AC17" s="723"/>
      <c r="AD17" s="724">
        <v>19840</v>
      </c>
      <c r="AE17" s="724"/>
      <c r="AF17" s="724"/>
      <c r="AG17" s="724"/>
      <c r="AH17" s="724"/>
      <c r="AI17" s="724"/>
      <c r="AJ17" s="724"/>
      <c r="AK17" s="724"/>
      <c r="AL17" s="666">
        <v>0.1</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130</v>
      </c>
      <c r="BH17" s="664"/>
      <c r="BI17" s="664"/>
      <c r="BJ17" s="664"/>
      <c r="BK17" s="664"/>
      <c r="BL17" s="664"/>
      <c r="BM17" s="664"/>
      <c r="BN17" s="665"/>
      <c r="BO17" s="723" t="s">
        <v>232</v>
      </c>
      <c r="BP17" s="723"/>
      <c r="BQ17" s="723"/>
      <c r="BR17" s="723"/>
      <c r="BS17" s="669" t="s">
        <v>130</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5664702</v>
      </c>
      <c r="CS17" s="664"/>
      <c r="CT17" s="664"/>
      <c r="CU17" s="664"/>
      <c r="CV17" s="664"/>
      <c r="CW17" s="664"/>
      <c r="CX17" s="664"/>
      <c r="CY17" s="665"/>
      <c r="CZ17" s="723">
        <v>18.2</v>
      </c>
      <c r="DA17" s="723"/>
      <c r="DB17" s="723"/>
      <c r="DC17" s="723"/>
      <c r="DD17" s="669" t="s">
        <v>232</v>
      </c>
      <c r="DE17" s="664"/>
      <c r="DF17" s="664"/>
      <c r="DG17" s="664"/>
      <c r="DH17" s="664"/>
      <c r="DI17" s="664"/>
      <c r="DJ17" s="664"/>
      <c r="DK17" s="664"/>
      <c r="DL17" s="664"/>
      <c r="DM17" s="664"/>
      <c r="DN17" s="664"/>
      <c r="DO17" s="664"/>
      <c r="DP17" s="665"/>
      <c r="DQ17" s="669">
        <v>5538939</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10282065</v>
      </c>
      <c r="S18" s="664"/>
      <c r="T18" s="664"/>
      <c r="U18" s="664"/>
      <c r="V18" s="664"/>
      <c r="W18" s="664"/>
      <c r="X18" s="664"/>
      <c r="Y18" s="665"/>
      <c r="Z18" s="723">
        <v>32.200000000000003</v>
      </c>
      <c r="AA18" s="723"/>
      <c r="AB18" s="723"/>
      <c r="AC18" s="723"/>
      <c r="AD18" s="724">
        <v>8949013</v>
      </c>
      <c r="AE18" s="724"/>
      <c r="AF18" s="724"/>
      <c r="AG18" s="724"/>
      <c r="AH18" s="724"/>
      <c r="AI18" s="724"/>
      <c r="AJ18" s="724"/>
      <c r="AK18" s="724"/>
      <c r="AL18" s="666">
        <v>49.5</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130</v>
      </c>
      <c r="BH18" s="664"/>
      <c r="BI18" s="664"/>
      <c r="BJ18" s="664"/>
      <c r="BK18" s="664"/>
      <c r="BL18" s="664"/>
      <c r="BM18" s="664"/>
      <c r="BN18" s="665"/>
      <c r="BO18" s="723" t="s">
        <v>232</v>
      </c>
      <c r="BP18" s="723"/>
      <c r="BQ18" s="723"/>
      <c r="BR18" s="723"/>
      <c r="BS18" s="669" t="s">
        <v>232</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232</v>
      </c>
      <c r="CS18" s="664"/>
      <c r="CT18" s="664"/>
      <c r="CU18" s="664"/>
      <c r="CV18" s="664"/>
      <c r="CW18" s="664"/>
      <c r="CX18" s="664"/>
      <c r="CY18" s="665"/>
      <c r="CZ18" s="723" t="s">
        <v>130</v>
      </c>
      <c r="DA18" s="723"/>
      <c r="DB18" s="723"/>
      <c r="DC18" s="723"/>
      <c r="DD18" s="669" t="s">
        <v>130</v>
      </c>
      <c r="DE18" s="664"/>
      <c r="DF18" s="664"/>
      <c r="DG18" s="664"/>
      <c r="DH18" s="664"/>
      <c r="DI18" s="664"/>
      <c r="DJ18" s="664"/>
      <c r="DK18" s="664"/>
      <c r="DL18" s="664"/>
      <c r="DM18" s="664"/>
      <c r="DN18" s="664"/>
      <c r="DO18" s="664"/>
      <c r="DP18" s="665"/>
      <c r="DQ18" s="669" t="s">
        <v>130</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8949013</v>
      </c>
      <c r="S19" s="664"/>
      <c r="T19" s="664"/>
      <c r="U19" s="664"/>
      <c r="V19" s="664"/>
      <c r="W19" s="664"/>
      <c r="X19" s="664"/>
      <c r="Y19" s="665"/>
      <c r="Z19" s="723">
        <v>28</v>
      </c>
      <c r="AA19" s="723"/>
      <c r="AB19" s="723"/>
      <c r="AC19" s="723"/>
      <c r="AD19" s="724">
        <v>8949013</v>
      </c>
      <c r="AE19" s="724"/>
      <c r="AF19" s="724"/>
      <c r="AG19" s="724"/>
      <c r="AH19" s="724"/>
      <c r="AI19" s="724"/>
      <c r="AJ19" s="724"/>
      <c r="AK19" s="724"/>
      <c r="AL19" s="666">
        <v>49.5</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578651</v>
      </c>
      <c r="BH19" s="664"/>
      <c r="BI19" s="664"/>
      <c r="BJ19" s="664"/>
      <c r="BK19" s="664"/>
      <c r="BL19" s="664"/>
      <c r="BM19" s="664"/>
      <c r="BN19" s="665"/>
      <c r="BO19" s="723">
        <v>7.3</v>
      </c>
      <c r="BP19" s="723"/>
      <c r="BQ19" s="723"/>
      <c r="BR19" s="723"/>
      <c r="BS19" s="669" t="s">
        <v>130</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232</v>
      </c>
      <c r="CS19" s="664"/>
      <c r="CT19" s="664"/>
      <c r="CU19" s="664"/>
      <c r="CV19" s="664"/>
      <c r="CW19" s="664"/>
      <c r="CX19" s="664"/>
      <c r="CY19" s="665"/>
      <c r="CZ19" s="723" t="s">
        <v>130</v>
      </c>
      <c r="DA19" s="723"/>
      <c r="DB19" s="723"/>
      <c r="DC19" s="723"/>
      <c r="DD19" s="669" t="s">
        <v>130</v>
      </c>
      <c r="DE19" s="664"/>
      <c r="DF19" s="664"/>
      <c r="DG19" s="664"/>
      <c r="DH19" s="664"/>
      <c r="DI19" s="664"/>
      <c r="DJ19" s="664"/>
      <c r="DK19" s="664"/>
      <c r="DL19" s="664"/>
      <c r="DM19" s="664"/>
      <c r="DN19" s="664"/>
      <c r="DO19" s="664"/>
      <c r="DP19" s="665"/>
      <c r="DQ19" s="669" t="s">
        <v>130</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1333023</v>
      </c>
      <c r="S20" s="664"/>
      <c r="T20" s="664"/>
      <c r="U20" s="664"/>
      <c r="V20" s="664"/>
      <c r="W20" s="664"/>
      <c r="X20" s="664"/>
      <c r="Y20" s="665"/>
      <c r="Z20" s="723">
        <v>4.2</v>
      </c>
      <c r="AA20" s="723"/>
      <c r="AB20" s="723"/>
      <c r="AC20" s="723"/>
      <c r="AD20" s="724" t="s">
        <v>232</v>
      </c>
      <c r="AE20" s="724"/>
      <c r="AF20" s="724"/>
      <c r="AG20" s="724"/>
      <c r="AH20" s="724"/>
      <c r="AI20" s="724"/>
      <c r="AJ20" s="724"/>
      <c r="AK20" s="724"/>
      <c r="AL20" s="666" t="s">
        <v>232</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578651</v>
      </c>
      <c r="BH20" s="664"/>
      <c r="BI20" s="664"/>
      <c r="BJ20" s="664"/>
      <c r="BK20" s="664"/>
      <c r="BL20" s="664"/>
      <c r="BM20" s="664"/>
      <c r="BN20" s="665"/>
      <c r="BO20" s="723">
        <v>7.3</v>
      </c>
      <c r="BP20" s="723"/>
      <c r="BQ20" s="723"/>
      <c r="BR20" s="723"/>
      <c r="BS20" s="669" t="s">
        <v>130</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31091126</v>
      </c>
      <c r="CS20" s="664"/>
      <c r="CT20" s="664"/>
      <c r="CU20" s="664"/>
      <c r="CV20" s="664"/>
      <c r="CW20" s="664"/>
      <c r="CX20" s="664"/>
      <c r="CY20" s="665"/>
      <c r="CZ20" s="723">
        <v>100</v>
      </c>
      <c r="DA20" s="723"/>
      <c r="DB20" s="723"/>
      <c r="DC20" s="723"/>
      <c r="DD20" s="669">
        <v>3086801</v>
      </c>
      <c r="DE20" s="664"/>
      <c r="DF20" s="664"/>
      <c r="DG20" s="664"/>
      <c r="DH20" s="664"/>
      <c r="DI20" s="664"/>
      <c r="DJ20" s="664"/>
      <c r="DK20" s="664"/>
      <c r="DL20" s="664"/>
      <c r="DM20" s="664"/>
      <c r="DN20" s="664"/>
      <c r="DO20" s="664"/>
      <c r="DP20" s="665"/>
      <c r="DQ20" s="669">
        <v>21938327</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v>29</v>
      </c>
      <c r="S21" s="664"/>
      <c r="T21" s="664"/>
      <c r="U21" s="664"/>
      <c r="V21" s="664"/>
      <c r="W21" s="664"/>
      <c r="X21" s="664"/>
      <c r="Y21" s="665"/>
      <c r="Z21" s="723">
        <v>0</v>
      </c>
      <c r="AA21" s="723"/>
      <c r="AB21" s="723"/>
      <c r="AC21" s="723"/>
      <c r="AD21" s="724" t="s">
        <v>130</v>
      </c>
      <c r="AE21" s="724"/>
      <c r="AF21" s="724"/>
      <c r="AG21" s="724"/>
      <c r="AH21" s="724"/>
      <c r="AI21" s="724"/>
      <c r="AJ21" s="724"/>
      <c r="AK21" s="724"/>
      <c r="AL21" s="666" t="s">
        <v>130</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122488</v>
      </c>
      <c r="BH21" s="664"/>
      <c r="BI21" s="664"/>
      <c r="BJ21" s="664"/>
      <c r="BK21" s="664"/>
      <c r="BL21" s="664"/>
      <c r="BM21" s="664"/>
      <c r="BN21" s="665"/>
      <c r="BO21" s="723">
        <v>1.6</v>
      </c>
      <c r="BP21" s="723"/>
      <c r="BQ21" s="723"/>
      <c r="BR21" s="723"/>
      <c r="BS21" s="669" t="s">
        <v>130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19798741</v>
      </c>
      <c r="S22" s="664"/>
      <c r="T22" s="664"/>
      <c r="U22" s="664"/>
      <c r="V22" s="664"/>
      <c r="W22" s="664"/>
      <c r="X22" s="664"/>
      <c r="Y22" s="665"/>
      <c r="Z22" s="723">
        <v>62</v>
      </c>
      <c r="AA22" s="723"/>
      <c r="AB22" s="723"/>
      <c r="AC22" s="723"/>
      <c r="AD22" s="724">
        <v>18009526</v>
      </c>
      <c r="AE22" s="724"/>
      <c r="AF22" s="724"/>
      <c r="AG22" s="724"/>
      <c r="AH22" s="724"/>
      <c r="AI22" s="724"/>
      <c r="AJ22" s="724"/>
      <c r="AK22" s="724"/>
      <c r="AL22" s="666">
        <v>99.7</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130</v>
      </c>
      <c r="BH22" s="664"/>
      <c r="BI22" s="664"/>
      <c r="BJ22" s="664"/>
      <c r="BK22" s="664"/>
      <c r="BL22" s="664"/>
      <c r="BM22" s="664"/>
      <c r="BN22" s="665"/>
      <c r="BO22" s="723" t="s">
        <v>130</v>
      </c>
      <c r="BP22" s="723"/>
      <c r="BQ22" s="723"/>
      <c r="BR22" s="723"/>
      <c r="BS22" s="669" t="s">
        <v>130</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5493</v>
      </c>
      <c r="S23" s="664"/>
      <c r="T23" s="664"/>
      <c r="U23" s="664"/>
      <c r="V23" s="664"/>
      <c r="W23" s="664"/>
      <c r="X23" s="664"/>
      <c r="Y23" s="665"/>
      <c r="Z23" s="723">
        <v>0</v>
      </c>
      <c r="AA23" s="723"/>
      <c r="AB23" s="723"/>
      <c r="AC23" s="723"/>
      <c r="AD23" s="724">
        <v>5493</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v>456163</v>
      </c>
      <c r="BH23" s="664"/>
      <c r="BI23" s="664"/>
      <c r="BJ23" s="664"/>
      <c r="BK23" s="664"/>
      <c r="BL23" s="664"/>
      <c r="BM23" s="664"/>
      <c r="BN23" s="665"/>
      <c r="BO23" s="723">
        <v>5.8</v>
      </c>
      <c r="BP23" s="723"/>
      <c r="BQ23" s="723"/>
      <c r="BR23" s="723"/>
      <c r="BS23" s="669" t="s">
        <v>232</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265770</v>
      </c>
      <c r="S24" s="664"/>
      <c r="T24" s="664"/>
      <c r="U24" s="664"/>
      <c r="V24" s="664"/>
      <c r="W24" s="664"/>
      <c r="X24" s="664"/>
      <c r="Y24" s="665"/>
      <c r="Z24" s="723">
        <v>0.8</v>
      </c>
      <c r="AA24" s="723"/>
      <c r="AB24" s="723"/>
      <c r="AC24" s="723"/>
      <c r="AD24" s="724" t="s">
        <v>232</v>
      </c>
      <c r="AE24" s="724"/>
      <c r="AF24" s="724"/>
      <c r="AG24" s="724"/>
      <c r="AH24" s="724"/>
      <c r="AI24" s="724"/>
      <c r="AJ24" s="724"/>
      <c r="AK24" s="724"/>
      <c r="AL24" s="666" t="s">
        <v>130</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232</v>
      </c>
      <c r="BH24" s="664"/>
      <c r="BI24" s="664"/>
      <c r="BJ24" s="664"/>
      <c r="BK24" s="664"/>
      <c r="BL24" s="664"/>
      <c r="BM24" s="664"/>
      <c r="BN24" s="665"/>
      <c r="BO24" s="723" t="s">
        <v>130</v>
      </c>
      <c r="BP24" s="723"/>
      <c r="BQ24" s="723"/>
      <c r="BR24" s="723"/>
      <c r="BS24" s="669" t="s">
        <v>232</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15198415</v>
      </c>
      <c r="CS24" s="727"/>
      <c r="CT24" s="727"/>
      <c r="CU24" s="727"/>
      <c r="CV24" s="727"/>
      <c r="CW24" s="727"/>
      <c r="CX24" s="727"/>
      <c r="CY24" s="773"/>
      <c r="CZ24" s="774">
        <v>48.9</v>
      </c>
      <c r="DA24" s="743"/>
      <c r="DB24" s="743"/>
      <c r="DC24" s="777"/>
      <c r="DD24" s="772">
        <v>11215998</v>
      </c>
      <c r="DE24" s="727"/>
      <c r="DF24" s="727"/>
      <c r="DG24" s="727"/>
      <c r="DH24" s="727"/>
      <c r="DI24" s="727"/>
      <c r="DJ24" s="727"/>
      <c r="DK24" s="773"/>
      <c r="DL24" s="772">
        <v>10105341</v>
      </c>
      <c r="DM24" s="727"/>
      <c r="DN24" s="727"/>
      <c r="DO24" s="727"/>
      <c r="DP24" s="727"/>
      <c r="DQ24" s="727"/>
      <c r="DR24" s="727"/>
      <c r="DS24" s="727"/>
      <c r="DT24" s="727"/>
      <c r="DU24" s="727"/>
      <c r="DV24" s="773"/>
      <c r="DW24" s="774">
        <v>53.2</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562861</v>
      </c>
      <c r="S25" s="664"/>
      <c r="T25" s="664"/>
      <c r="U25" s="664"/>
      <c r="V25" s="664"/>
      <c r="W25" s="664"/>
      <c r="X25" s="664"/>
      <c r="Y25" s="665"/>
      <c r="Z25" s="723">
        <v>1.8</v>
      </c>
      <c r="AA25" s="723"/>
      <c r="AB25" s="723"/>
      <c r="AC25" s="723"/>
      <c r="AD25" s="724">
        <v>31817</v>
      </c>
      <c r="AE25" s="724"/>
      <c r="AF25" s="724"/>
      <c r="AG25" s="724"/>
      <c r="AH25" s="724"/>
      <c r="AI25" s="724"/>
      <c r="AJ25" s="724"/>
      <c r="AK25" s="724"/>
      <c r="AL25" s="666">
        <v>0.2</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130</v>
      </c>
      <c r="BH25" s="664"/>
      <c r="BI25" s="664"/>
      <c r="BJ25" s="664"/>
      <c r="BK25" s="664"/>
      <c r="BL25" s="664"/>
      <c r="BM25" s="664"/>
      <c r="BN25" s="665"/>
      <c r="BO25" s="723" t="s">
        <v>130</v>
      </c>
      <c r="BP25" s="723"/>
      <c r="BQ25" s="723"/>
      <c r="BR25" s="723"/>
      <c r="BS25" s="669" t="s">
        <v>130</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4717037</v>
      </c>
      <c r="CS25" s="662"/>
      <c r="CT25" s="662"/>
      <c r="CU25" s="662"/>
      <c r="CV25" s="662"/>
      <c r="CW25" s="662"/>
      <c r="CX25" s="662"/>
      <c r="CY25" s="663"/>
      <c r="CZ25" s="666">
        <v>15.2</v>
      </c>
      <c r="DA25" s="695"/>
      <c r="DB25" s="695"/>
      <c r="DC25" s="696"/>
      <c r="DD25" s="669">
        <v>4040581</v>
      </c>
      <c r="DE25" s="662"/>
      <c r="DF25" s="662"/>
      <c r="DG25" s="662"/>
      <c r="DH25" s="662"/>
      <c r="DI25" s="662"/>
      <c r="DJ25" s="662"/>
      <c r="DK25" s="663"/>
      <c r="DL25" s="669">
        <v>4002229</v>
      </c>
      <c r="DM25" s="662"/>
      <c r="DN25" s="662"/>
      <c r="DO25" s="662"/>
      <c r="DP25" s="662"/>
      <c r="DQ25" s="662"/>
      <c r="DR25" s="662"/>
      <c r="DS25" s="662"/>
      <c r="DT25" s="662"/>
      <c r="DU25" s="662"/>
      <c r="DV25" s="663"/>
      <c r="DW25" s="666">
        <v>21.1</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319319</v>
      </c>
      <c r="S26" s="664"/>
      <c r="T26" s="664"/>
      <c r="U26" s="664"/>
      <c r="V26" s="664"/>
      <c r="W26" s="664"/>
      <c r="X26" s="664"/>
      <c r="Y26" s="665"/>
      <c r="Z26" s="723">
        <v>1</v>
      </c>
      <c r="AA26" s="723"/>
      <c r="AB26" s="723"/>
      <c r="AC26" s="723"/>
      <c r="AD26" s="724" t="s">
        <v>232</v>
      </c>
      <c r="AE26" s="724"/>
      <c r="AF26" s="724"/>
      <c r="AG26" s="724"/>
      <c r="AH26" s="724"/>
      <c r="AI26" s="724"/>
      <c r="AJ26" s="724"/>
      <c r="AK26" s="724"/>
      <c r="AL26" s="666" t="s">
        <v>130</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130</v>
      </c>
      <c r="BH26" s="664"/>
      <c r="BI26" s="664"/>
      <c r="BJ26" s="664"/>
      <c r="BK26" s="664"/>
      <c r="BL26" s="664"/>
      <c r="BM26" s="664"/>
      <c r="BN26" s="665"/>
      <c r="BO26" s="723" t="s">
        <v>130</v>
      </c>
      <c r="BP26" s="723"/>
      <c r="BQ26" s="723"/>
      <c r="BR26" s="723"/>
      <c r="BS26" s="669" t="s">
        <v>232</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3274972</v>
      </c>
      <c r="CS26" s="664"/>
      <c r="CT26" s="664"/>
      <c r="CU26" s="664"/>
      <c r="CV26" s="664"/>
      <c r="CW26" s="664"/>
      <c r="CX26" s="664"/>
      <c r="CY26" s="665"/>
      <c r="CZ26" s="666">
        <v>10.5</v>
      </c>
      <c r="DA26" s="695"/>
      <c r="DB26" s="695"/>
      <c r="DC26" s="696"/>
      <c r="DD26" s="669">
        <v>2750840</v>
      </c>
      <c r="DE26" s="664"/>
      <c r="DF26" s="664"/>
      <c r="DG26" s="664"/>
      <c r="DH26" s="664"/>
      <c r="DI26" s="664"/>
      <c r="DJ26" s="664"/>
      <c r="DK26" s="665"/>
      <c r="DL26" s="669" t="s">
        <v>232</v>
      </c>
      <c r="DM26" s="664"/>
      <c r="DN26" s="664"/>
      <c r="DO26" s="664"/>
      <c r="DP26" s="664"/>
      <c r="DQ26" s="664"/>
      <c r="DR26" s="664"/>
      <c r="DS26" s="664"/>
      <c r="DT26" s="664"/>
      <c r="DU26" s="664"/>
      <c r="DV26" s="665"/>
      <c r="DW26" s="666" t="s">
        <v>232</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2698187</v>
      </c>
      <c r="S27" s="664"/>
      <c r="T27" s="664"/>
      <c r="U27" s="664"/>
      <c r="V27" s="664"/>
      <c r="W27" s="664"/>
      <c r="X27" s="664"/>
      <c r="Y27" s="665"/>
      <c r="Z27" s="723">
        <v>8.5</v>
      </c>
      <c r="AA27" s="723"/>
      <c r="AB27" s="723"/>
      <c r="AC27" s="723"/>
      <c r="AD27" s="724" t="s">
        <v>130</v>
      </c>
      <c r="AE27" s="724"/>
      <c r="AF27" s="724"/>
      <c r="AG27" s="724"/>
      <c r="AH27" s="724"/>
      <c r="AI27" s="724"/>
      <c r="AJ27" s="724"/>
      <c r="AK27" s="724"/>
      <c r="AL27" s="666" t="s">
        <v>130</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7882951</v>
      </c>
      <c r="BH27" s="664"/>
      <c r="BI27" s="664"/>
      <c r="BJ27" s="664"/>
      <c r="BK27" s="664"/>
      <c r="BL27" s="664"/>
      <c r="BM27" s="664"/>
      <c r="BN27" s="665"/>
      <c r="BO27" s="723">
        <v>100</v>
      </c>
      <c r="BP27" s="723"/>
      <c r="BQ27" s="723"/>
      <c r="BR27" s="723"/>
      <c r="BS27" s="669">
        <v>353790</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4816676</v>
      </c>
      <c r="CS27" s="662"/>
      <c r="CT27" s="662"/>
      <c r="CU27" s="662"/>
      <c r="CV27" s="662"/>
      <c r="CW27" s="662"/>
      <c r="CX27" s="662"/>
      <c r="CY27" s="663"/>
      <c r="CZ27" s="666">
        <v>15.5</v>
      </c>
      <c r="DA27" s="695"/>
      <c r="DB27" s="695"/>
      <c r="DC27" s="696"/>
      <c r="DD27" s="669">
        <v>1636478</v>
      </c>
      <c r="DE27" s="662"/>
      <c r="DF27" s="662"/>
      <c r="DG27" s="662"/>
      <c r="DH27" s="662"/>
      <c r="DI27" s="662"/>
      <c r="DJ27" s="662"/>
      <c r="DK27" s="663"/>
      <c r="DL27" s="669">
        <v>1636478</v>
      </c>
      <c r="DM27" s="662"/>
      <c r="DN27" s="662"/>
      <c r="DO27" s="662"/>
      <c r="DP27" s="662"/>
      <c r="DQ27" s="662"/>
      <c r="DR27" s="662"/>
      <c r="DS27" s="662"/>
      <c r="DT27" s="662"/>
      <c r="DU27" s="662"/>
      <c r="DV27" s="663"/>
      <c r="DW27" s="666">
        <v>8.6</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232</v>
      </c>
      <c r="S28" s="664"/>
      <c r="T28" s="664"/>
      <c r="U28" s="664"/>
      <c r="V28" s="664"/>
      <c r="W28" s="664"/>
      <c r="X28" s="664"/>
      <c r="Y28" s="665"/>
      <c r="Z28" s="723" t="s">
        <v>232</v>
      </c>
      <c r="AA28" s="723"/>
      <c r="AB28" s="723"/>
      <c r="AC28" s="723"/>
      <c r="AD28" s="724" t="s">
        <v>232</v>
      </c>
      <c r="AE28" s="724"/>
      <c r="AF28" s="724"/>
      <c r="AG28" s="724"/>
      <c r="AH28" s="724"/>
      <c r="AI28" s="724"/>
      <c r="AJ28" s="724"/>
      <c r="AK28" s="724"/>
      <c r="AL28" s="666" t="s">
        <v>232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5664702</v>
      </c>
      <c r="CS28" s="664"/>
      <c r="CT28" s="664"/>
      <c r="CU28" s="664"/>
      <c r="CV28" s="664"/>
      <c r="CW28" s="664"/>
      <c r="CX28" s="664"/>
      <c r="CY28" s="665"/>
      <c r="CZ28" s="666">
        <v>18.2</v>
      </c>
      <c r="DA28" s="695"/>
      <c r="DB28" s="695"/>
      <c r="DC28" s="696"/>
      <c r="DD28" s="669">
        <v>5538939</v>
      </c>
      <c r="DE28" s="664"/>
      <c r="DF28" s="664"/>
      <c r="DG28" s="664"/>
      <c r="DH28" s="664"/>
      <c r="DI28" s="664"/>
      <c r="DJ28" s="664"/>
      <c r="DK28" s="665"/>
      <c r="DL28" s="669">
        <v>4466634</v>
      </c>
      <c r="DM28" s="664"/>
      <c r="DN28" s="664"/>
      <c r="DO28" s="664"/>
      <c r="DP28" s="664"/>
      <c r="DQ28" s="664"/>
      <c r="DR28" s="664"/>
      <c r="DS28" s="664"/>
      <c r="DT28" s="664"/>
      <c r="DU28" s="664"/>
      <c r="DV28" s="665"/>
      <c r="DW28" s="666">
        <v>23.5</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2156447</v>
      </c>
      <c r="S29" s="664"/>
      <c r="T29" s="664"/>
      <c r="U29" s="664"/>
      <c r="V29" s="664"/>
      <c r="W29" s="664"/>
      <c r="X29" s="664"/>
      <c r="Y29" s="665"/>
      <c r="Z29" s="723">
        <v>6.8</v>
      </c>
      <c r="AA29" s="723"/>
      <c r="AB29" s="723"/>
      <c r="AC29" s="723"/>
      <c r="AD29" s="724" t="s">
        <v>232</v>
      </c>
      <c r="AE29" s="724"/>
      <c r="AF29" s="724"/>
      <c r="AG29" s="724"/>
      <c r="AH29" s="724"/>
      <c r="AI29" s="724"/>
      <c r="AJ29" s="724"/>
      <c r="AK29" s="724"/>
      <c r="AL29" s="666" t="s">
        <v>130</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5664620</v>
      </c>
      <c r="CS29" s="662"/>
      <c r="CT29" s="662"/>
      <c r="CU29" s="662"/>
      <c r="CV29" s="662"/>
      <c r="CW29" s="662"/>
      <c r="CX29" s="662"/>
      <c r="CY29" s="663"/>
      <c r="CZ29" s="666">
        <v>18.2</v>
      </c>
      <c r="DA29" s="695"/>
      <c r="DB29" s="695"/>
      <c r="DC29" s="696"/>
      <c r="DD29" s="669">
        <v>5538857</v>
      </c>
      <c r="DE29" s="662"/>
      <c r="DF29" s="662"/>
      <c r="DG29" s="662"/>
      <c r="DH29" s="662"/>
      <c r="DI29" s="662"/>
      <c r="DJ29" s="662"/>
      <c r="DK29" s="663"/>
      <c r="DL29" s="669">
        <v>4466552</v>
      </c>
      <c r="DM29" s="662"/>
      <c r="DN29" s="662"/>
      <c r="DO29" s="662"/>
      <c r="DP29" s="662"/>
      <c r="DQ29" s="662"/>
      <c r="DR29" s="662"/>
      <c r="DS29" s="662"/>
      <c r="DT29" s="662"/>
      <c r="DU29" s="662"/>
      <c r="DV29" s="663"/>
      <c r="DW29" s="666">
        <v>23.5</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44053</v>
      </c>
      <c r="S30" s="664"/>
      <c r="T30" s="664"/>
      <c r="U30" s="664"/>
      <c r="V30" s="664"/>
      <c r="W30" s="664"/>
      <c r="X30" s="664"/>
      <c r="Y30" s="665"/>
      <c r="Z30" s="723">
        <v>0.1</v>
      </c>
      <c r="AA30" s="723"/>
      <c r="AB30" s="723"/>
      <c r="AC30" s="723"/>
      <c r="AD30" s="724">
        <v>12971</v>
      </c>
      <c r="AE30" s="724"/>
      <c r="AF30" s="724"/>
      <c r="AG30" s="724"/>
      <c r="AH30" s="724"/>
      <c r="AI30" s="724"/>
      <c r="AJ30" s="724"/>
      <c r="AK30" s="724"/>
      <c r="AL30" s="666">
        <v>0.1</v>
      </c>
      <c r="AM30" s="667"/>
      <c r="AN30" s="667"/>
      <c r="AO30" s="725"/>
      <c r="AP30" s="751" t="s">
        <v>307</v>
      </c>
      <c r="AQ30" s="752"/>
      <c r="AR30" s="752"/>
      <c r="AS30" s="752"/>
      <c r="AT30" s="757" t="s">
        <v>308</v>
      </c>
      <c r="AU30" s="230"/>
      <c r="AV30" s="230"/>
      <c r="AW30" s="230"/>
      <c r="AX30" s="760" t="s">
        <v>187</v>
      </c>
      <c r="AY30" s="761"/>
      <c r="AZ30" s="761"/>
      <c r="BA30" s="761"/>
      <c r="BB30" s="761"/>
      <c r="BC30" s="761"/>
      <c r="BD30" s="761"/>
      <c r="BE30" s="761"/>
      <c r="BF30" s="762"/>
      <c r="BG30" s="741">
        <v>98.3</v>
      </c>
      <c r="BH30" s="742"/>
      <c r="BI30" s="742"/>
      <c r="BJ30" s="742"/>
      <c r="BK30" s="742"/>
      <c r="BL30" s="742"/>
      <c r="BM30" s="743">
        <v>92.2</v>
      </c>
      <c r="BN30" s="742"/>
      <c r="BO30" s="742"/>
      <c r="BP30" s="742"/>
      <c r="BQ30" s="744"/>
      <c r="BR30" s="741">
        <v>98.4</v>
      </c>
      <c r="BS30" s="742"/>
      <c r="BT30" s="742"/>
      <c r="BU30" s="742"/>
      <c r="BV30" s="742"/>
      <c r="BW30" s="742"/>
      <c r="BX30" s="743">
        <v>92.2</v>
      </c>
      <c r="BY30" s="742"/>
      <c r="BZ30" s="742"/>
      <c r="CA30" s="742"/>
      <c r="CB30" s="744"/>
      <c r="CD30" s="747"/>
      <c r="CE30" s="748"/>
      <c r="CF30" s="705" t="s">
        <v>309</v>
      </c>
      <c r="CG30" s="702"/>
      <c r="CH30" s="702"/>
      <c r="CI30" s="702"/>
      <c r="CJ30" s="702"/>
      <c r="CK30" s="702"/>
      <c r="CL30" s="702"/>
      <c r="CM30" s="702"/>
      <c r="CN30" s="702"/>
      <c r="CO30" s="702"/>
      <c r="CP30" s="702"/>
      <c r="CQ30" s="703"/>
      <c r="CR30" s="661">
        <v>5354855</v>
      </c>
      <c r="CS30" s="664"/>
      <c r="CT30" s="664"/>
      <c r="CU30" s="664"/>
      <c r="CV30" s="664"/>
      <c r="CW30" s="664"/>
      <c r="CX30" s="664"/>
      <c r="CY30" s="665"/>
      <c r="CZ30" s="666">
        <v>17.2</v>
      </c>
      <c r="DA30" s="695"/>
      <c r="DB30" s="695"/>
      <c r="DC30" s="696"/>
      <c r="DD30" s="669">
        <v>5251264</v>
      </c>
      <c r="DE30" s="664"/>
      <c r="DF30" s="664"/>
      <c r="DG30" s="664"/>
      <c r="DH30" s="664"/>
      <c r="DI30" s="664"/>
      <c r="DJ30" s="664"/>
      <c r="DK30" s="665"/>
      <c r="DL30" s="669">
        <v>4178959</v>
      </c>
      <c r="DM30" s="664"/>
      <c r="DN30" s="664"/>
      <c r="DO30" s="664"/>
      <c r="DP30" s="664"/>
      <c r="DQ30" s="664"/>
      <c r="DR30" s="664"/>
      <c r="DS30" s="664"/>
      <c r="DT30" s="664"/>
      <c r="DU30" s="664"/>
      <c r="DV30" s="665"/>
      <c r="DW30" s="666">
        <v>22</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353245</v>
      </c>
      <c r="S31" s="664"/>
      <c r="T31" s="664"/>
      <c r="U31" s="664"/>
      <c r="V31" s="664"/>
      <c r="W31" s="664"/>
      <c r="X31" s="664"/>
      <c r="Y31" s="665"/>
      <c r="Z31" s="723">
        <v>1.1000000000000001</v>
      </c>
      <c r="AA31" s="723"/>
      <c r="AB31" s="723"/>
      <c r="AC31" s="723"/>
      <c r="AD31" s="724" t="s">
        <v>232</v>
      </c>
      <c r="AE31" s="724"/>
      <c r="AF31" s="724"/>
      <c r="AG31" s="724"/>
      <c r="AH31" s="724"/>
      <c r="AI31" s="724"/>
      <c r="AJ31" s="724"/>
      <c r="AK31" s="724"/>
      <c r="AL31" s="666" t="s">
        <v>130</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98.6</v>
      </c>
      <c r="BH31" s="662"/>
      <c r="BI31" s="662"/>
      <c r="BJ31" s="662"/>
      <c r="BK31" s="662"/>
      <c r="BL31" s="662"/>
      <c r="BM31" s="667">
        <v>95.6</v>
      </c>
      <c r="BN31" s="740"/>
      <c r="BO31" s="740"/>
      <c r="BP31" s="740"/>
      <c r="BQ31" s="701"/>
      <c r="BR31" s="739">
        <v>98.7</v>
      </c>
      <c r="BS31" s="662"/>
      <c r="BT31" s="662"/>
      <c r="BU31" s="662"/>
      <c r="BV31" s="662"/>
      <c r="BW31" s="662"/>
      <c r="BX31" s="667">
        <v>95.8</v>
      </c>
      <c r="BY31" s="740"/>
      <c r="BZ31" s="740"/>
      <c r="CA31" s="740"/>
      <c r="CB31" s="701"/>
      <c r="CD31" s="747"/>
      <c r="CE31" s="748"/>
      <c r="CF31" s="705" t="s">
        <v>313</v>
      </c>
      <c r="CG31" s="702"/>
      <c r="CH31" s="702"/>
      <c r="CI31" s="702"/>
      <c r="CJ31" s="702"/>
      <c r="CK31" s="702"/>
      <c r="CL31" s="702"/>
      <c r="CM31" s="702"/>
      <c r="CN31" s="702"/>
      <c r="CO31" s="702"/>
      <c r="CP31" s="702"/>
      <c r="CQ31" s="703"/>
      <c r="CR31" s="661">
        <v>309765</v>
      </c>
      <c r="CS31" s="662"/>
      <c r="CT31" s="662"/>
      <c r="CU31" s="662"/>
      <c r="CV31" s="662"/>
      <c r="CW31" s="662"/>
      <c r="CX31" s="662"/>
      <c r="CY31" s="663"/>
      <c r="CZ31" s="666">
        <v>1</v>
      </c>
      <c r="DA31" s="695"/>
      <c r="DB31" s="695"/>
      <c r="DC31" s="696"/>
      <c r="DD31" s="669">
        <v>287593</v>
      </c>
      <c r="DE31" s="662"/>
      <c r="DF31" s="662"/>
      <c r="DG31" s="662"/>
      <c r="DH31" s="662"/>
      <c r="DI31" s="662"/>
      <c r="DJ31" s="662"/>
      <c r="DK31" s="663"/>
      <c r="DL31" s="669">
        <v>287593</v>
      </c>
      <c r="DM31" s="662"/>
      <c r="DN31" s="662"/>
      <c r="DO31" s="662"/>
      <c r="DP31" s="662"/>
      <c r="DQ31" s="662"/>
      <c r="DR31" s="662"/>
      <c r="DS31" s="662"/>
      <c r="DT31" s="662"/>
      <c r="DU31" s="662"/>
      <c r="DV31" s="663"/>
      <c r="DW31" s="666">
        <v>1.5</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1974024</v>
      </c>
      <c r="S32" s="664"/>
      <c r="T32" s="664"/>
      <c r="U32" s="664"/>
      <c r="V32" s="664"/>
      <c r="W32" s="664"/>
      <c r="X32" s="664"/>
      <c r="Y32" s="665"/>
      <c r="Z32" s="723">
        <v>6.2</v>
      </c>
      <c r="AA32" s="723"/>
      <c r="AB32" s="723"/>
      <c r="AC32" s="723"/>
      <c r="AD32" s="724" t="s">
        <v>232</v>
      </c>
      <c r="AE32" s="724"/>
      <c r="AF32" s="724"/>
      <c r="AG32" s="724"/>
      <c r="AH32" s="724"/>
      <c r="AI32" s="724"/>
      <c r="AJ32" s="724"/>
      <c r="AK32" s="724"/>
      <c r="AL32" s="666" t="s">
        <v>130</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97.9</v>
      </c>
      <c r="BH32" s="677"/>
      <c r="BI32" s="677"/>
      <c r="BJ32" s="677"/>
      <c r="BK32" s="677"/>
      <c r="BL32" s="677"/>
      <c r="BM32" s="721">
        <v>88.9</v>
      </c>
      <c r="BN32" s="677"/>
      <c r="BO32" s="677"/>
      <c r="BP32" s="677"/>
      <c r="BQ32" s="714"/>
      <c r="BR32" s="738">
        <v>98</v>
      </c>
      <c r="BS32" s="677"/>
      <c r="BT32" s="677"/>
      <c r="BU32" s="677"/>
      <c r="BV32" s="677"/>
      <c r="BW32" s="677"/>
      <c r="BX32" s="721">
        <v>88.7</v>
      </c>
      <c r="BY32" s="677"/>
      <c r="BZ32" s="677"/>
      <c r="CA32" s="677"/>
      <c r="CB32" s="714"/>
      <c r="CD32" s="749"/>
      <c r="CE32" s="750"/>
      <c r="CF32" s="705" t="s">
        <v>316</v>
      </c>
      <c r="CG32" s="702"/>
      <c r="CH32" s="702"/>
      <c r="CI32" s="702"/>
      <c r="CJ32" s="702"/>
      <c r="CK32" s="702"/>
      <c r="CL32" s="702"/>
      <c r="CM32" s="702"/>
      <c r="CN32" s="702"/>
      <c r="CO32" s="702"/>
      <c r="CP32" s="702"/>
      <c r="CQ32" s="703"/>
      <c r="CR32" s="661">
        <v>82</v>
      </c>
      <c r="CS32" s="664"/>
      <c r="CT32" s="664"/>
      <c r="CU32" s="664"/>
      <c r="CV32" s="664"/>
      <c r="CW32" s="664"/>
      <c r="CX32" s="664"/>
      <c r="CY32" s="665"/>
      <c r="CZ32" s="666">
        <v>0</v>
      </c>
      <c r="DA32" s="695"/>
      <c r="DB32" s="695"/>
      <c r="DC32" s="696"/>
      <c r="DD32" s="669">
        <v>82</v>
      </c>
      <c r="DE32" s="664"/>
      <c r="DF32" s="664"/>
      <c r="DG32" s="664"/>
      <c r="DH32" s="664"/>
      <c r="DI32" s="664"/>
      <c r="DJ32" s="664"/>
      <c r="DK32" s="665"/>
      <c r="DL32" s="669">
        <v>82</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292763</v>
      </c>
      <c r="S33" s="664"/>
      <c r="T33" s="664"/>
      <c r="U33" s="664"/>
      <c r="V33" s="664"/>
      <c r="W33" s="664"/>
      <c r="X33" s="664"/>
      <c r="Y33" s="665"/>
      <c r="Z33" s="723">
        <v>0.9</v>
      </c>
      <c r="AA33" s="723"/>
      <c r="AB33" s="723"/>
      <c r="AC33" s="723"/>
      <c r="AD33" s="724" t="s">
        <v>130</v>
      </c>
      <c r="AE33" s="724"/>
      <c r="AF33" s="724"/>
      <c r="AG33" s="724"/>
      <c r="AH33" s="724"/>
      <c r="AI33" s="724"/>
      <c r="AJ33" s="724"/>
      <c r="AK33" s="724"/>
      <c r="AL33" s="666" t="s">
        <v>130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12195045</v>
      </c>
      <c r="CS33" s="662"/>
      <c r="CT33" s="662"/>
      <c r="CU33" s="662"/>
      <c r="CV33" s="662"/>
      <c r="CW33" s="662"/>
      <c r="CX33" s="662"/>
      <c r="CY33" s="663"/>
      <c r="CZ33" s="666">
        <v>39.200000000000003</v>
      </c>
      <c r="DA33" s="695"/>
      <c r="DB33" s="695"/>
      <c r="DC33" s="696"/>
      <c r="DD33" s="669">
        <v>9186342</v>
      </c>
      <c r="DE33" s="662"/>
      <c r="DF33" s="662"/>
      <c r="DG33" s="662"/>
      <c r="DH33" s="662"/>
      <c r="DI33" s="662"/>
      <c r="DJ33" s="662"/>
      <c r="DK33" s="663"/>
      <c r="DL33" s="669">
        <v>7929110</v>
      </c>
      <c r="DM33" s="662"/>
      <c r="DN33" s="662"/>
      <c r="DO33" s="662"/>
      <c r="DP33" s="662"/>
      <c r="DQ33" s="662"/>
      <c r="DR33" s="662"/>
      <c r="DS33" s="662"/>
      <c r="DT33" s="662"/>
      <c r="DU33" s="662"/>
      <c r="DV33" s="663"/>
      <c r="DW33" s="666">
        <v>41.7</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799357</v>
      </c>
      <c r="S34" s="664"/>
      <c r="T34" s="664"/>
      <c r="U34" s="664"/>
      <c r="V34" s="664"/>
      <c r="W34" s="664"/>
      <c r="X34" s="664"/>
      <c r="Y34" s="665"/>
      <c r="Z34" s="723">
        <v>2.5</v>
      </c>
      <c r="AA34" s="723"/>
      <c r="AB34" s="723"/>
      <c r="AC34" s="723"/>
      <c r="AD34" s="724">
        <v>12694</v>
      </c>
      <c r="AE34" s="724"/>
      <c r="AF34" s="724"/>
      <c r="AG34" s="724"/>
      <c r="AH34" s="724"/>
      <c r="AI34" s="724"/>
      <c r="AJ34" s="724"/>
      <c r="AK34" s="724"/>
      <c r="AL34" s="666">
        <v>0.1</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4408268</v>
      </c>
      <c r="CS34" s="664"/>
      <c r="CT34" s="664"/>
      <c r="CU34" s="664"/>
      <c r="CV34" s="664"/>
      <c r="CW34" s="664"/>
      <c r="CX34" s="664"/>
      <c r="CY34" s="665"/>
      <c r="CZ34" s="666">
        <v>14.2</v>
      </c>
      <c r="DA34" s="695"/>
      <c r="DB34" s="695"/>
      <c r="DC34" s="696"/>
      <c r="DD34" s="669">
        <v>2857514</v>
      </c>
      <c r="DE34" s="664"/>
      <c r="DF34" s="664"/>
      <c r="DG34" s="664"/>
      <c r="DH34" s="664"/>
      <c r="DI34" s="664"/>
      <c r="DJ34" s="664"/>
      <c r="DK34" s="665"/>
      <c r="DL34" s="669">
        <v>2465934</v>
      </c>
      <c r="DM34" s="664"/>
      <c r="DN34" s="664"/>
      <c r="DO34" s="664"/>
      <c r="DP34" s="664"/>
      <c r="DQ34" s="664"/>
      <c r="DR34" s="664"/>
      <c r="DS34" s="664"/>
      <c r="DT34" s="664"/>
      <c r="DU34" s="664"/>
      <c r="DV34" s="665"/>
      <c r="DW34" s="666">
        <v>13</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2656700</v>
      </c>
      <c r="S35" s="664"/>
      <c r="T35" s="664"/>
      <c r="U35" s="664"/>
      <c r="V35" s="664"/>
      <c r="W35" s="664"/>
      <c r="X35" s="664"/>
      <c r="Y35" s="665"/>
      <c r="Z35" s="723">
        <v>8.3000000000000007</v>
      </c>
      <c r="AA35" s="723"/>
      <c r="AB35" s="723"/>
      <c r="AC35" s="723"/>
      <c r="AD35" s="724" t="s">
        <v>130</v>
      </c>
      <c r="AE35" s="724"/>
      <c r="AF35" s="724"/>
      <c r="AG35" s="724"/>
      <c r="AH35" s="724"/>
      <c r="AI35" s="724"/>
      <c r="AJ35" s="724"/>
      <c r="AK35" s="724"/>
      <c r="AL35" s="666" t="s">
        <v>130</v>
      </c>
      <c r="AM35" s="667"/>
      <c r="AN35" s="667"/>
      <c r="AO35" s="725"/>
      <c r="AP35" s="234"/>
      <c r="AQ35" s="729" t="s">
        <v>324</v>
      </c>
      <c r="AR35" s="730"/>
      <c r="AS35" s="730"/>
      <c r="AT35" s="730"/>
      <c r="AU35" s="730"/>
      <c r="AV35" s="730"/>
      <c r="AW35" s="730"/>
      <c r="AX35" s="730"/>
      <c r="AY35" s="731"/>
      <c r="AZ35" s="726">
        <v>5372722</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73345</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334094</v>
      </c>
      <c r="CS35" s="662"/>
      <c r="CT35" s="662"/>
      <c r="CU35" s="662"/>
      <c r="CV35" s="662"/>
      <c r="CW35" s="662"/>
      <c r="CX35" s="662"/>
      <c r="CY35" s="663"/>
      <c r="CZ35" s="666">
        <v>1.1000000000000001</v>
      </c>
      <c r="DA35" s="695"/>
      <c r="DB35" s="695"/>
      <c r="DC35" s="696"/>
      <c r="DD35" s="669">
        <v>225370</v>
      </c>
      <c r="DE35" s="662"/>
      <c r="DF35" s="662"/>
      <c r="DG35" s="662"/>
      <c r="DH35" s="662"/>
      <c r="DI35" s="662"/>
      <c r="DJ35" s="662"/>
      <c r="DK35" s="663"/>
      <c r="DL35" s="669">
        <v>203601</v>
      </c>
      <c r="DM35" s="662"/>
      <c r="DN35" s="662"/>
      <c r="DO35" s="662"/>
      <c r="DP35" s="662"/>
      <c r="DQ35" s="662"/>
      <c r="DR35" s="662"/>
      <c r="DS35" s="662"/>
      <c r="DT35" s="662"/>
      <c r="DU35" s="662"/>
      <c r="DV35" s="663"/>
      <c r="DW35" s="666">
        <v>1.1000000000000001</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130</v>
      </c>
      <c r="S36" s="664"/>
      <c r="T36" s="664"/>
      <c r="U36" s="664"/>
      <c r="V36" s="664"/>
      <c r="W36" s="664"/>
      <c r="X36" s="664"/>
      <c r="Y36" s="665"/>
      <c r="Z36" s="723" t="s">
        <v>130</v>
      </c>
      <c r="AA36" s="723"/>
      <c r="AB36" s="723"/>
      <c r="AC36" s="723"/>
      <c r="AD36" s="724" t="s">
        <v>130</v>
      </c>
      <c r="AE36" s="724"/>
      <c r="AF36" s="724"/>
      <c r="AG36" s="724"/>
      <c r="AH36" s="724"/>
      <c r="AI36" s="724"/>
      <c r="AJ36" s="724"/>
      <c r="AK36" s="724"/>
      <c r="AL36" s="666" t="s">
        <v>232</v>
      </c>
      <c r="AM36" s="667"/>
      <c r="AN36" s="667"/>
      <c r="AO36" s="725"/>
      <c r="AQ36" s="698" t="s">
        <v>328</v>
      </c>
      <c r="AR36" s="699"/>
      <c r="AS36" s="699"/>
      <c r="AT36" s="699"/>
      <c r="AU36" s="699"/>
      <c r="AV36" s="699"/>
      <c r="AW36" s="699"/>
      <c r="AX36" s="699"/>
      <c r="AY36" s="700"/>
      <c r="AZ36" s="661">
        <v>1761760</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68433</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4825461</v>
      </c>
      <c r="CS36" s="664"/>
      <c r="CT36" s="664"/>
      <c r="CU36" s="664"/>
      <c r="CV36" s="664"/>
      <c r="CW36" s="664"/>
      <c r="CX36" s="664"/>
      <c r="CY36" s="665"/>
      <c r="CZ36" s="666">
        <v>15.5</v>
      </c>
      <c r="DA36" s="695"/>
      <c r="DB36" s="695"/>
      <c r="DC36" s="696"/>
      <c r="DD36" s="669">
        <v>4058152</v>
      </c>
      <c r="DE36" s="664"/>
      <c r="DF36" s="664"/>
      <c r="DG36" s="664"/>
      <c r="DH36" s="664"/>
      <c r="DI36" s="664"/>
      <c r="DJ36" s="664"/>
      <c r="DK36" s="665"/>
      <c r="DL36" s="669">
        <v>3253060</v>
      </c>
      <c r="DM36" s="664"/>
      <c r="DN36" s="664"/>
      <c r="DO36" s="664"/>
      <c r="DP36" s="664"/>
      <c r="DQ36" s="664"/>
      <c r="DR36" s="664"/>
      <c r="DS36" s="664"/>
      <c r="DT36" s="664"/>
      <c r="DU36" s="664"/>
      <c r="DV36" s="665"/>
      <c r="DW36" s="666">
        <v>17.100000000000001</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921800</v>
      </c>
      <c r="S37" s="664"/>
      <c r="T37" s="664"/>
      <c r="U37" s="664"/>
      <c r="V37" s="664"/>
      <c r="W37" s="664"/>
      <c r="X37" s="664"/>
      <c r="Y37" s="665"/>
      <c r="Z37" s="723">
        <v>2.9</v>
      </c>
      <c r="AA37" s="723"/>
      <c r="AB37" s="723"/>
      <c r="AC37" s="723"/>
      <c r="AD37" s="724" t="s">
        <v>232</v>
      </c>
      <c r="AE37" s="724"/>
      <c r="AF37" s="724"/>
      <c r="AG37" s="724"/>
      <c r="AH37" s="724"/>
      <c r="AI37" s="724"/>
      <c r="AJ37" s="724"/>
      <c r="AK37" s="724"/>
      <c r="AL37" s="666" t="s">
        <v>130</v>
      </c>
      <c r="AM37" s="667"/>
      <c r="AN37" s="667"/>
      <c r="AO37" s="725"/>
      <c r="AQ37" s="698" t="s">
        <v>332</v>
      </c>
      <c r="AR37" s="699"/>
      <c r="AS37" s="699"/>
      <c r="AT37" s="699"/>
      <c r="AU37" s="699"/>
      <c r="AV37" s="699"/>
      <c r="AW37" s="699"/>
      <c r="AX37" s="699"/>
      <c r="AY37" s="700"/>
      <c r="AZ37" s="661">
        <v>1130736</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7554</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162086</v>
      </c>
      <c r="CS37" s="662"/>
      <c r="CT37" s="662"/>
      <c r="CU37" s="662"/>
      <c r="CV37" s="662"/>
      <c r="CW37" s="662"/>
      <c r="CX37" s="662"/>
      <c r="CY37" s="663"/>
      <c r="CZ37" s="666">
        <v>0.5</v>
      </c>
      <c r="DA37" s="695"/>
      <c r="DB37" s="695"/>
      <c r="DC37" s="696"/>
      <c r="DD37" s="669">
        <v>117768</v>
      </c>
      <c r="DE37" s="662"/>
      <c r="DF37" s="662"/>
      <c r="DG37" s="662"/>
      <c r="DH37" s="662"/>
      <c r="DI37" s="662"/>
      <c r="DJ37" s="662"/>
      <c r="DK37" s="663"/>
      <c r="DL37" s="669">
        <v>117539</v>
      </c>
      <c r="DM37" s="662"/>
      <c r="DN37" s="662"/>
      <c r="DO37" s="662"/>
      <c r="DP37" s="662"/>
      <c r="DQ37" s="662"/>
      <c r="DR37" s="662"/>
      <c r="DS37" s="662"/>
      <c r="DT37" s="662"/>
      <c r="DU37" s="662"/>
      <c r="DV37" s="663"/>
      <c r="DW37" s="666">
        <v>0.6</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31926960</v>
      </c>
      <c r="S38" s="713"/>
      <c r="T38" s="713"/>
      <c r="U38" s="713"/>
      <c r="V38" s="713"/>
      <c r="W38" s="713"/>
      <c r="X38" s="713"/>
      <c r="Y38" s="718"/>
      <c r="Z38" s="719">
        <v>100</v>
      </c>
      <c r="AA38" s="719"/>
      <c r="AB38" s="719"/>
      <c r="AC38" s="719"/>
      <c r="AD38" s="720">
        <v>18072501</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55772</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11585</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2424454</v>
      </c>
      <c r="CS38" s="664"/>
      <c r="CT38" s="664"/>
      <c r="CU38" s="664"/>
      <c r="CV38" s="664"/>
      <c r="CW38" s="664"/>
      <c r="CX38" s="664"/>
      <c r="CY38" s="665"/>
      <c r="CZ38" s="666">
        <v>7.8</v>
      </c>
      <c r="DA38" s="695"/>
      <c r="DB38" s="695"/>
      <c r="DC38" s="696"/>
      <c r="DD38" s="669">
        <v>2032306</v>
      </c>
      <c r="DE38" s="664"/>
      <c r="DF38" s="664"/>
      <c r="DG38" s="664"/>
      <c r="DH38" s="664"/>
      <c r="DI38" s="664"/>
      <c r="DJ38" s="664"/>
      <c r="DK38" s="665"/>
      <c r="DL38" s="669">
        <v>2006515</v>
      </c>
      <c r="DM38" s="664"/>
      <c r="DN38" s="664"/>
      <c r="DO38" s="664"/>
      <c r="DP38" s="664"/>
      <c r="DQ38" s="664"/>
      <c r="DR38" s="664"/>
      <c r="DS38" s="664"/>
      <c r="DT38" s="664"/>
      <c r="DU38" s="664"/>
      <c r="DV38" s="665"/>
      <c r="DW38" s="666">
        <v>10.6</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v>29162</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88</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195868</v>
      </c>
      <c r="CS39" s="662"/>
      <c r="CT39" s="662"/>
      <c r="CU39" s="662"/>
      <c r="CV39" s="662"/>
      <c r="CW39" s="662"/>
      <c r="CX39" s="662"/>
      <c r="CY39" s="663"/>
      <c r="CZ39" s="666">
        <v>0.6</v>
      </c>
      <c r="DA39" s="695"/>
      <c r="DB39" s="695"/>
      <c r="DC39" s="696"/>
      <c r="DD39" s="669">
        <v>13000</v>
      </c>
      <c r="DE39" s="662"/>
      <c r="DF39" s="662"/>
      <c r="DG39" s="662"/>
      <c r="DH39" s="662"/>
      <c r="DI39" s="662"/>
      <c r="DJ39" s="662"/>
      <c r="DK39" s="663"/>
      <c r="DL39" s="669" t="s">
        <v>130</v>
      </c>
      <c r="DM39" s="662"/>
      <c r="DN39" s="662"/>
      <c r="DO39" s="662"/>
      <c r="DP39" s="662"/>
      <c r="DQ39" s="662"/>
      <c r="DR39" s="662"/>
      <c r="DS39" s="662"/>
      <c r="DT39" s="662"/>
      <c r="DU39" s="662"/>
      <c r="DV39" s="663"/>
      <c r="DW39" s="666" t="s">
        <v>130</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365020</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130</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6900</v>
      </c>
      <c r="CS40" s="664"/>
      <c r="CT40" s="664"/>
      <c r="CU40" s="664"/>
      <c r="CV40" s="664"/>
      <c r="CW40" s="664"/>
      <c r="CX40" s="664"/>
      <c r="CY40" s="665"/>
      <c r="CZ40" s="666">
        <v>0</v>
      </c>
      <c r="DA40" s="695"/>
      <c r="DB40" s="695"/>
      <c r="DC40" s="696"/>
      <c r="DD40" s="669" t="s">
        <v>232</v>
      </c>
      <c r="DE40" s="664"/>
      <c r="DF40" s="664"/>
      <c r="DG40" s="664"/>
      <c r="DH40" s="664"/>
      <c r="DI40" s="664"/>
      <c r="DJ40" s="664"/>
      <c r="DK40" s="665"/>
      <c r="DL40" s="669" t="s">
        <v>130</v>
      </c>
      <c r="DM40" s="664"/>
      <c r="DN40" s="664"/>
      <c r="DO40" s="664"/>
      <c r="DP40" s="664"/>
      <c r="DQ40" s="664"/>
      <c r="DR40" s="664"/>
      <c r="DS40" s="664"/>
      <c r="DT40" s="664"/>
      <c r="DU40" s="664"/>
      <c r="DV40" s="665"/>
      <c r="DW40" s="666" t="s">
        <v>130</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2030272</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392</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232</v>
      </c>
      <c r="CS41" s="662"/>
      <c r="CT41" s="662"/>
      <c r="CU41" s="662"/>
      <c r="CV41" s="662"/>
      <c r="CW41" s="662"/>
      <c r="CX41" s="662"/>
      <c r="CY41" s="663"/>
      <c r="CZ41" s="666" t="s">
        <v>130</v>
      </c>
      <c r="DA41" s="695"/>
      <c r="DB41" s="695"/>
      <c r="DC41" s="696"/>
      <c r="DD41" s="669" t="s">
        <v>232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3697666</v>
      </c>
      <c r="CS42" s="664"/>
      <c r="CT42" s="664"/>
      <c r="CU42" s="664"/>
      <c r="CV42" s="664"/>
      <c r="CW42" s="664"/>
      <c r="CX42" s="664"/>
      <c r="CY42" s="665"/>
      <c r="CZ42" s="666">
        <v>11.9</v>
      </c>
      <c r="DA42" s="667"/>
      <c r="DB42" s="667"/>
      <c r="DC42" s="668"/>
      <c r="DD42" s="669">
        <v>1535987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79597</v>
      </c>
      <c r="CS43" s="662"/>
      <c r="CT43" s="662"/>
      <c r="CU43" s="662"/>
      <c r="CV43" s="662"/>
      <c r="CW43" s="662"/>
      <c r="CX43" s="662"/>
      <c r="CY43" s="663"/>
      <c r="CZ43" s="666">
        <v>0.3</v>
      </c>
      <c r="DA43" s="695"/>
      <c r="DB43" s="695"/>
      <c r="DC43" s="696"/>
      <c r="DD43" s="669">
        <v>79597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304</v>
      </c>
      <c r="CE44" s="690"/>
      <c r="CF44" s="658" t="s">
        <v>354</v>
      </c>
      <c r="CG44" s="659"/>
      <c r="CH44" s="659"/>
      <c r="CI44" s="659"/>
      <c r="CJ44" s="659"/>
      <c r="CK44" s="659"/>
      <c r="CL44" s="659"/>
      <c r="CM44" s="659"/>
      <c r="CN44" s="659"/>
      <c r="CO44" s="659"/>
      <c r="CP44" s="659"/>
      <c r="CQ44" s="660"/>
      <c r="CR44" s="661">
        <v>3086801</v>
      </c>
      <c r="CS44" s="664"/>
      <c r="CT44" s="664"/>
      <c r="CU44" s="664"/>
      <c r="CV44" s="664"/>
      <c r="CW44" s="664"/>
      <c r="CX44" s="664"/>
      <c r="CY44" s="665"/>
      <c r="CZ44" s="666">
        <v>9.9</v>
      </c>
      <c r="DA44" s="667"/>
      <c r="DB44" s="667"/>
      <c r="DC44" s="668"/>
      <c r="DD44" s="669">
        <v>1163074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594902</v>
      </c>
      <c r="CS45" s="662"/>
      <c r="CT45" s="662"/>
      <c r="CU45" s="662"/>
      <c r="CV45" s="662"/>
      <c r="CW45" s="662"/>
      <c r="CX45" s="662"/>
      <c r="CY45" s="663"/>
      <c r="CZ45" s="666">
        <v>1.9</v>
      </c>
      <c r="DA45" s="695"/>
      <c r="DB45" s="695"/>
      <c r="DC45" s="696"/>
      <c r="DD45" s="669">
        <v>79604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2028515</v>
      </c>
      <c r="CS46" s="664"/>
      <c r="CT46" s="664"/>
      <c r="CU46" s="664"/>
      <c r="CV46" s="664"/>
      <c r="CW46" s="664"/>
      <c r="CX46" s="664"/>
      <c r="CY46" s="665"/>
      <c r="CZ46" s="666">
        <v>6.5</v>
      </c>
      <c r="DA46" s="667"/>
      <c r="DB46" s="667"/>
      <c r="DC46" s="668"/>
      <c r="DD46" s="669">
        <v>1041754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v>610865</v>
      </c>
      <c r="CS47" s="662"/>
      <c r="CT47" s="662"/>
      <c r="CU47" s="662"/>
      <c r="CV47" s="662"/>
      <c r="CW47" s="662"/>
      <c r="CX47" s="662"/>
      <c r="CY47" s="663"/>
      <c r="CZ47" s="666">
        <v>2</v>
      </c>
      <c r="DA47" s="695"/>
      <c r="DB47" s="695"/>
      <c r="DC47" s="696"/>
      <c r="DD47" s="669">
        <v>372913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232</v>
      </c>
      <c r="CS48" s="664"/>
      <c r="CT48" s="664"/>
      <c r="CU48" s="664"/>
      <c r="CV48" s="664"/>
      <c r="CW48" s="664"/>
      <c r="CX48" s="664"/>
      <c r="CY48" s="665"/>
      <c r="CZ48" s="666" t="s">
        <v>232</v>
      </c>
      <c r="DA48" s="667"/>
      <c r="DB48" s="667"/>
      <c r="DC48" s="668"/>
      <c r="DD48" s="669" t="s">
        <v>232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31091126</v>
      </c>
      <c r="CS49" s="677"/>
      <c r="CT49" s="677"/>
      <c r="CU49" s="677"/>
      <c r="CV49" s="677"/>
      <c r="CW49" s="677"/>
      <c r="CX49" s="677"/>
      <c r="CY49" s="678"/>
      <c r="CZ49" s="679">
        <v>100</v>
      </c>
      <c r="DA49" s="680"/>
      <c r="DB49" s="680"/>
      <c r="DC49" s="681"/>
      <c r="DD49" s="682">
        <v>21938327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h7W+6OIblHssUn7nFh70wWr9YlKdhwNCy2nr6v9VZ5me+uMBuc3ZIVAOiitkVzSGcsy6Ucr6cNDZsToh0CO92g==" saltValue="z/A4nuQLh9PAPjSms8Mg1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2" t="s">
        <v>361</v>
      </c>
      <c r="DK2" s="1203"/>
      <c r="DL2" s="1203"/>
      <c r="DM2" s="1203"/>
      <c r="DN2" s="1203"/>
      <c r="DO2" s="1204"/>
      <c r="DP2" s="249"/>
      <c r="DQ2" s="1202" t="s">
        <v>362</v>
      </c>
      <c r="DR2" s="1203"/>
      <c r="DS2" s="1203"/>
      <c r="DT2" s="1203"/>
      <c r="DU2" s="1203"/>
      <c r="DV2" s="1203"/>
      <c r="DW2" s="1203"/>
      <c r="DX2" s="1203"/>
      <c r="DY2" s="1203"/>
      <c r="DZ2" s="120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5" t="s">
        <v>363</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7" t="s">
        <v>365</v>
      </c>
      <c r="B5" s="1088"/>
      <c r="C5" s="1088"/>
      <c r="D5" s="1088"/>
      <c r="E5" s="1088"/>
      <c r="F5" s="1088"/>
      <c r="G5" s="1088"/>
      <c r="H5" s="1088"/>
      <c r="I5" s="1088"/>
      <c r="J5" s="1088"/>
      <c r="K5" s="1088"/>
      <c r="L5" s="1088"/>
      <c r="M5" s="1088"/>
      <c r="N5" s="1088"/>
      <c r="O5" s="1088"/>
      <c r="P5" s="1089"/>
      <c r="Q5" s="1093" t="s">
        <v>366</v>
      </c>
      <c r="R5" s="1094"/>
      <c r="S5" s="1094"/>
      <c r="T5" s="1094"/>
      <c r="U5" s="1095"/>
      <c r="V5" s="1093" t="s">
        <v>367</v>
      </c>
      <c r="W5" s="1094"/>
      <c r="X5" s="1094"/>
      <c r="Y5" s="1094"/>
      <c r="Z5" s="1095"/>
      <c r="AA5" s="1093" t="s">
        <v>368</v>
      </c>
      <c r="AB5" s="1094"/>
      <c r="AC5" s="1094"/>
      <c r="AD5" s="1094"/>
      <c r="AE5" s="1094"/>
      <c r="AF5" s="1205" t="s">
        <v>369</v>
      </c>
      <c r="AG5" s="1094"/>
      <c r="AH5" s="1094"/>
      <c r="AI5" s="1094"/>
      <c r="AJ5" s="1109"/>
      <c r="AK5" s="1094" t="s">
        <v>370</v>
      </c>
      <c r="AL5" s="1094"/>
      <c r="AM5" s="1094"/>
      <c r="AN5" s="1094"/>
      <c r="AO5" s="1095"/>
      <c r="AP5" s="1093" t="s">
        <v>371</v>
      </c>
      <c r="AQ5" s="1094"/>
      <c r="AR5" s="1094"/>
      <c r="AS5" s="1094"/>
      <c r="AT5" s="1095"/>
      <c r="AU5" s="1093" t="s">
        <v>372</v>
      </c>
      <c r="AV5" s="1094"/>
      <c r="AW5" s="1094"/>
      <c r="AX5" s="1094"/>
      <c r="AY5" s="1109"/>
      <c r="AZ5" s="256"/>
      <c r="BA5" s="256"/>
      <c r="BB5" s="256"/>
      <c r="BC5" s="256"/>
      <c r="BD5" s="256"/>
      <c r="BE5" s="257"/>
      <c r="BF5" s="257"/>
      <c r="BG5" s="257"/>
      <c r="BH5" s="257"/>
      <c r="BI5" s="257"/>
      <c r="BJ5" s="257"/>
      <c r="BK5" s="257"/>
      <c r="BL5" s="257"/>
      <c r="BM5" s="257"/>
      <c r="BN5" s="257"/>
      <c r="BO5" s="257"/>
      <c r="BP5" s="257"/>
      <c r="BQ5" s="1087" t="s">
        <v>373</v>
      </c>
      <c r="BR5" s="1088"/>
      <c r="BS5" s="1088"/>
      <c r="BT5" s="1088"/>
      <c r="BU5" s="1088"/>
      <c r="BV5" s="1088"/>
      <c r="BW5" s="1088"/>
      <c r="BX5" s="1088"/>
      <c r="BY5" s="1088"/>
      <c r="BZ5" s="1088"/>
      <c r="CA5" s="1088"/>
      <c r="CB5" s="1088"/>
      <c r="CC5" s="1088"/>
      <c r="CD5" s="1088"/>
      <c r="CE5" s="1088"/>
      <c r="CF5" s="1088"/>
      <c r="CG5" s="1089"/>
      <c r="CH5" s="1093" t="s">
        <v>374</v>
      </c>
      <c r="CI5" s="1094"/>
      <c r="CJ5" s="1094"/>
      <c r="CK5" s="1094"/>
      <c r="CL5" s="1095"/>
      <c r="CM5" s="1093" t="s">
        <v>375</v>
      </c>
      <c r="CN5" s="1094"/>
      <c r="CO5" s="1094"/>
      <c r="CP5" s="1094"/>
      <c r="CQ5" s="1095"/>
      <c r="CR5" s="1093" t="s">
        <v>376</v>
      </c>
      <c r="CS5" s="1094"/>
      <c r="CT5" s="1094"/>
      <c r="CU5" s="1094"/>
      <c r="CV5" s="1095"/>
      <c r="CW5" s="1093" t="s">
        <v>377</v>
      </c>
      <c r="CX5" s="1094"/>
      <c r="CY5" s="1094"/>
      <c r="CZ5" s="1094"/>
      <c r="DA5" s="1095"/>
      <c r="DB5" s="1093" t="s">
        <v>378</v>
      </c>
      <c r="DC5" s="1094"/>
      <c r="DD5" s="1094"/>
      <c r="DE5" s="1094"/>
      <c r="DF5" s="1095"/>
      <c r="DG5" s="1190" t="s">
        <v>379</v>
      </c>
      <c r="DH5" s="1191"/>
      <c r="DI5" s="1191"/>
      <c r="DJ5" s="1191"/>
      <c r="DK5" s="1192"/>
      <c r="DL5" s="1190" t="s">
        <v>380</v>
      </c>
      <c r="DM5" s="1191"/>
      <c r="DN5" s="1191"/>
      <c r="DO5" s="1191"/>
      <c r="DP5" s="1192"/>
      <c r="DQ5" s="1093" t="s">
        <v>381</v>
      </c>
      <c r="DR5" s="1094"/>
      <c r="DS5" s="1094"/>
      <c r="DT5" s="1094"/>
      <c r="DU5" s="1095"/>
      <c r="DV5" s="1093" t="s">
        <v>372</v>
      </c>
      <c r="DW5" s="1094"/>
      <c r="DX5" s="1094"/>
      <c r="DY5" s="1094"/>
      <c r="DZ5" s="1109"/>
      <c r="EA5" s="254"/>
    </row>
    <row r="6" spans="1:131" s="255" customFormat="1" ht="26.25" customHeight="1" thickBot="1" x14ac:dyDescent="0.2">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6"/>
      <c r="AG6" s="1097"/>
      <c r="AH6" s="1097"/>
      <c r="AI6" s="1097"/>
      <c r="AJ6" s="1110"/>
      <c r="AK6" s="1097"/>
      <c r="AL6" s="1097"/>
      <c r="AM6" s="1097"/>
      <c r="AN6" s="1097"/>
      <c r="AO6" s="1098"/>
      <c r="AP6" s="1096"/>
      <c r="AQ6" s="1097"/>
      <c r="AR6" s="1097"/>
      <c r="AS6" s="1097"/>
      <c r="AT6" s="1098"/>
      <c r="AU6" s="1096"/>
      <c r="AV6" s="1097"/>
      <c r="AW6" s="1097"/>
      <c r="AX6" s="1097"/>
      <c r="AY6" s="1110"/>
      <c r="AZ6" s="252"/>
      <c r="BA6" s="252"/>
      <c r="BB6" s="252"/>
      <c r="BC6" s="252"/>
      <c r="BD6" s="252"/>
      <c r="BE6" s="253"/>
      <c r="BF6" s="253"/>
      <c r="BG6" s="253"/>
      <c r="BH6" s="253"/>
      <c r="BI6" s="253"/>
      <c r="BJ6" s="253"/>
      <c r="BK6" s="253"/>
      <c r="BL6" s="253"/>
      <c r="BM6" s="253"/>
      <c r="BN6" s="253"/>
      <c r="BO6" s="253"/>
      <c r="BP6" s="253"/>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3"/>
      <c r="DH6" s="1194"/>
      <c r="DI6" s="1194"/>
      <c r="DJ6" s="1194"/>
      <c r="DK6" s="1195"/>
      <c r="DL6" s="1193"/>
      <c r="DM6" s="1194"/>
      <c r="DN6" s="1194"/>
      <c r="DO6" s="1194"/>
      <c r="DP6" s="1195"/>
      <c r="DQ6" s="1096"/>
      <c r="DR6" s="1097"/>
      <c r="DS6" s="1097"/>
      <c r="DT6" s="1097"/>
      <c r="DU6" s="1098"/>
      <c r="DV6" s="1096"/>
      <c r="DW6" s="1097"/>
      <c r="DX6" s="1097"/>
      <c r="DY6" s="1097"/>
      <c r="DZ6" s="1110"/>
      <c r="EA6" s="254"/>
    </row>
    <row r="7" spans="1:131" s="255" customFormat="1" ht="26.25" customHeight="1" thickTop="1" x14ac:dyDescent="0.15">
      <c r="A7" s="258">
        <v>1</v>
      </c>
      <c r="B7" s="1142" t="s">
        <v>382</v>
      </c>
      <c r="C7" s="1143"/>
      <c r="D7" s="1143"/>
      <c r="E7" s="1143"/>
      <c r="F7" s="1143"/>
      <c r="G7" s="1143"/>
      <c r="H7" s="1143"/>
      <c r="I7" s="1143"/>
      <c r="J7" s="1143"/>
      <c r="K7" s="1143"/>
      <c r="L7" s="1143"/>
      <c r="M7" s="1143"/>
      <c r="N7" s="1143"/>
      <c r="O7" s="1143"/>
      <c r="P7" s="1144"/>
      <c r="Q7" s="1196">
        <v>31674</v>
      </c>
      <c r="R7" s="1197"/>
      <c r="S7" s="1197"/>
      <c r="T7" s="1197"/>
      <c r="U7" s="1197"/>
      <c r="V7" s="1197">
        <v>30838</v>
      </c>
      <c r="W7" s="1197"/>
      <c r="X7" s="1197"/>
      <c r="Y7" s="1197"/>
      <c r="Z7" s="1197"/>
      <c r="AA7" s="1197">
        <v>836</v>
      </c>
      <c r="AB7" s="1197"/>
      <c r="AC7" s="1197"/>
      <c r="AD7" s="1197"/>
      <c r="AE7" s="1198"/>
      <c r="AF7" s="1199">
        <v>470</v>
      </c>
      <c r="AG7" s="1200"/>
      <c r="AH7" s="1200"/>
      <c r="AI7" s="1200"/>
      <c r="AJ7" s="1201"/>
      <c r="AK7" s="1183" t="s">
        <v>577</v>
      </c>
      <c r="AL7" s="1184"/>
      <c r="AM7" s="1184"/>
      <c r="AN7" s="1184"/>
      <c r="AO7" s="1184"/>
      <c r="AP7" s="1184">
        <v>41092</v>
      </c>
      <c r="AQ7" s="1184"/>
      <c r="AR7" s="1184"/>
      <c r="AS7" s="1184"/>
      <c r="AT7" s="1184"/>
      <c r="AU7" s="1185"/>
      <c r="AV7" s="1185"/>
      <c r="AW7" s="1185"/>
      <c r="AX7" s="1185"/>
      <c r="AY7" s="1186"/>
      <c r="AZ7" s="252"/>
      <c r="BA7" s="252"/>
      <c r="BB7" s="252"/>
      <c r="BC7" s="252"/>
      <c r="BD7" s="252"/>
      <c r="BE7" s="253"/>
      <c r="BF7" s="253"/>
      <c r="BG7" s="253"/>
      <c r="BH7" s="253"/>
      <c r="BI7" s="253"/>
      <c r="BJ7" s="253"/>
      <c r="BK7" s="253"/>
      <c r="BL7" s="253"/>
      <c r="BM7" s="253"/>
      <c r="BN7" s="253"/>
      <c r="BO7" s="253"/>
      <c r="BP7" s="253"/>
      <c r="BQ7" s="259">
        <v>1</v>
      </c>
      <c r="BR7" s="260" t="s">
        <v>602</v>
      </c>
      <c r="BS7" s="1187" t="s">
        <v>590</v>
      </c>
      <c r="BT7" s="1188"/>
      <c r="BU7" s="1188"/>
      <c r="BV7" s="1188"/>
      <c r="BW7" s="1188"/>
      <c r="BX7" s="1188"/>
      <c r="BY7" s="1188"/>
      <c r="BZ7" s="1188"/>
      <c r="CA7" s="1188"/>
      <c r="CB7" s="1188"/>
      <c r="CC7" s="1188"/>
      <c r="CD7" s="1188"/>
      <c r="CE7" s="1188"/>
      <c r="CF7" s="1188"/>
      <c r="CG7" s="1189"/>
      <c r="CH7" s="1180" t="s">
        <v>607</v>
      </c>
      <c r="CI7" s="1181"/>
      <c r="CJ7" s="1181"/>
      <c r="CK7" s="1181"/>
      <c r="CL7" s="1182"/>
      <c r="CM7" s="1180">
        <v>18</v>
      </c>
      <c r="CN7" s="1181"/>
      <c r="CO7" s="1181"/>
      <c r="CP7" s="1181"/>
      <c r="CQ7" s="1182"/>
      <c r="CR7" s="1180">
        <v>10</v>
      </c>
      <c r="CS7" s="1181"/>
      <c r="CT7" s="1181"/>
      <c r="CU7" s="1181"/>
      <c r="CV7" s="1182"/>
      <c r="CW7" s="1180" t="s">
        <v>597</v>
      </c>
      <c r="CX7" s="1181"/>
      <c r="CY7" s="1181"/>
      <c r="CZ7" s="1181"/>
      <c r="DA7" s="1182"/>
      <c r="DB7" s="1180" t="s">
        <v>597</v>
      </c>
      <c r="DC7" s="1181"/>
      <c r="DD7" s="1181"/>
      <c r="DE7" s="1181"/>
      <c r="DF7" s="1182"/>
      <c r="DG7" s="1180">
        <v>68</v>
      </c>
      <c r="DH7" s="1181"/>
      <c r="DI7" s="1181"/>
      <c r="DJ7" s="1181"/>
      <c r="DK7" s="1182"/>
      <c r="DL7" s="1180" t="s">
        <v>597</v>
      </c>
      <c r="DM7" s="1181"/>
      <c r="DN7" s="1181"/>
      <c r="DO7" s="1181"/>
      <c r="DP7" s="1182"/>
      <c r="DQ7" s="1180" t="s">
        <v>597</v>
      </c>
      <c r="DR7" s="1181"/>
      <c r="DS7" s="1181"/>
      <c r="DT7" s="1181"/>
      <c r="DU7" s="1182"/>
      <c r="DV7" s="1207"/>
      <c r="DW7" s="1208"/>
      <c r="DX7" s="1208"/>
      <c r="DY7" s="1208"/>
      <c r="DZ7" s="1209"/>
      <c r="EA7" s="254"/>
    </row>
    <row r="8" spans="1:131" s="255" customFormat="1" ht="26.25" customHeight="1" x14ac:dyDescent="0.15">
      <c r="A8" s="261">
        <v>2</v>
      </c>
      <c r="B8" s="1129" t="s">
        <v>383</v>
      </c>
      <c r="C8" s="1130"/>
      <c r="D8" s="1130"/>
      <c r="E8" s="1130"/>
      <c r="F8" s="1130"/>
      <c r="G8" s="1130"/>
      <c r="H8" s="1130"/>
      <c r="I8" s="1130"/>
      <c r="J8" s="1130"/>
      <c r="K8" s="1130"/>
      <c r="L8" s="1130"/>
      <c r="M8" s="1130"/>
      <c r="N8" s="1130"/>
      <c r="O8" s="1130"/>
      <c r="P8" s="1131"/>
      <c r="Q8" s="1135">
        <v>520</v>
      </c>
      <c r="R8" s="1136"/>
      <c r="S8" s="1136"/>
      <c r="T8" s="1136"/>
      <c r="U8" s="1136"/>
      <c r="V8" s="1136">
        <v>520</v>
      </c>
      <c r="W8" s="1136"/>
      <c r="X8" s="1136"/>
      <c r="Y8" s="1136"/>
      <c r="Z8" s="1136"/>
      <c r="AA8" s="1136" t="s">
        <v>577</v>
      </c>
      <c r="AB8" s="1136"/>
      <c r="AC8" s="1136"/>
      <c r="AD8" s="1136"/>
      <c r="AE8" s="1137"/>
      <c r="AF8" s="1111" t="s">
        <v>384</v>
      </c>
      <c r="AG8" s="1112"/>
      <c r="AH8" s="1112"/>
      <c r="AI8" s="1112"/>
      <c r="AJ8" s="1113"/>
      <c r="AK8" s="1178">
        <v>261</v>
      </c>
      <c r="AL8" s="1179"/>
      <c r="AM8" s="1179"/>
      <c r="AN8" s="1179"/>
      <c r="AO8" s="1179"/>
      <c r="AP8" s="1179">
        <v>833</v>
      </c>
      <c r="AQ8" s="1179"/>
      <c r="AR8" s="1179"/>
      <c r="AS8" s="1179"/>
      <c r="AT8" s="1179"/>
      <c r="AU8" s="1176"/>
      <c r="AV8" s="1176"/>
      <c r="AW8" s="1176"/>
      <c r="AX8" s="1176"/>
      <c r="AY8" s="1177"/>
      <c r="AZ8" s="252"/>
      <c r="BA8" s="252"/>
      <c r="BB8" s="252"/>
      <c r="BC8" s="252"/>
      <c r="BD8" s="252"/>
      <c r="BE8" s="253"/>
      <c r="BF8" s="253"/>
      <c r="BG8" s="253"/>
      <c r="BH8" s="253"/>
      <c r="BI8" s="253"/>
      <c r="BJ8" s="253"/>
      <c r="BK8" s="253"/>
      <c r="BL8" s="253"/>
      <c r="BM8" s="253"/>
      <c r="BN8" s="253"/>
      <c r="BO8" s="253"/>
      <c r="BP8" s="253"/>
      <c r="BQ8" s="262">
        <v>2</v>
      </c>
      <c r="BR8" s="263"/>
      <c r="BS8" s="1106" t="s">
        <v>591</v>
      </c>
      <c r="BT8" s="1107"/>
      <c r="BU8" s="1107"/>
      <c r="BV8" s="1107"/>
      <c r="BW8" s="1107"/>
      <c r="BX8" s="1107"/>
      <c r="BY8" s="1107"/>
      <c r="BZ8" s="1107"/>
      <c r="CA8" s="1107"/>
      <c r="CB8" s="1107"/>
      <c r="CC8" s="1107"/>
      <c r="CD8" s="1107"/>
      <c r="CE8" s="1107"/>
      <c r="CF8" s="1107"/>
      <c r="CG8" s="1108"/>
      <c r="CH8" s="1081" t="s">
        <v>607</v>
      </c>
      <c r="CI8" s="1082"/>
      <c r="CJ8" s="1082"/>
      <c r="CK8" s="1082"/>
      <c r="CL8" s="1083"/>
      <c r="CM8" s="1081">
        <v>26</v>
      </c>
      <c r="CN8" s="1082"/>
      <c r="CO8" s="1082"/>
      <c r="CP8" s="1082"/>
      <c r="CQ8" s="1083"/>
      <c r="CR8" s="1081">
        <v>10</v>
      </c>
      <c r="CS8" s="1082"/>
      <c r="CT8" s="1082"/>
      <c r="CU8" s="1082"/>
      <c r="CV8" s="1083"/>
      <c r="CW8" s="1081" t="s">
        <v>597</v>
      </c>
      <c r="CX8" s="1082"/>
      <c r="CY8" s="1082"/>
      <c r="CZ8" s="1082"/>
      <c r="DA8" s="1083"/>
      <c r="DB8" s="1081" t="s">
        <v>599</v>
      </c>
      <c r="DC8" s="1082"/>
      <c r="DD8" s="1082"/>
      <c r="DE8" s="1082"/>
      <c r="DF8" s="1083"/>
      <c r="DG8" s="1081" t="s">
        <v>598</v>
      </c>
      <c r="DH8" s="1082"/>
      <c r="DI8" s="1082"/>
      <c r="DJ8" s="1082"/>
      <c r="DK8" s="1083"/>
      <c r="DL8" s="1081" t="s">
        <v>597</v>
      </c>
      <c r="DM8" s="1082"/>
      <c r="DN8" s="1082"/>
      <c r="DO8" s="1082"/>
      <c r="DP8" s="1083"/>
      <c r="DQ8" s="1081" t="s">
        <v>598</v>
      </c>
      <c r="DR8" s="1082"/>
      <c r="DS8" s="1082"/>
      <c r="DT8" s="1082"/>
      <c r="DU8" s="1083"/>
      <c r="DV8" s="1084"/>
      <c r="DW8" s="1085"/>
      <c r="DX8" s="1085"/>
      <c r="DY8" s="1085"/>
      <c r="DZ8" s="1086"/>
      <c r="EA8" s="254"/>
    </row>
    <row r="9" spans="1:131" s="255" customFormat="1" ht="26.25" customHeight="1" x14ac:dyDescent="0.15">
      <c r="A9" s="261">
        <v>3</v>
      </c>
      <c r="B9" s="1129"/>
      <c r="C9" s="1130"/>
      <c r="D9" s="1130"/>
      <c r="E9" s="1130"/>
      <c r="F9" s="1130"/>
      <c r="G9" s="1130"/>
      <c r="H9" s="1130"/>
      <c r="I9" s="1130"/>
      <c r="J9" s="1130"/>
      <c r="K9" s="1130"/>
      <c r="L9" s="1130"/>
      <c r="M9" s="1130"/>
      <c r="N9" s="1130"/>
      <c r="O9" s="1130"/>
      <c r="P9" s="1131"/>
      <c r="Q9" s="1135"/>
      <c r="R9" s="1136"/>
      <c r="S9" s="1136"/>
      <c r="T9" s="1136"/>
      <c r="U9" s="1136"/>
      <c r="V9" s="1136"/>
      <c r="W9" s="1136"/>
      <c r="X9" s="1136"/>
      <c r="Y9" s="1136"/>
      <c r="Z9" s="1136"/>
      <c r="AA9" s="1136"/>
      <c r="AB9" s="1136"/>
      <c r="AC9" s="1136"/>
      <c r="AD9" s="1136"/>
      <c r="AE9" s="1137"/>
      <c r="AF9" s="1111"/>
      <c r="AG9" s="1112"/>
      <c r="AH9" s="1112"/>
      <c r="AI9" s="1112"/>
      <c r="AJ9" s="1113"/>
      <c r="AK9" s="1178"/>
      <c r="AL9" s="1179"/>
      <c r="AM9" s="1179"/>
      <c r="AN9" s="1179"/>
      <c r="AO9" s="1179"/>
      <c r="AP9" s="1179"/>
      <c r="AQ9" s="1179"/>
      <c r="AR9" s="1179"/>
      <c r="AS9" s="1179"/>
      <c r="AT9" s="1179"/>
      <c r="AU9" s="1176"/>
      <c r="AV9" s="1176"/>
      <c r="AW9" s="1176"/>
      <c r="AX9" s="1176"/>
      <c r="AY9" s="1177"/>
      <c r="AZ9" s="252"/>
      <c r="BA9" s="252"/>
      <c r="BB9" s="252"/>
      <c r="BC9" s="252"/>
      <c r="BD9" s="252"/>
      <c r="BE9" s="253"/>
      <c r="BF9" s="253"/>
      <c r="BG9" s="253"/>
      <c r="BH9" s="253"/>
      <c r="BI9" s="253"/>
      <c r="BJ9" s="253"/>
      <c r="BK9" s="253"/>
      <c r="BL9" s="253"/>
      <c r="BM9" s="253"/>
      <c r="BN9" s="253"/>
      <c r="BO9" s="253"/>
      <c r="BP9" s="253"/>
      <c r="BQ9" s="262">
        <v>3</v>
      </c>
      <c r="BR9" s="263"/>
      <c r="BS9" s="1106" t="s">
        <v>592</v>
      </c>
      <c r="BT9" s="1107"/>
      <c r="BU9" s="1107"/>
      <c r="BV9" s="1107"/>
      <c r="BW9" s="1107"/>
      <c r="BX9" s="1107"/>
      <c r="BY9" s="1107"/>
      <c r="BZ9" s="1107"/>
      <c r="CA9" s="1107"/>
      <c r="CB9" s="1107"/>
      <c r="CC9" s="1107"/>
      <c r="CD9" s="1107"/>
      <c r="CE9" s="1107"/>
      <c r="CF9" s="1107"/>
      <c r="CG9" s="1108"/>
      <c r="CH9" s="1081">
        <v>-7</v>
      </c>
      <c r="CI9" s="1082"/>
      <c r="CJ9" s="1082"/>
      <c r="CK9" s="1082"/>
      <c r="CL9" s="1083"/>
      <c r="CM9" s="1081">
        <v>36</v>
      </c>
      <c r="CN9" s="1082"/>
      <c r="CO9" s="1082"/>
      <c r="CP9" s="1082"/>
      <c r="CQ9" s="1083"/>
      <c r="CR9" s="1081">
        <v>45</v>
      </c>
      <c r="CS9" s="1082"/>
      <c r="CT9" s="1082"/>
      <c r="CU9" s="1082"/>
      <c r="CV9" s="1083"/>
      <c r="CW9" s="1081">
        <v>24</v>
      </c>
      <c r="CX9" s="1082"/>
      <c r="CY9" s="1082"/>
      <c r="CZ9" s="1082"/>
      <c r="DA9" s="1083"/>
      <c r="DB9" s="1081" t="s">
        <v>598</v>
      </c>
      <c r="DC9" s="1082"/>
      <c r="DD9" s="1082"/>
      <c r="DE9" s="1082"/>
      <c r="DF9" s="1083"/>
      <c r="DG9" s="1081" t="s">
        <v>598</v>
      </c>
      <c r="DH9" s="1082"/>
      <c r="DI9" s="1082"/>
      <c r="DJ9" s="1082"/>
      <c r="DK9" s="1083"/>
      <c r="DL9" s="1081" t="s">
        <v>599</v>
      </c>
      <c r="DM9" s="1082"/>
      <c r="DN9" s="1082"/>
      <c r="DO9" s="1082"/>
      <c r="DP9" s="1083"/>
      <c r="DQ9" s="1081" t="s">
        <v>598</v>
      </c>
      <c r="DR9" s="1082"/>
      <c r="DS9" s="1082"/>
      <c r="DT9" s="1082"/>
      <c r="DU9" s="1083"/>
      <c r="DV9" s="1084"/>
      <c r="DW9" s="1085"/>
      <c r="DX9" s="1085"/>
      <c r="DY9" s="1085"/>
      <c r="DZ9" s="1086"/>
      <c r="EA9" s="254"/>
    </row>
    <row r="10" spans="1:131" s="255" customFormat="1" ht="26.25" customHeight="1" x14ac:dyDescent="0.15">
      <c r="A10" s="261">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78"/>
      <c r="AL10" s="1179"/>
      <c r="AM10" s="1179"/>
      <c r="AN10" s="1179"/>
      <c r="AO10" s="1179"/>
      <c r="AP10" s="1179"/>
      <c r="AQ10" s="1179"/>
      <c r="AR10" s="1179"/>
      <c r="AS10" s="1179"/>
      <c r="AT10" s="1179"/>
      <c r="AU10" s="1176"/>
      <c r="AV10" s="1176"/>
      <c r="AW10" s="1176"/>
      <c r="AX10" s="1176"/>
      <c r="AY10" s="1177"/>
      <c r="AZ10" s="252"/>
      <c r="BA10" s="252"/>
      <c r="BB10" s="252"/>
      <c r="BC10" s="252"/>
      <c r="BD10" s="252"/>
      <c r="BE10" s="253"/>
      <c r="BF10" s="253"/>
      <c r="BG10" s="253"/>
      <c r="BH10" s="253"/>
      <c r="BI10" s="253"/>
      <c r="BJ10" s="253"/>
      <c r="BK10" s="253"/>
      <c r="BL10" s="253"/>
      <c r="BM10" s="253"/>
      <c r="BN10" s="253"/>
      <c r="BO10" s="253"/>
      <c r="BP10" s="253"/>
      <c r="BQ10" s="262">
        <v>4</v>
      </c>
      <c r="BR10" s="263"/>
      <c r="BS10" s="1106" t="s">
        <v>593</v>
      </c>
      <c r="BT10" s="1107"/>
      <c r="BU10" s="1107"/>
      <c r="BV10" s="1107"/>
      <c r="BW10" s="1107"/>
      <c r="BX10" s="1107"/>
      <c r="BY10" s="1107"/>
      <c r="BZ10" s="1107"/>
      <c r="CA10" s="1107"/>
      <c r="CB10" s="1107"/>
      <c r="CC10" s="1107"/>
      <c r="CD10" s="1107"/>
      <c r="CE10" s="1107"/>
      <c r="CF10" s="1107"/>
      <c r="CG10" s="1108"/>
      <c r="CH10" s="1081">
        <v>-6</v>
      </c>
      <c r="CI10" s="1082"/>
      <c r="CJ10" s="1082"/>
      <c r="CK10" s="1082"/>
      <c r="CL10" s="1083"/>
      <c r="CM10" s="1081">
        <v>55</v>
      </c>
      <c r="CN10" s="1082"/>
      <c r="CO10" s="1082"/>
      <c r="CP10" s="1082"/>
      <c r="CQ10" s="1083"/>
      <c r="CR10" s="1081">
        <v>56</v>
      </c>
      <c r="CS10" s="1082"/>
      <c r="CT10" s="1082"/>
      <c r="CU10" s="1082"/>
      <c r="CV10" s="1083"/>
      <c r="CW10" s="1081" t="s">
        <v>597</v>
      </c>
      <c r="CX10" s="1082"/>
      <c r="CY10" s="1082"/>
      <c r="CZ10" s="1082"/>
      <c r="DA10" s="1083"/>
      <c r="DB10" s="1081" t="s">
        <v>597</v>
      </c>
      <c r="DC10" s="1082"/>
      <c r="DD10" s="1082"/>
      <c r="DE10" s="1082"/>
      <c r="DF10" s="1083"/>
      <c r="DG10" s="1081" t="s">
        <v>598</v>
      </c>
      <c r="DH10" s="1082"/>
      <c r="DI10" s="1082"/>
      <c r="DJ10" s="1082"/>
      <c r="DK10" s="1083"/>
      <c r="DL10" s="1081" t="s">
        <v>599</v>
      </c>
      <c r="DM10" s="1082"/>
      <c r="DN10" s="1082"/>
      <c r="DO10" s="1082"/>
      <c r="DP10" s="1083"/>
      <c r="DQ10" s="1081" t="s">
        <v>598</v>
      </c>
      <c r="DR10" s="1082"/>
      <c r="DS10" s="1082"/>
      <c r="DT10" s="1082"/>
      <c r="DU10" s="1083"/>
      <c r="DV10" s="1084"/>
      <c r="DW10" s="1085"/>
      <c r="DX10" s="1085"/>
      <c r="DY10" s="1085"/>
      <c r="DZ10" s="1086"/>
      <c r="EA10" s="254"/>
    </row>
    <row r="11" spans="1:131" s="255" customFormat="1" ht="26.25" customHeight="1" x14ac:dyDescent="0.15">
      <c r="A11" s="261">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78"/>
      <c r="AL11" s="1179"/>
      <c r="AM11" s="1179"/>
      <c r="AN11" s="1179"/>
      <c r="AO11" s="1179"/>
      <c r="AP11" s="1179"/>
      <c r="AQ11" s="1179"/>
      <c r="AR11" s="1179"/>
      <c r="AS11" s="1179"/>
      <c r="AT11" s="1179"/>
      <c r="AU11" s="1176"/>
      <c r="AV11" s="1176"/>
      <c r="AW11" s="1176"/>
      <c r="AX11" s="1176"/>
      <c r="AY11" s="1177"/>
      <c r="AZ11" s="252"/>
      <c r="BA11" s="252"/>
      <c r="BB11" s="252"/>
      <c r="BC11" s="252"/>
      <c r="BD11" s="252"/>
      <c r="BE11" s="253"/>
      <c r="BF11" s="253"/>
      <c r="BG11" s="253"/>
      <c r="BH11" s="253"/>
      <c r="BI11" s="253"/>
      <c r="BJ11" s="253"/>
      <c r="BK11" s="253"/>
      <c r="BL11" s="253"/>
      <c r="BM11" s="253"/>
      <c r="BN11" s="253"/>
      <c r="BO11" s="253"/>
      <c r="BP11" s="253"/>
      <c r="BQ11" s="262">
        <v>5</v>
      </c>
      <c r="BR11" s="263"/>
      <c r="BS11" s="1106" t="s">
        <v>594</v>
      </c>
      <c r="BT11" s="1107"/>
      <c r="BU11" s="1107"/>
      <c r="BV11" s="1107"/>
      <c r="BW11" s="1107"/>
      <c r="BX11" s="1107"/>
      <c r="BY11" s="1107"/>
      <c r="BZ11" s="1107"/>
      <c r="CA11" s="1107"/>
      <c r="CB11" s="1107"/>
      <c r="CC11" s="1107"/>
      <c r="CD11" s="1107"/>
      <c r="CE11" s="1107"/>
      <c r="CF11" s="1107"/>
      <c r="CG11" s="1108"/>
      <c r="CH11" s="1081" t="s">
        <v>607</v>
      </c>
      <c r="CI11" s="1082"/>
      <c r="CJ11" s="1082"/>
      <c r="CK11" s="1082"/>
      <c r="CL11" s="1083"/>
      <c r="CM11" s="1081">
        <v>130</v>
      </c>
      <c r="CN11" s="1082"/>
      <c r="CO11" s="1082"/>
      <c r="CP11" s="1082"/>
      <c r="CQ11" s="1083"/>
      <c r="CR11" s="1081">
        <v>96</v>
      </c>
      <c r="CS11" s="1082"/>
      <c r="CT11" s="1082"/>
      <c r="CU11" s="1082"/>
      <c r="CV11" s="1083"/>
      <c r="CW11" s="1081" t="s">
        <v>598</v>
      </c>
      <c r="CX11" s="1082"/>
      <c r="CY11" s="1082"/>
      <c r="CZ11" s="1082"/>
      <c r="DA11" s="1083"/>
      <c r="DB11" s="1081" t="s">
        <v>600</v>
      </c>
      <c r="DC11" s="1082"/>
      <c r="DD11" s="1082"/>
      <c r="DE11" s="1082"/>
      <c r="DF11" s="1083"/>
      <c r="DG11" s="1081" t="s">
        <v>598</v>
      </c>
      <c r="DH11" s="1082"/>
      <c r="DI11" s="1082"/>
      <c r="DJ11" s="1082"/>
      <c r="DK11" s="1083"/>
      <c r="DL11" s="1081" t="s">
        <v>598</v>
      </c>
      <c r="DM11" s="1082"/>
      <c r="DN11" s="1082"/>
      <c r="DO11" s="1082"/>
      <c r="DP11" s="1083"/>
      <c r="DQ11" s="1081" t="s">
        <v>598</v>
      </c>
      <c r="DR11" s="1082"/>
      <c r="DS11" s="1082"/>
      <c r="DT11" s="1082"/>
      <c r="DU11" s="1083"/>
      <c r="DV11" s="1084"/>
      <c r="DW11" s="1085"/>
      <c r="DX11" s="1085"/>
      <c r="DY11" s="1085"/>
      <c r="DZ11" s="1086"/>
      <c r="EA11" s="254"/>
    </row>
    <row r="12" spans="1:131" s="255" customFormat="1" ht="26.25" customHeight="1" x14ac:dyDescent="0.15">
      <c r="A12" s="261">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78"/>
      <c r="AL12" s="1179"/>
      <c r="AM12" s="1179"/>
      <c r="AN12" s="1179"/>
      <c r="AO12" s="1179"/>
      <c r="AP12" s="1179"/>
      <c r="AQ12" s="1179"/>
      <c r="AR12" s="1179"/>
      <c r="AS12" s="1179"/>
      <c r="AT12" s="1179"/>
      <c r="AU12" s="1176"/>
      <c r="AV12" s="1176"/>
      <c r="AW12" s="1176"/>
      <c r="AX12" s="1176"/>
      <c r="AY12" s="1177"/>
      <c r="AZ12" s="252"/>
      <c r="BA12" s="252"/>
      <c r="BB12" s="252"/>
      <c r="BC12" s="252"/>
      <c r="BD12" s="252"/>
      <c r="BE12" s="253"/>
      <c r="BF12" s="253"/>
      <c r="BG12" s="253"/>
      <c r="BH12" s="253"/>
      <c r="BI12" s="253"/>
      <c r="BJ12" s="253"/>
      <c r="BK12" s="253"/>
      <c r="BL12" s="253"/>
      <c r="BM12" s="253"/>
      <c r="BN12" s="253"/>
      <c r="BO12" s="253"/>
      <c r="BP12" s="253"/>
      <c r="BQ12" s="262">
        <v>6</v>
      </c>
      <c r="BR12" s="263"/>
      <c r="BS12" s="1106" t="s">
        <v>595</v>
      </c>
      <c r="BT12" s="1107"/>
      <c r="BU12" s="1107"/>
      <c r="BV12" s="1107"/>
      <c r="BW12" s="1107"/>
      <c r="BX12" s="1107"/>
      <c r="BY12" s="1107"/>
      <c r="BZ12" s="1107"/>
      <c r="CA12" s="1107"/>
      <c r="CB12" s="1107"/>
      <c r="CC12" s="1107"/>
      <c r="CD12" s="1107"/>
      <c r="CE12" s="1107"/>
      <c r="CF12" s="1107"/>
      <c r="CG12" s="1108"/>
      <c r="CH12" s="1081">
        <v>1</v>
      </c>
      <c r="CI12" s="1082"/>
      <c r="CJ12" s="1082"/>
      <c r="CK12" s="1082"/>
      <c r="CL12" s="1083"/>
      <c r="CM12" s="1081">
        <v>10</v>
      </c>
      <c r="CN12" s="1082"/>
      <c r="CO12" s="1082"/>
      <c r="CP12" s="1082"/>
      <c r="CQ12" s="1083"/>
      <c r="CR12" s="1081">
        <v>5</v>
      </c>
      <c r="CS12" s="1082"/>
      <c r="CT12" s="1082"/>
      <c r="CU12" s="1082"/>
      <c r="CV12" s="1083"/>
      <c r="CW12" s="1081" t="s">
        <v>597</v>
      </c>
      <c r="CX12" s="1082"/>
      <c r="CY12" s="1082"/>
      <c r="CZ12" s="1082"/>
      <c r="DA12" s="1083"/>
      <c r="DB12" s="1081" t="s">
        <v>599</v>
      </c>
      <c r="DC12" s="1082"/>
      <c r="DD12" s="1082"/>
      <c r="DE12" s="1082"/>
      <c r="DF12" s="1083"/>
      <c r="DG12" s="1081" t="s">
        <v>599</v>
      </c>
      <c r="DH12" s="1082"/>
      <c r="DI12" s="1082"/>
      <c r="DJ12" s="1082"/>
      <c r="DK12" s="1083"/>
      <c r="DL12" s="1081" t="s">
        <v>597</v>
      </c>
      <c r="DM12" s="1082"/>
      <c r="DN12" s="1082"/>
      <c r="DO12" s="1082"/>
      <c r="DP12" s="1083"/>
      <c r="DQ12" s="1081" t="s">
        <v>598</v>
      </c>
      <c r="DR12" s="1082"/>
      <c r="DS12" s="1082"/>
      <c r="DT12" s="1082"/>
      <c r="DU12" s="1083"/>
      <c r="DV12" s="1084"/>
      <c r="DW12" s="1085"/>
      <c r="DX12" s="1085"/>
      <c r="DY12" s="1085"/>
      <c r="DZ12" s="1086"/>
      <c r="EA12" s="254"/>
    </row>
    <row r="13" spans="1:131" s="255" customFormat="1" ht="26.25" customHeight="1" x14ac:dyDescent="0.15">
      <c r="A13" s="261">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78"/>
      <c r="AL13" s="1179"/>
      <c r="AM13" s="1179"/>
      <c r="AN13" s="1179"/>
      <c r="AO13" s="1179"/>
      <c r="AP13" s="1179"/>
      <c r="AQ13" s="1179"/>
      <c r="AR13" s="1179"/>
      <c r="AS13" s="1179"/>
      <c r="AT13" s="1179"/>
      <c r="AU13" s="1176"/>
      <c r="AV13" s="1176"/>
      <c r="AW13" s="1176"/>
      <c r="AX13" s="1176"/>
      <c r="AY13" s="1177"/>
      <c r="AZ13" s="252"/>
      <c r="BA13" s="252"/>
      <c r="BB13" s="252"/>
      <c r="BC13" s="252"/>
      <c r="BD13" s="252"/>
      <c r="BE13" s="253"/>
      <c r="BF13" s="253"/>
      <c r="BG13" s="253"/>
      <c r="BH13" s="253"/>
      <c r="BI13" s="253"/>
      <c r="BJ13" s="253"/>
      <c r="BK13" s="253"/>
      <c r="BL13" s="253"/>
      <c r="BM13" s="253"/>
      <c r="BN13" s="253"/>
      <c r="BO13" s="253"/>
      <c r="BP13" s="253"/>
      <c r="BQ13" s="262">
        <v>7</v>
      </c>
      <c r="BR13" s="263"/>
      <c r="BS13" s="1106" t="s">
        <v>596</v>
      </c>
      <c r="BT13" s="1107"/>
      <c r="BU13" s="1107"/>
      <c r="BV13" s="1107"/>
      <c r="BW13" s="1107"/>
      <c r="BX13" s="1107"/>
      <c r="BY13" s="1107"/>
      <c r="BZ13" s="1107"/>
      <c r="CA13" s="1107"/>
      <c r="CB13" s="1107"/>
      <c r="CC13" s="1107"/>
      <c r="CD13" s="1107"/>
      <c r="CE13" s="1107"/>
      <c r="CF13" s="1107"/>
      <c r="CG13" s="1108"/>
      <c r="CH13" s="1081">
        <v>-10</v>
      </c>
      <c r="CI13" s="1082"/>
      <c r="CJ13" s="1082"/>
      <c r="CK13" s="1082"/>
      <c r="CL13" s="1083"/>
      <c r="CM13" s="1081">
        <v>-1</v>
      </c>
      <c r="CN13" s="1082"/>
      <c r="CO13" s="1082"/>
      <c r="CP13" s="1082"/>
      <c r="CQ13" s="1083"/>
      <c r="CR13" s="1081">
        <v>7</v>
      </c>
      <c r="CS13" s="1082"/>
      <c r="CT13" s="1082"/>
      <c r="CU13" s="1082"/>
      <c r="CV13" s="1083"/>
      <c r="CW13" s="1081">
        <v>15</v>
      </c>
      <c r="CX13" s="1082"/>
      <c r="CY13" s="1082"/>
      <c r="CZ13" s="1082"/>
      <c r="DA13" s="1083"/>
      <c r="DB13" s="1081" t="s">
        <v>599</v>
      </c>
      <c r="DC13" s="1082"/>
      <c r="DD13" s="1082"/>
      <c r="DE13" s="1082"/>
      <c r="DF13" s="1083"/>
      <c r="DG13" s="1081" t="s">
        <v>599</v>
      </c>
      <c r="DH13" s="1082"/>
      <c r="DI13" s="1082"/>
      <c r="DJ13" s="1082"/>
      <c r="DK13" s="1083"/>
      <c r="DL13" s="1081" t="s">
        <v>601</v>
      </c>
      <c r="DM13" s="1082"/>
      <c r="DN13" s="1082"/>
      <c r="DO13" s="1082"/>
      <c r="DP13" s="1083"/>
      <c r="DQ13" s="1081" t="s">
        <v>599</v>
      </c>
      <c r="DR13" s="1082"/>
      <c r="DS13" s="1082"/>
      <c r="DT13" s="1082"/>
      <c r="DU13" s="1083"/>
      <c r="DV13" s="1084"/>
      <c r="DW13" s="1085"/>
      <c r="DX13" s="1085"/>
      <c r="DY13" s="1085"/>
      <c r="DZ13" s="1086"/>
      <c r="EA13" s="254"/>
    </row>
    <row r="14" spans="1:131" s="255" customFormat="1" ht="26.25" customHeight="1" x14ac:dyDescent="0.15">
      <c r="A14" s="261">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78"/>
      <c r="AL14" s="1179"/>
      <c r="AM14" s="1179"/>
      <c r="AN14" s="1179"/>
      <c r="AO14" s="1179"/>
      <c r="AP14" s="1179"/>
      <c r="AQ14" s="1179"/>
      <c r="AR14" s="1179"/>
      <c r="AS14" s="1179"/>
      <c r="AT14" s="1179"/>
      <c r="AU14" s="1176"/>
      <c r="AV14" s="1176"/>
      <c r="AW14" s="1176"/>
      <c r="AX14" s="1176"/>
      <c r="AY14" s="1177"/>
      <c r="AZ14" s="252"/>
      <c r="BA14" s="252"/>
      <c r="BB14" s="252"/>
      <c r="BC14" s="252"/>
      <c r="BD14" s="252"/>
      <c r="BE14" s="253"/>
      <c r="BF14" s="253"/>
      <c r="BG14" s="253"/>
      <c r="BH14" s="253"/>
      <c r="BI14" s="253"/>
      <c r="BJ14" s="253"/>
      <c r="BK14" s="253"/>
      <c r="BL14" s="253"/>
      <c r="BM14" s="253"/>
      <c r="BN14" s="253"/>
      <c r="BO14" s="253"/>
      <c r="BP14" s="253"/>
      <c r="BQ14" s="262">
        <v>8</v>
      </c>
      <c r="BR14" s="263"/>
      <c r="BS14" s="1106" t="s">
        <v>608</v>
      </c>
      <c r="BT14" s="1107"/>
      <c r="BU14" s="1107"/>
      <c r="BV14" s="1107"/>
      <c r="BW14" s="1107"/>
      <c r="BX14" s="1107"/>
      <c r="BY14" s="1107"/>
      <c r="BZ14" s="1107"/>
      <c r="CA14" s="1107"/>
      <c r="CB14" s="1107"/>
      <c r="CC14" s="1107"/>
      <c r="CD14" s="1107"/>
      <c r="CE14" s="1107"/>
      <c r="CF14" s="1107"/>
      <c r="CG14" s="1108"/>
      <c r="CH14" s="1081">
        <v>70</v>
      </c>
      <c r="CI14" s="1082"/>
      <c r="CJ14" s="1082"/>
      <c r="CK14" s="1082"/>
      <c r="CL14" s="1083"/>
      <c r="CM14" s="1081">
        <v>1188</v>
      </c>
      <c r="CN14" s="1082"/>
      <c r="CO14" s="1082"/>
      <c r="CP14" s="1082"/>
      <c r="CQ14" s="1083"/>
      <c r="CR14" s="1081">
        <v>3</v>
      </c>
      <c r="CS14" s="1082"/>
      <c r="CT14" s="1082"/>
      <c r="CU14" s="1082"/>
      <c r="CV14" s="1083"/>
      <c r="CW14" s="1081" t="s">
        <v>609</v>
      </c>
      <c r="CX14" s="1082"/>
      <c r="CY14" s="1082"/>
      <c r="CZ14" s="1082"/>
      <c r="DA14" s="1083"/>
      <c r="DB14" s="1081" t="s">
        <v>599</v>
      </c>
      <c r="DC14" s="1082"/>
      <c r="DD14" s="1082"/>
      <c r="DE14" s="1082"/>
      <c r="DF14" s="1083"/>
      <c r="DG14" s="1081" t="s">
        <v>599</v>
      </c>
      <c r="DH14" s="1082"/>
      <c r="DI14" s="1082"/>
      <c r="DJ14" s="1082"/>
      <c r="DK14" s="1083"/>
      <c r="DL14" s="1081" t="s">
        <v>599</v>
      </c>
      <c r="DM14" s="1082"/>
      <c r="DN14" s="1082"/>
      <c r="DO14" s="1082"/>
      <c r="DP14" s="1083"/>
      <c r="DQ14" s="1081" t="s">
        <v>599</v>
      </c>
      <c r="DR14" s="1082"/>
      <c r="DS14" s="1082"/>
      <c r="DT14" s="1082"/>
      <c r="DU14" s="1083"/>
      <c r="DV14" s="1084"/>
      <c r="DW14" s="1085"/>
      <c r="DX14" s="1085"/>
      <c r="DY14" s="1085"/>
      <c r="DZ14" s="1086"/>
      <c r="EA14" s="254"/>
    </row>
    <row r="15" spans="1:131" s="255" customFormat="1" ht="26.25" customHeight="1" x14ac:dyDescent="0.15">
      <c r="A15" s="261">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78"/>
      <c r="AL15" s="1179"/>
      <c r="AM15" s="1179"/>
      <c r="AN15" s="1179"/>
      <c r="AO15" s="1179"/>
      <c r="AP15" s="1179"/>
      <c r="AQ15" s="1179"/>
      <c r="AR15" s="1179"/>
      <c r="AS15" s="1179"/>
      <c r="AT15" s="1179"/>
      <c r="AU15" s="1176"/>
      <c r="AV15" s="1176"/>
      <c r="AW15" s="1176"/>
      <c r="AX15" s="1176"/>
      <c r="AY15" s="1177"/>
      <c r="AZ15" s="252"/>
      <c r="BA15" s="252"/>
      <c r="BB15" s="252"/>
      <c r="BC15" s="252"/>
      <c r="BD15" s="252"/>
      <c r="BE15" s="253"/>
      <c r="BF15" s="253"/>
      <c r="BG15" s="253"/>
      <c r="BH15" s="253"/>
      <c r="BI15" s="253"/>
      <c r="BJ15" s="253"/>
      <c r="BK15" s="253"/>
      <c r="BL15" s="253"/>
      <c r="BM15" s="253"/>
      <c r="BN15" s="253"/>
      <c r="BO15" s="253"/>
      <c r="BP15" s="253"/>
      <c r="BQ15" s="262">
        <v>9</v>
      </c>
      <c r="BR15" s="263"/>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4"/>
    </row>
    <row r="16" spans="1:131" s="255" customFormat="1" ht="26.25" customHeight="1" x14ac:dyDescent="0.15">
      <c r="A16" s="261">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78"/>
      <c r="AL16" s="1179"/>
      <c r="AM16" s="1179"/>
      <c r="AN16" s="1179"/>
      <c r="AO16" s="1179"/>
      <c r="AP16" s="1179"/>
      <c r="AQ16" s="1179"/>
      <c r="AR16" s="1179"/>
      <c r="AS16" s="1179"/>
      <c r="AT16" s="1179"/>
      <c r="AU16" s="1176"/>
      <c r="AV16" s="1176"/>
      <c r="AW16" s="1176"/>
      <c r="AX16" s="1176"/>
      <c r="AY16" s="1177"/>
      <c r="AZ16" s="252"/>
      <c r="BA16" s="252"/>
      <c r="BB16" s="252"/>
      <c r="BC16" s="252"/>
      <c r="BD16" s="252"/>
      <c r="BE16" s="253"/>
      <c r="BF16" s="253"/>
      <c r="BG16" s="253"/>
      <c r="BH16" s="253"/>
      <c r="BI16" s="253"/>
      <c r="BJ16" s="253"/>
      <c r="BK16" s="253"/>
      <c r="BL16" s="253"/>
      <c r="BM16" s="253"/>
      <c r="BN16" s="253"/>
      <c r="BO16" s="253"/>
      <c r="BP16" s="253"/>
      <c r="BQ16" s="262">
        <v>10</v>
      </c>
      <c r="BR16" s="263"/>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4"/>
    </row>
    <row r="17" spans="1:131" s="255" customFormat="1" ht="26.25" customHeight="1" x14ac:dyDescent="0.15">
      <c r="A17" s="261">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78"/>
      <c r="AL17" s="1179"/>
      <c r="AM17" s="1179"/>
      <c r="AN17" s="1179"/>
      <c r="AO17" s="1179"/>
      <c r="AP17" s="1179"/>
      <c r="AQ17" s="1179"/>
      <c r="AR17" s="1179"/>
      <c r="AS17" s="1179"/>
      <c r="AT17" s="1179"/>
      <c r="AU17" s="1176"/>
      <c r="AV17" s="1176"/>
      <c r="AW17" s="1176"/>
      <c r="AX17" s="1176"/>
      <c r="AY17" s="1177"/>
      <c r="AZ17" s="252"/>
      <c r="BA17" s="252"/>
      <c r="BB17" s="252"/>
      <c r="BC17" s="252"/>
      <c r="BD17" s="252"/>
      <c r="BE17" s="253"/>
      <c r="BF17" s="253"/>
      <c r="BG17" s="253"/>
      <c r="BH17" s="253"/>
      <c r="BI17" s="253"/>
      <c r="BJ17" s="253"/>
      <c r="BK17" s="253"/>
      <c r="BL17" s="253"/>
      <c r="BM17" s="253"/>
      <c r="BN17" s="253"/>
      <c r="BO17" s="253"/>
      <c r="BP17" s="253"/>
      <c r="BQ17" s="262">
        <v>11</v>
      </c>
      <c r="BR17" s="263"/>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4"/>
    </row>
    <row r="18" spans="1:131" s="255" customFormat="1" ht="26.25" customHeight="1" x14ac:dyDescent="0.15">
      <c r="A18" s="261">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78"/>
      <c r="AL18" s="1179"/>
      <c r="AM18" s="1179"/>
      <c r="AN18" s="1179"/>
      <c r="AO18" s="1179"/>
      <c r="AP18" s="1179"/>
      <c r="AQ18" s="1179"/>
      <c r="AR18" s="1179"/>
      <c r="AS18" s="1179"/>
      <c r="AT18" s="1179"/>
      <c r="AU18" s="1176"/>
      <c r="AV18" s="1176"/>
      <c r="AW18" s="1176"/>
      <c r="AX18" s="1176"/>
      <c r="AY18" s="1177"/>
      <c r="AZ18" s="252"/>
      <c r="BA18" s="252"/>
      <c r="BB18" s="252"/>
      <c r="BC18" s="252"/>
      <c r="BD18" s="252"/>
      <c r="BE18" s="253"/>
      <c r="BF18" s="253"/>
      <c r="BG18" s="253"/>
      <c r="BH18" s="253"/>
      <c r="BI18" s="253"/>
      <c r="BJ18" s="253"/>
      <c r="BK18" s="253"/>
      <c r="BL18" s="253"/>
      <c r="BM18" s="253"/>
      <c r="BN18" s="253"/>
      <c r="BO18" s="253"/>
      <c r="BP18" s="253"/>
      <c r="BQ18" s="262">
        <v>12</v>
      </c>
      <c r="BR18" s="263"/>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4"/>
    </row>
    <row r="19" spans="1:131" s="255" customFormat="1" ht="26.25" customHeight="1" x14ac:dyDescent="0.15">
      <c r="A19" s="261">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78"/>
      <c r="AL19" s="1179"/>
      <c r="AM19" s="1179"/>
      <c r="AN19" s="1179"/>
      <c r="AO19" s="1179"/>
      <c r="AP19" s="1179"/>
      <c r="AQ19" s="1179"/>
      <c r="AR19" s="1179"/>
      <c r="AS19" s="1179"/>
      <c r="AT19" s="1179"/>
      <c r="AU19" s="1176"/>
      <c r="AV19" s="1176"/>
      <c r="AW19" s="1176"/>
      <c r="AX19" s="1176"/>
      <c r="AY19" s="1177"/>
      <c r="AZ19" s="252"/>
      <c r="BA19" s="252"/>
      <c r="BB19" s="252"/>
      <c r="BC19" s="252"/>
      <c r="BD19" s="252"/>
      <c r="BE19" s="253"/>
      <c r="BF19" s="253"/>
      <c r="BG19" s="253"/>
      <c r="BH19" s="253"/>
      <c r="BI19" s="253"/>
      <c r="BJ19" s="253"/>
      <c r="BK19" s="253"/>
      <c r="BL19" s="253"/>
      <c r="BM19" s="253"/>
      <c r="BN19" s="253"/>
      <c r="BO19" s="253"/>
      <c r="BP19" s="253"/>
      <c r="BQ19" s="262">
        <v>13</v>
      </c>
      <c r="BR19" s="263"/>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4"/>
    </row>
    <row r="20" spans="1:131" s="255" customFormat="1" ht="26.25" customHeight="1" x14ac:dyDescent="0.15">
      <c r="A20" s="261">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78"/>
      <c r="AL20" s="1179"/>
      <c r="AM20" s="1179"/>
      <c r="AN20" s="1179"/>
      <c r="AO20" s="1179"/>
      <c r="AP20" s="1179"/>
      <c r="AQ20" s="1179"/>
      <c r="AR20" s="1179"/>
      <c r="AS20" s="1179"/>
      <c r="AT20" s="1179"/>
      <c r="AU20" s="1176"/>
      <c r="AV20" s="1176"/>
      <c r="AW20" s="1176"/>
      <c r="AX20" s="1176"/>
      <c r="AY20" s="1177"/>
      <c r="AZ20" s="252"/>
      <c r="BA20" s="252"/>
      <c r="BB20" s="252"/>
      <c r="BC20" s="252"/>
      <c r="BD20" s="252"/>
      <c r="BE20" s="253"/>
      <c r="BF20" s="253"/>
      <c r="BG20" s="253"/>
      <c r="BH20" s="253"/>
      <c r="BI20" s="253"/>
      <c r="BJ20" s="253"/>
      <c r="BK20" s="253"/>
      <c r="BL20" s="253"/>
      <c r="BM20" s="253"/>
      <c r="BN20" s="253"/>
      <c r="BO20" s="253"/>
      <c r="BP20" s="253"/>
      <c r="BQ20" s="262">
        <v>14</v>
      </c>
      <c r="BR20" s="263"/>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4"/>
    </row>
    <row r="21" spans="1:131" s="255" customFormat="1" ht="26.25" customHeight="1" thickBot="1" x14ac:dyDescent="0.2">
      <c r="A21" s="261">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78"/>
      <c r="AL21" s="1179"/>
      <c r="AM21" s="1179"/>
      <c r="AN21" s="1179"/>
      <c r="AO21" s="1179"/>
      <c r="AP21" s="1179"/>
      <c r="AQ21" s="1179"/>
      <c r="AR21" s="1179"/>
      <c r="AS21" s="1179"/>
      <c r="AT21" s="1179"/>
      <c r="AU21" s="1176"/>
      <c r="AV21" s="1176"/>
      <c r="AW21" s="1176"/>
      <c r="AX21" s="1176"/>
      <c r="AY21" s="1177"/>
      <c r="AZ21" s="252"/>
      <c r="BA21" s="252"/>
      <c r="BB21" s="252"/>
      <c r="BC21" s="252"/>
      <c r="BD21" s="252"/>
      <c r="BE21" s="253"/>
      <c r="BF21" s="253"/>
      <c r="BG21" s="253"/>
      <c r="BH21" s="253"/>
      <c r="BI21" s="253"/>
      <c r="BJ21" s="253"/>
      <c r="BK21" s="253"/>
      <c r="BL21" s="253"/>
      <c r="BM21" s="253"/>
      <c r="BN21" s="253"/>
      <c r="BO21" s="253"/>
      <c r="BP21" s="253"/>
      <c r="BQ21" s="262">
        <v>15</v>
      </c>
      <c r="BR21" s="263"/>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4"/>
    </row>
    <row r="22" spans="1:131" s="255" customFormat="1" ht="26.25" customHeight="1" x14ac:dyDescent="0.15">
      <c r="A22" s="261">
        <v>16</v>
      </c>
      <c r="B22" s="1129"/>
      <c r="C22" s="1130"/>
      <c r="D22" s="1130"/>
      <c r="E22" s="1130"/>
      <c r="F22" s="1130"/>
      <c r="G22" s="1130"/>
      <c r="H22" s="1130"/>
      <c r="I22" s="1130"/>
      <c r="J22" s="1130"/>
      <c r="K22" s="1130"/>
      <c r="L22" s="1130"/>
      <c r="M22" s="1130"/>
      <c r="N22" s="1130"/>
      <c r="O22" s="1130"/>
      <c r="P22" s="1131"/>
      <c r="Q22" s="1173"/>
      <c r="R22" s="1174"/>
      <c r="S22" s="1174"/>
      <c r="T22" s="1174"/>
      <c r="U22" s="1174"/>
      <c r="V22" s="1174"/>
      <c r="W22" s="1174"/>
      <c r="X22" s="1174"/>
      <c r="Y22" s="1174"/>
      <c r="Z22" s="1174"/>
      <c r="AA22" s="1174"/>
      <c r="AB22" s="1174"/>
      <c r="AC22" s="1174"/>
      <c r="AD22" s="1174"/>
      <c r="AE22" s="1175"/>
      <c r="AF22" s="1111"/>
      <c r="AG22" s="1112"/>
      <c r="AH22" s="1112"/>
      <c r="AI22" s="1112"/>
      <c r="AJ22" s="1113"/>
      <c r="AK22" s="1169"/>
      <c r="AL22" s="1170"/>
      <c r="AM22" s="1170"/>
      <c r="AN22" s="1170"/>
      <c r="AO22" s="1170"/>
      <c r="AP22" s="1170"/>
      <c r="AQ22" s="1170"/>
      <c r="AR22" s="1170"/>
      <c r="AS22" s="1170"/>
      <c r="AT22" s="1170"/>
      <c r="AU22" s="1171"/>
      <c r="AV22" s="1171"/>
      <c r="AW22" s="1171"/>
      <c r="AX22" s="1171"/>
      <c r="AY22" s="1172"/>
      <c r="AZ22" s="1127" t="s">
        <v>385</v>
      </c>
      <c r="BA22" s="1127"/>
      <c r="BB22" s="1127"/>
      <c r="BC22" s="1127"/>
      <c r="BD22" s="1128"/>
      <c r="BE22" s="253"/>
      <c r="BF22" s="253"/>
      <c r="BG22" s="253"/>
      <c r="BH22" s="253"/>
      <c r="BI22" s="253"/>
      <c r="BJ22" s="253"/>
      <c r="BK22" s="253"/>
      <c r="BL22" s="253"/>
      <c r="BM22" s="253"/>
      <c r="BN22" s="253"/>
      <c r="BO22" s="253"/>
      <c r="BP22" s="253"/>
      <c r="BQ22" s="262">
        <v>16</v>
      </c>
      <c r="BR22" s="263"/>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4"/>
    </row>
    <row r="23" spans="1:131" s="255" customFormat="1" ht="26.25" customHeight="1" thickBot="1" x14ac:dyDescent="0.2">
      <c r="A23" s="264" t="s">
        <v>386</v>
      </c>
      <c r="B23" s="1033" t="s">
        <v>387</v>
      </c>
      <c r="C23" s="1034"/>
      <c r="D23" s="1034"/>
      <c r="E23" s="1034"/>
      <c r="F23" s="1034"/>
      <c r="G23" s="1034"/>
      <c r="H23" s="1034"/>
      <c r="I23" s="1034"/>
      <c r="J23" s="1034"/>
      <c r="K23" s="1034"/>
      <c r="L23" s="1034"/>
      <c r="M23" s="1034"/>
      <c r="N23" s="1034"/>
      <c r="O23" s="1034"/>
      <c r="P23" s="1035"/>
      <c r="Q23" s="1160">
        <v>31927</v>
      </c>
      <c r="R23" s="1161"/>
      <c r="S23" s="1161"/>
      <c r="T23" s="1161"/>
      <c r="U23" s="1161"/>
      <c r="V23" s="1161">
        <v>31091</v>
      </c>
      <c r="W23" s="1161"/>
      <c r="X23" s="1161"/>
      <c r="Y23" s="1161"/>
      <c r="Z23" s="1161"/>
      <c r="AA23" s="1161">
        <v>836</v>
      </c>
      <c r="AB23" s="1161"/>
      <c r="AC23" s="1161"/>
      <c r="AD23" s="1161"/>
      <c r="AE23" s="1162"/>
      <c r="AF23" s="1163">
        <v>470</v>
      </c>
      <c r="AG23" s="1161"/>
      <c r="AH23" s="1161"/>
      <c r="AI23" s="1161"/>
      <c r="AJ23" s="1164"/>
      <c r="AK23" s="1165"/>
      <c r="AL23" s="1166"/>
      <c r="AM23" s="1166"/>
      <c r="AN23" s="1166"/>
      <c r="AO23" s="1166"/>
      <c r="AP23" s="1161">
        <v>41925</v>
      </c>
      <c r="AQ23" s="1161"/>
      <c r="AR23" s="1161"/>
      <c r="AS23" s="1161"/>
      <c r="AT23" s="1161"/>
      <c r="AU23" s="1167"/>
      <c r="AV23" s="1167"/>
      <c r="AW23" s="1167"/>
      <c r="AX23" s="1167"/>
      <c r="AY23" s="1168"/>
      <c r="AZ23" s="1157" t="s">
        <v>130</v>
      </c>
      <c r="BA23" s="1158"/>
      <c r="BB23" s="1158"/>
      <c r="BC23" s="1158"/>
      <c r="BD23" s="1159"/>
      <c r="BE23" s="253"/>
      <c r="BF23" s="253"/>
      <c r="BG23" s="253"/>
      <c r="BH23" s="253"/>
      <c r="BI23" s="253"/>
      <c r="BJ23" s="253"/>
      <c r="BK23" s="253"/>
      <c r="BL23" s="253"/>
      <c r="BM23" s="253"/>
      <c r="BN23" s="253"/>
      <c r="BO23" s="253"/>
      <c r="BP23" s="253"/>
      <c r="BQ23" s="262">
        <v>17</v>
      </c>
      <c r="BR23" s="263"/>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4"/>
    </row>
    <row r="24" spans="1:131" s="255" customFormat="1" ht="26.25" customHeight="1" x14ac:dyDescent="0.15">
      <c r="A24" s="1156" t="s">
        <v>388</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2"/>
      <c r="BA24" s="252"/>
      <c r="BB24" s="252"/>
      <c r="BC24" s="252"/>
      <c r="BD24" s="252"/>
      <c r="BE24" s="253"/>
      <c r="BF24" s="253"/>
      <c r="BG24" s="253"/>
      <c r="BH24" s="253"/>
      <c r="BI24" s="253"/>
      <c r="BJ24" s="253"/>
      <c r="BK24" s="253"/>
      <c r="BL24" s="253"/>
      <c r="BM24" s="253"/>
      <c r="BN24" s="253"/>
      <c r="BO24" s="253"/>
      <c r="BP24" s="253"/>
      <c r="BQ24" s="262">
        <v>18</v>
      </c>
      <c r="BR24" s="263"/>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4"/>
    </row>
    <row r="25" spans="1:131" s="247" customFormat="1" ht="26.25" customHeight="1" thickBot="1" x14ac:dyDescent="0.2">
      <c r="A25" s="1155" t="s">
        <v>389</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2"/>
      <c r="BK25" s="252"/>
      <c r="BL25" s="252"/>
      <c r="BM25" s="252"/>
      <c r="BN25" s="252"/>
      <c r="BO25" s="265"/>
      <c r="BP25" s="265"/>
      <c r="BQ25" s="262">
        <v>19</v>
      </c>
      <c r="BR25" s="263"/>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6"/>
    </row>
    <row r="26" spans="1:131" s="247" customFormat="1" ht="26.25" customHeight="1" x14ac:dyDescent="0.15">
      <c r="A26" s="1087" t="s">
        <v>365</v>
      </c>
      <c r="B26" s="1088"/>
      <c r="C26" s="1088"/>
      <c r="D26" s="1088"/>
      <c r="E26" s="1088"/>
      <c r="F26" s="1088"/>
      <c r="G26" s="1088"/>
      <c r="H26" s="1088"/>
      <c r="I26" s="1088"/>
      <c r="J26" s="1088"/>
      <c r="K26" s="1088"/>
      <c r="L26" s="1088"/>
      <c r="M26" s="1088"/>
      <c r="N26" s="1088"/>
      <c r="O26" s="1088"/>
      <c r="P26" s="1089"/>
      <c r="Q26" s="1093" t="s">
        <v>390</v>
      </c>
      <c r="R26" s="1094"/>
      <c r="S26" s="1094"/>
      <c r="T26" s="1094"/>
      <c r="U26" s="1095"/>
      <c r="V26" s="1093" t="s">
        <v>391</v>
      </c>
      <c r="W26" s="1094"/>
      <c r="X26" s="1094"/>
      <c r="Y26" s="1094"/>
      <c r="Z26" s="1095"/>
      <c r="AA26" s="1093" t="s">
        <v>392</v>
      </c>
      <c r="AB26" s="1094"/>
      <c r="AC26" s="1094"/>
      <c r="AD26" s="1094"/>
      <c r="AE26" s="1094"/>
      <c r="AF26" s="1151" t="s">
        <v>393</v>
      </c>
      <c r="AG26" s="1100"/>
      <c r="AH26" s="1100"/>
      <c r="AI26" s="1100"/>
      <c r="AJ26" s="1152"/>
      <c r="AK26" s="1094" t="s">
        <v>394</v>
      </c>
      <c r="AL26" s="1094"/>
      <c r="AM26" s="1094"/>
      <c r="AN26" s="1094"/>
      <c r="AO26" s="1095"/>
      <c r="AP26" s="1093" t="s">
        <v>395</v>
      </c>
      <c r="AQ26" s="1094"/>
      <c r="AR26" s="1094"/>
      <c r="AS26" s="1094"/>
      <c r="AT26" s="1095"/>
      <c r="AU26" s="1093" t="s">
        <v>396</v>
      </c>
      <c r="AV26" s="1094"/>
      <c r="AW26" s="1094"/>
      <c r="AX26" s="1094"/>
      <c r="AY26" s="1095"/>
      <c r="AZ26" s="1093" t="s">
        <v>397</v>
      </c>
      <c r="BA26" s="1094"/>
      <c r="BB26" s="1094"/>
      <c r="BC26" s="1094"/>
      <c r="BD26" s="1095"/>
      <c r="BE26" s="1093" t="s">
        <v>372</v>
      </c>
      <c r="BF26" s="1094"/>
      <c r="BG26" s="1094"/>
      <c r="BH26" s="1094"/>
      <c r="BI26" s="1109"/>
      <c r="BJ26" s="252"/>
      <c r="BK26" s="252"/>
      <c r="BL26" s="252"/>
      <c r="BM26" s="252"/>
      <c r="BN26" s="252"/>
      <c r="BO26" s="265"/>
      <c r="BP26" s="265"/>
      <c r="BQ26" s="262">
        <v>20</v>
      </c>
      <c r="BR26" s="263"/>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6"/>
    </row>
    <row r="27" spans="1:131" s="247" customFormat="1" ht="26.25" customHeight="1" thickBot="1" x14ac:dyDescent="0.2">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2"/>
      <c r="BK27" s="252"/>
      <c r="BL27" s="252"/>
      <c r="BM27" s="252"/>
      <c r="BN27" s="252"/>
      <c r="BO27" s="265"/>
      <c r="BP27" s="265"/>
      <c r="BQ27" s="262">
        <v>21</v>
      </c>
      <c r="BR27" s="263"/>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6"/>
    </row>
    <row r="28" spans="1:131" s="247" customFormat="1" ht="26.25" customHeight="1" thickTop="1" x14ac:dyDescent="0.15">
      <c r="A28" s="266">
        <v>1</v>
      </c>
      <c r="B28" s="1142" t="s">
        <v>398</v>
      </c>
      <c r="C28" s="1143"/>
      <c r="D28" s="1143"/>
      <c r="E28" s="1143"/>
      <c r="F28" s="1143"/>
      <c r="G28" s="1143"/>
      <c r="H28" s="1143"/>
      <c r="I28" s="1143"/>
      <c r="J28" s="1143"/>
      <c r="K28" s="1143"/>
      <c r="L28" s="1143"/>
      <c r="M28" s="1143"/>
      <c r="N28" s="1143"/>
      <c r="O28" s="1143"/>
      <c r="P28" s="1144"/>
      <c r="Q28" s="1145">
        <v>6276</v>
      </c>
      <c r="R28" s="1146"/>
      <c r="S28" s="1146"/>
      <c r="T28" s="1146"/>
      <c r="U28" s="1146"/>
      <c r="V28" s="1146">
        <v>6203</v>
      </c>
      <c r="W28" s="1146"/>
      <c r="X28" s="1146"/>
      <c r="Y28" s="1146"/>
      <c r="Z28" s="1146"/>
      <c r="AA28" s="1146">
        <v>73</v>
      </c>
      <c r="AB28" s="1146"/>
      <c r="AC28" s="1146"/>
      <c r="AD28" s="1146"/>
      <c r="AE28" s="1147"/>
      <c r="AF28" s="1148">
        <v>73</v>
      </c>
      <c r="AG28" s="1146"/>
      <c r="AH28" s="1146"/>
      <c r="AI28" s="1146"/>
      <c r="AJ28" s="1149"/>
      <c r="AK28" s="1150">
        <v>365</v>
      </c>
      <c r="AL28" s="1138"/>
      <c r="AM28" s="1138"/>
      <c r="AN28" s="1138"/>
      <c r="AO28" s="1138"/>
      <c r="AP28" s="1138" t="s">
        <v>577</v>
      </c>
      <c r="AQ28" s="1138"/>
      <c r="AR28" s="1138"/>
      <c r="AS28" s="1138"/>
      <c r="AT28" s="1138"/>
      <c r="AU28" s="1138" t="s">
        <v>577</v>
      </c>
      <c r="AV28" s="1138"/>
      <c r="AW28" s="1138"/>
      <c r="AX28" s="1138"/>
      <c r="AY28" s="1138"/>
      <c r="AZ28" s="1139" t="s">
        <v>577</v>
      </c>
      <c r="BA28" s="1139"/>
      <c r="BB28" s="1139"/>
      <c r="BC28" s="1139"/>
      <c r="BD28" s="1139"/>
      <c r="BE28" s="1140"/>
      <c r="BF28" s="1140"/>
      <c r="BG28" s="1140"/>
      <c r="BH28" s="1140"/>
      <c r="BI28" s="1141"/>
      <c r="BJ28" s="252"/>
      <c r="BK28" s="252"/>
      <c r="BL28" s="252"/>
      <c r="BM28" s="252"/>
      <c r="BN28" s="252"/>
      <c r="BO28" s="265"/>
      <c r="BP28" s="265"/>
      <c r="BQ28" s="262">
        <v>22</v>
      </c>
      <c r="BR28" s="263"/>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6"/>
    </row>
    <row r="29" spans="1:131" s="247" customFormat="1" ht="26.25" customHeight="1" x14ac:dyDescent="0.15">
      <c r="A29" s="266">
        <v>2</v>
      </c>
      <c r="B29" s="1129" t="s">
        <v>399</v>
      </c>
      <c r="C29" s="1130"/>
      <c r="D29" s="1130"/>
      <c r="E29" s="1130"/>
      <c r="F29" s="1130"/>
      <c r="G29" s="1130"/>
      <c r="H29" s="1130"/>
      <c r="I29" s="1130"/>
      <c r="J29" s="1130"/>
      <c r="K29" s="1130"/>
      <c r="L29" s="1130"/>
      <c r="M29" s="1130"/>
      <c r="N29" s="1130"/>
      <c r="O29" s="1130"/>
      <c r="P29" s="1131"/>
      <c r="Q29" s="1135">
        <v>768</v>
      </c>
      <c r="R29" s="1136"/>
      <c r="S29" s="1136"/>
      <c r="T29" s="1136"/>
      <c r="U29" s="1136"/>
      <c r="V29" s="1136">
        <v>766</v>
      </c>
      <c r="W29" s="1136"/>
      <c r="X29" s="1136"/>
      <c r="Y29" s="1136"/>
      <c r="Z29" s="1136"/>
      <c r="AA29" s="1136">
        <v>2</v>
      </c>
      <c r="AB29" s="1136"/>
      <c r="AC29" s="1136"/>
      <c r="AD29" s="1136"/>
      <c r="AE29" s="1137"/>
      <c r="AF29" s="1111">
        <v>2</v>
      </c>
      <c r="AG29" s="1112"/>
      <c r="AH29" s="1112"/>
      <c r="AI29" s="1112"/>
      <c r="AJ29" s="1113"/>
      <c r="AK29" s="1069">
        <v>250</v>
      </c>
      <c r="AL29" s="1060"/>
      <c r="AM29" s="1060"/>
      <c r="AN29" s="1060"/>
      <c r="AO29" s="1060"/>
      <c r="AP29" s="1060" t="s">
        <v>577</v>
      </c>
      <c r="AQ29" s="1060"/>
      <c r="AR29" s="1060"/>
      <c r="AS29" s="1060"/>
      <c r="AT29" s="1060"/>
      <c r="AU29" s="1060" t="s">
        <v>577</v>
      </c>
      <c r="AV29" s="1060"/>
      <c r="AW29" s="1060"/>
      <c r="AX29" s="1060"/>
      <c r="AY29" s="1060"/>
      <c r="AZ29" s="1134" t="s">
        <v>577</v>
      </c>
      <c r="BA29" s="1134"/>
      <c r="BB29" s="1134"/>
      <c r="BC29" s="1134"/>
      <c r="BD29" s="1134"/>
      <c r="BE29" s="1124"/>
      <c r="BF29" s="1124"/>
      <c r="BG29" s="1124"/>
      <c r="BH29" s="1124"/>
      <c r="BI29" s="1125"/>
      <c r="BJ29" s="252"/>
      <c r="BK29" s="252"/>
      <c r="BL29" s="252"/>
      <c r="BM29" s="252"/>
      <c r="BN29" s="252"/>
      <c r="BO29" s="265"/>
      <c r="BP29" s="265"/>
      <c r="BQ29" s="262">
        <v>23</v>
      </c>
      <c r="BR29" s="263"/>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6"/>
    </row>
    <row r="30" spans="1:131" s="247" customFormat="1" ht="26.25" customHeight="1" x14ac:dyDescent="0.15">
      <c r="A30" s="266">
        <v>3</v>
      </c>
      <c r="B30" s="1129" t="s">
        <v>400</v>
      </c>
      <c r="C30" s="1130"/>
      <c r="D30" s="1130"/>
      <c r="E30" s="1130"/>
      <c r="F30" s="1130"/>
      <c r="G30" s="1130"/>
      <c r="H30" s="1130"/>
      <c r="I30" s="1130"/>
      <c r="J30" s="1130"/>
      <c r="K30" s="1130"/>
      <c r="L30" s="1130"/>
      <c r="M30" s="1130"/>
      <c r="N30" s="1130"/>
      <c r="O30" s="1130"/>
      <c r="P30" s="1131"/>
      <c r="Q30" s="1135">
        <v>6872</v>
      </c>
      <c r="R30" s="1136"/>
      <c r="S30" s="1136"/>
      <c r="T30" s="1136"/>
      <c r="U30" s="1136"/>
      <c r="V30" s="1136">
        <v>6730</v>
      </c>
      <c r="W30" s="1136"/>
      <c r="X30" s="1136"/>
      <c r="Y30" s="1136"/>
      <c r="Z30" s="1136"/>
      <c r="AA30" s="1136">
        <v>142</v>
      </c>
      <c r="AB30" s="1136"/>
      <c r="AC30" s="1136"/>
      <c r="AD30" s="1136"/>
      <c r="AE30" s="1137"/>
      <c r="AF30" s="1111">
        <v>142</v>
      </c>
      <c r="AG30" s="1112"/>
      <c r="AH30" s="1112"/>
      <c r="AI30" s="1112"/>
      <c r="AJ30" s="1113"/>
      <c r="AK30" s="1069">
        <v>1011</v>
      </c>
      <c r="AL30" s="1060"/>
      <c r="AM30" s="1060"/>
      <c r="AN30" s="1060"/>
      <c r="AO30" s="1060"/>
      <c r="AP30" s="1060" t="s">
        <v>577</v>
      </c>
      <c r="AQ30" s="1060"/>
      <c r="AR30" s="1060"/>
      <c r="AS30" s="1060"/>
      <c r="AT30" s="1060"/>
      <c r="AU30" s="1060" t="s">
        <v>577</v>
      </c>
      <c r="AV30" s="1060"/>
      <c r="AW30" s="1060"/>
      <c r="AX30" s="1060"/>
      <c r="AY30" s="1060"/>
      <c r="AZ30" s="1134" t="s">
        <v>578</v>
      </c>
      <c r="BA30" s="1134"/>
      <c r="BB30" s="1134"/>
      <c r="BC30" s="1134"/>
      <c r="BD30" s="1134"/>
      <c r="BE30" s="1124"/>
      <c r="BF30" s="1124"/>
      <c r="BG30" s="1124"/>
      <c r="BH30" s="1124"/>
      <c r="BI30" s="1125"/>
      <c r="BJ30" s="252"/>
      <c r="BK30" s="252"/>
      <c r="BL30" s="252"/>
      <c r="BM30" s="252"/>
      <c r="BN30" s="252"/>
      <c r="BO30" s="265"/>
      <c r="BP30" s="265"/>
      <c r="BQ30" s="262">
        <v>24</v>
      </c>
      <c r="BR30" s="263"/>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6"/>
    </row>
    <row r="31" spans="1:131" s="247" customFormat="1" ht="26.25" customHeight="1" x14ac:dyDescent="0.15">
      <c r="A31" s="266">
        <v>4</v>
      </c>
      <c r="B31" s="1129" t="s">
        <v>401</v>
      </c>
      <c r="C31" s="1130"/>
      <c r="D31" s="1130"/>
      <c r="E31" s="1130"/>
      <c r="F31" s="1130"/>
      <c r="G31" s="1130"/>
      <c r="H31" s="1130"/>
      <c r="I31" s="1130"/>
      <c r="J31" s="1130"/>
      <c r="K31" s="1130"/>
      <c r="L31" s="1130"/>
      <c r="M31" s="1130"/>
      <c r="N31" s="1130"/>
      <c r="O31" s="1130"/>
      <c r="P31" s="1131"/>
      <c r="Q31" s="1135">
        <v>1957</v>
      </c>
      <c r="R31" s="1136"/>
      <c r="S31" s="1136"/>
      <c r="T31" s="1136"/>
      <c r="U31" s="1136"/>
      <c r="V31" s="1136">
        <v>1769</v>
      </c>
      <c r="W31" s="1136"/>
      <c r="X31" s="1136"/>
      <c r="Y31" s="1136"/>
      <c r="Z31" s="1136"/>
      <c r="AA31" s="1136">
        <v>147</v>
      </c>
      <c r="AB31" s="1136"/>
      <c r="AC31" s="1136"/>
      <c r="AD31" s="1136"/>
      <c r="AE31" s="1137"/>
      <c r="AF31" s="1111">
        <v>1668</v>
      </c>
      <c r="AG31" s="1112"/>
      <c r="AH31" s="1112"/>
      <c r="AI31" s="1112"/>
      <c r="AJ31" s="1113"/>
      <c r="AK31" s="1069">
        <v>56</v>
      </c>
      <c r="AL31" s="1060"/>
      <c r="AM31" s="1060"/>
      <c r="AN31" s="1060"/>
      <c r="AO31" s="1060"/>
      <c r="AP31" s="1060">
        <v>5024</v>
      </c>
      <c r="AQ31" s="1060"/>
      <c r="AR31" s="1060"/>
      <c r="AS31" s="1060"/>
      <c r="AT31" s="1060"/>
      <c r="AU31" s="1060">
        <v>513</v>
      </c>
      <c r="AV31" s="1060"/>
      <c r="AW31" s="1060"/>
      <c r="AX31" s="1060"/>
      <c r="AY31" s="1060"/>
      <c r="AZ31" s="1134" t="s">
        <v>579</v>
      </c>
      <c r="BA31" s="1134"/>
      <c r="BB31" s="1134"/>
      <c r="BC31" s="1134"/>
      <c r="BD31" s="1134"/>
      <c r="BE31" s="1124" t="s">
        <v>402</v>
      </c>
      <c r="BF31" s="1124"/>
      <c r="BG31" s="1124"/>
      <c r="BH31" s="1124"/>
      <c r="BI31" s="1125"/>
      <c r="BJ31" s="252"/>
      <c r="BK31" s="252"/>
      <c r="BL31" s="252"/>
      <c r="BM31" s="252"/>
      <c r="BN31" s="252"/>
      <c r="BO31" s="265"/>
      <c r="BP31" s="265"/>
      <c r="BQ31" s="262">
        <v>25</v>
      </c>
      <c r="BR31" s="263"/>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6"/>
    </row>
    <row r="32" spans="1:131" s="247" customFormat="1" ht="26.25" customHeight="1" x14ac:dyDescent="0.15">
      <c r="A32" s="266">
        <v>5</v>
      </c>
      <c r="B32" s="1129" t="s">
        <v>403</v>
      </c>
      <c r="C32" s="1130"/>
      <c r="D32" s="1130"/>
      <c r="E32" s="1130"/>
      <c r="F32" s="1130"/>
      <c r="G32" s="1130"/>
      <c r="H32" s="1130"/>
      <c r="I32" s="1130"/>
      <c r="J32" s="1130"/>
      <c r="K32" s="1130"/>
      <c r="L32" s="1130"/>
      <c r="M32" s="1130"/>
      <c r="N32" s="1130"/>
      <c r="O32" s="1130"/>
      <c r="P32" s="1131"/>
      <c r="Q32" s="1135">
        <v>3080</v>
      </c>
      <c r="R32" s="1136"/>
      <c r="S32" s="1136"/>
      <c r="T32" s="1136"/>
      <c r="U32" s="1136"/>
      <c r="V32" s="1136">
        <v>3032</v>
      </c>
      <c r="W32" s="1136"/>
      <c r="X32" s="1136"/>
      <c r="Y32" s="1136"/>
      <c r="Z32" s="1136"/>
      <c r="AA32" s="1136">
        <v>29</v>
      </c>
      <c r="AB32" s="1136"/>
      <c r="AC32" s="1136"/>
      <c r="AD32" s="1136"/>
      <c r="AE32" s="1137"/>
      <c r="AF32" s="1111">
        <v>138</v>
      </c>
      <c r="AG32" s="1112"/>
      <c r="AH32" s="1112"/>
      <c r="AI32" s="1112"/>
      <c r="AJ32" s="1113"/>
      <c r="AK32" s="1069">
        <v>1762</v>
      </c>
      <c r="AL32" s="1060"/>
      <c r="AM32" s="1060"/>
      <c r="AN32" s="1060"/>
      <c r="AO32" s="1060"/>
      <c r="AP32" s="1060">
        <v>26456</v>
      </c>
      <c r="AQ32" s="1060"/>
      <c r="AR32" s="1060"/>
      <c r="AS32" s="1060"/>
      <c r="AT32" s="1060"/>
      <c r="AU32" s="1060">
        <v>23546</v>
      </c>
      <c r="AV32" s="1060"/>
      <c r="AW32" s="1060"/>
      <c r="AX32" s="1060"/>
      <c r="AY32" s="1060"/>
      <c r="AZ32" s="1134" t="s">
        <v>579</v>
      </c>
      <c r="BA32" s="1134"/>
      <c r="BB32" s="1134"/>
      <c r="BC32" s="1134"/>
      <c r="BD32" s="1134"/>
      <c r="BE32" s="1124" t="s">
        <v>404</v>
      </c>
      <c r="BF32" s="1124"/>
      <c r="BG32" s="1124"/>
      <c r="BH32" s="1124"/>
      <c r="BI32" s="1125"/>
      <c r="BJ32" s="252"/>
      <c r="BK32" s="252"/>
      <c r="BL32" s="252"/>
      <c r="BM32" s="252"/>
      <c r="BN32" s="252"/>
      <c r="BO32" s="265"/>
      <c r="BP32" s="265"/>
      <c r="BQ32" s="262">
        <v>26</v>
      </c>
      <c r="BR32" s="263"/>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6"/>
    </row>
    <row r="33" spans="1:131" s="247" customFormat="1" ht="26.25" customHeight="1" x14ac:dyDescent="0.15">
      <c r="A33" s="266">
        <v>6</v>
      </c>
      <c r="B33" s="1129" t="s">
        <v>405</v>
      </c>
      <c r="C33" s="1130"/>
      <c r="D33" s="1130"/>
      <c r="E33" s="1130"/>
      <c r="F33" s="1130"/>
      <c r="G33" s="1130"/>
      <c r="H33" s="1130"/>
      <c r="I33" s="1130"/>
      <c r="J33" s="1130"/>
      <c r="K33" s="1130"/>
      <c r="L33" s="1130"/>
      <c r="M33" s="1130"/>
      <c r="N33" s="1130"/>
      <c r="O33" s="1130"/>
      <c r="P33" s="1131"/>
      <c r="Q33" s="1135">
        <v>8897</v>
      </c>
      <c r="R33" s="1136"/>
      <c r="S33" s="1136"/>
      <c r="T33" s="1136"/>
      <c r="U33" s="1136"/>
      <c r="V33" s="1136">
        <v>8798</v>
      </c>
      <c r="W33" s="1136"/>
      <c r="X33" s="1136"/>
      <c r="Y33" s="1136"/>
      <c r="Z33" s="1136"/>
      <c r="AA33" s="1136">
        <v>99</v>
      </c>
      <c r="AB33" s="1136"/>
      <c r="AC33" s="1136"/>
      <c r="AD33" s="1136"/>
      <c r="AE33" s="1137"/>
      <c r="AF33" s="1111">
        <v>4437</v>
      </c>
      <c r="AG33" s="1112"/>
      <c r="AH33" s="1112"/>
      <c r="AI33" s="1112"/>
      <c r="AJ33" s="1113"/>
      <c r="AK33" s="1069">
        <v>1131</v>
      </c>
      <c r="AL33" s="1060"/>
      <c r="AM33" s="1060"/>
      <c r="AN33" s="1060"/>
      <c r="AO33" s="1060"/>
      <c r="AP33" s="1060">
        <v>8489</v>
      </c>
      <c r="AQ33" s="1060"/>
      <c r="AR33" s="1060"/>
      <c r="AS33" s="1060"/>
      <c r="AT33" s="1060"/>
      <c r="AU33" s="1060">
        <v>5178</v>
      </c>
      <c r="AV33" s="1060"/>
      <c r="AW33" s="1060"/>
      <c r="AX33" s="1060"/>
      <c r="AY33" s="1060"/>
      <c r="AZ33" s="1134" t="s">
        <v>580</v>
      </c>
      <c r="BA33" s="1134"/>
      <c r="BB33" s="1134"/>
      <c r="BC33" s="1134"/>
      <c r="BD33" s="1134"/>
      <c r="BE33" s="1124" t="s">
        <v>402</v>
      </c>
      <c r="BF33" s="1124"/>
      <c r="BG33" s="1124"/>
      <c r="BH33" s="1124"/>
      <c r="BI33" s="1125"/>
      <c r="BJ33" s="252"/>
      <c r="BK33" s="252"/>
      <c r="BL33" s="252"/>
      <c r="BM33" s="252"/>
      <c r="BN33" s="252"/>
      <c r="BO33" s="265"/>
      <c r="BP33" s="265"/>
      <c r="BQ33" s="262">
        <v>27</v>
      </c>
      <c r="BR33" s="263"/>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6"/>
    </row>
    <row r="34" spans="1:131" s="247" customFormat="1" ht="26.25" customHeight="1" x14ac:dyDescent="0.15">
      <c r="A34" s="266">
        <v>7</v>
      </c>
      <c r="B34" s="1129" t="s">
        <v>406</v>
      </c>
      <c r="C34" s="1130"/>
      <c r="D34" s="1130"/>
      <c r="E34" s="1130"/>
      <c r="F34" s="1130"/>
      <c r="G34" s="1130"/>
      <c r="H34" s="1130"/>
      <c r="I34" s="1130"/>
      <c r="J34" s="1130"/>
      <c r="K34" s="1130"/>
      <c r="L34" s="1130"/>
      <c r="M34" s="1130"/>
      <c r="N34" s="1130"/>
      <c r="O34" s="1130"/>
      <c r="P34" s="1131"/>
      <c r="Q34" s="1135">
        <v>79</v>
      </c>
      <c r="R34" s="1136"/>
      <c r="S34" s="1136"/>
      <c r="T34" s="1136"/>
      <c r="U34" s="1136"/>
      <c r="V34" s="1136">
        <v>123</v>
      </c>
      <c r="W34" s="1136"/>
      <c r="X34" s="1136"/>
      <c r="Y34" s="1136"/>
      <c r="Z34" s="1136"/>
      <c r="AA34" s="1136">
        <v>-44</v>
      </c>
      <c r="AB34" s="1136"/>
      <c r="AC34" s="1136"/>
      <c r="AD34" s="1136"/>
      <c r="AE34" s="1137"/>
      <c r="AF34" s="1111" t="s">
        <v>130</v>
      </c>
      <c r="AG34" s="1112"/>
      <c r="AH34" s="1112"/>
      <c r="AI34" s="1112"/>
      <c r="AJ34" s="1113"/>
      <c r="AK34" s="1069">
        <v>29</v>
      </c>
      <c r="AL34" s="1060"/>
      <c r="AM34" s="1060"/>
      <c r="AN34" s="1060"/>
      <c r="AO34" s="1060"/>
      <c r="AP34" s="1060">
        <v>131</v>
      </c>
      <c r="AQ34" s="1060"/>
      <c r="AR34" s="1060"/>
      <c r="AS34" s="1060"/>
      <c r="AT34" s="1060"/>
      <c r="AU34" s="1060">
        <v>82</v>
      </c>
      <c r="AV34" s="1060"/>
      <c r="AW34" s="1060"/>
      <c r="AX34" s="1060"/>
      <c r="AY34" s="1060"/>
      <c r="AZ34" s="1134" t="s">
        <v>581</v>
      </c>
      <c r="BA34" s="1134"/>
      <c r="BB34" s="1134"/>
      <c r="BC34" s="1134"/>
      <c r="BD34" s="1134"/>
      <c r="BE34" s="1124" t="s">
        <v>407</v>
      </c>
      <c r="BF34" s="1124"/>
      <c r="BG34" s="1124"/>
      <c r="BH34" s="1124"/>
      <c r="BI34" s="1125"/>
      <c r="BJ34" s="252"/>
      <c r="BK34" s="252"/>
      <c r="BL34" s="252"/>
      <c r="BM34" s="252"/>
      <c r="BN34" s="252"/>
      <c r="BO34" s="265"/>
      <c r="BP34" s="265"/>
      <c r="BQ34" s="262">
        <v>28</v>
      </c>
      <c r="BR34" s="263"/>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6"/>
    </row>
    <row r="35" spans="1:131" s="247" customFormat="1" ht="26.25" customHeight="1" x14ac:dyDescent="0.15">
      <c r="A35" s="266">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1"/>
      <c r="AG35" s="1112"/>
      <c r="AH35" s="1112"/>
      <c r="AI35" s="1112"/>
      <c r="AJ35" s="1113"/>
      <c r="AK35" s="1069"/>
      <c r="AL35" s="1060"/>
      <c r="AM35" s="1060"/>
      <c r="AN35" s="1060"/>
      <c r="AO35" s="1060"/>
      <c r="AP35" s="1060"/>
      <c r="AQ35" s="1060"/>
      <c r="AR35" s="1060"/>
      <c r="AS35" s="1060"/>
      <c r="AT35" s="1060"/>
      <c r="AU35" s="1060"/>
      <c r="AV35" s="1060"/>
      <c r="AW35" s="1060"/>
      <c r="AX35" s="1060"/>
      <c r="AY35" s="1060"/>
      <c r="AZ35" s="1134"/>
      <c r="BA35" s="1134"/>
      <c r="BB35" s="1134"/>
      <c r="BC35" s="1134"/>
      <c r="BD35" s="1134"/>
      <c r="BE35" s="1124"/>
      <c r="BF35" s="1124"/>
      <c r="BG35" s="1124"/>
      <c r="BH35" s="1124"/>
      <c r="BI35" s="1125"/>
      <c r="BJ35" s="252"/>
      <c r="BK35" s="252"/>
      <c r="BL35" s="252"/>
      <c r="BM35" s="252"/>
      <c r="BN35" s="252"/>
      <c r="BO35" s="265"/>
      <c r="BP35" s="265"/>
      <c r="BQ35" s="262">
        <v>29</v>
      </c>
      <c r="BR35" s="263"/>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6"/>
    </row>
    <row r="36" spans="1:131" s="247" customFormat="1" ht="26.25" customHeight="1" x14ac:dyDescent="0.15">
      <c r="A36" s="266">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69"/>
      <c r="AL36" s="1060"/>
      <c r="AM36" s="1060"/>
      <c r="AN36" s="1060"/>
      <c r="AO36" s="1060"/>
      <c r="AP36" s="1060"/>
      <c r="AQ36" s="1060"/>
      <c r="AR36" s="1060"/>
      <c r="AS36" s="1060"/>
      <c r="AT36" s="1060"/>
      <c r="AU36" s="1060"/>
      <c r="AV36" s="1060"/>
      <c r="AW36" s="1060"/>
      <c r="AX36" s="1060"/>
      <c r="AY36" s="1060"/>
      <c r="AZ36" s="1134"/>
      <c r="BA36" s="1134"/>
      <c r="BB36" s="1134"/>
      <c r="BC36" s="1134"/>
      <c r="BD36" s="1134"/>
      <c r="BE36" s="1124"/>
      <c r="BF36" s="1124"/>
      <c r="BG36" s="1124"/>
      <c r="BH36" s="1124"/>
      <c r="BI36" s="1125"/>
      <c r="BJ36" s="252"/>
      <c r="BK36" s="252"/>
      <c r="BL36" s="252"/>
      <c r="BM36" s="252"/>
      <c r="BN36" s="252"/>
      <c r="BO36" s="265"/>
      <c r="BP36" s="265"/>
      <c r="BQ36" s="262">
        <v>30</v>
      </c>
      <c r="BR36" s="263"/>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6"/>
    </row>
    <row r="37" spans="1:131" s="247" customFormat="1" ht="26.25" customHeight="1" x14ac:dyDescent="0.15">
      <c r="A37" s="266">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69"/>
      <c r="AL37" s="1060"/>
      <c r="AM37" s="1060"/>
      <c r="AN37" s="1060"/>
      <c r="AO37" s="1060"/>
      <c r="AP37" s="1060"/>
      <c r="AQ37" s="1060"/>
      <c r="AR37" s="1060"/>
      <c r="AS37" s="1060"/>
      <c r="AT37" s="1060"/>
      <c r="AU37" s="1060"/>
      <c r="AV37" s="1060"/>
      <c r="AW37" s="1060"/>
      <c r="AX37" s="1060"/>
      <c r="AY37" s="1060"/>
      <c r="AZ37" s="1134"/>
      <c r="BA37" s="1134"/>
      <c r="BB37" s="1134"/>
      <c r="BC37" s="1134"/>
      <c r="BD37" s="1134"/>
      <c r="BE37" s="1124"/>
      <c r="BF37" s="1124"/>
      <c r="BG37" s="1124"/>
      <c r="BH37" s="1124"/>
      <c r="BI37" s="1125"/>
      <c r="BJ37" s="252"/>
      <c r="BK37" s="252"/>
      <c r="BL37" s="252"/>
      <c r="BM37" s="252"/>
      <c r="BN37" s="252"/>
      <c r="BO37" s="265"/>
      <c r="BP37" s="265"/>
      <c r="BQ37" s="262">
        <v>31</v>
      </c>
      <c r="BR37" s="263"/>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6"/>
    </row>
    <row r="38" spans="1:131" s="247" customFormat="1" ht="26.25" customHeight="1" x14ac:dyDescent="0.15">
      <c r="A38" s="266">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69"/>
      <c r="AL38" s="1060"/>
      <c r="AM38" s="1060"/>
      <c r="AN38" s="1060"/>
      <c r="AO38" s="1060"/>
      <c r="AP38" s="1060"/>
      <c r="AQ38" s="1060"/>
      <c r="AR38" s="1060"/>
      <c r="AS38" s="1060"/>
      <c r="AT38" s="1060"/>
      <c r="AU38" s="1060"/>
      <c r="AV38" s="1060"/>
      <c r="AW38" s="1060"/>
      <c r="AX38" s="1060"/>
      <c r="AY38" s="1060"/>
      <c r="AZ38" s="1134"/>
      <c r="BA38" s="1134"/>
      <c r="BB38" s="1134"/>
      <c r="BC38" s="1134"/>
      <c r="BD38" s="1134"/>
      <c r="BE38" s="1124"/>
      <c r="BF38" s="1124"/>
      <c r="BG38" s="1124"/>
      <c r="BH38" s="1124"/>
      <c r="BI38" s="1125"/>
      <c r="BJ38" s="252"/>
      <c r="BK38" s="252"/>
      <c r="BL38" s="252"/>
      <c r="BM38" s="252"/>
      <c r="BN38" s="252"/>
      <c r="BO38" s="265"/>
      <c r="BP38" s="265"/>
      <c r="BQ38" s="262">
        <v>32</v>
      </c>
      <c r="BR38" s="263"/>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6"/>
    </row>
    <row r="39" spans="1:131" s="247" customFormat="1" ht="26.25" customHeight="1" x14ac:dyDescent="0.15">
      <c r="A39" s="266">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69"/>
      <c r="AL39" s="1060"/>
      <c r="AM39" s="1060"/>
      <c r="AN39" s="1060"/>
      <c r="AO39" s="1060"/>
      <c r="AP39" s="1060"/>
      <c r="AQ39" s="1060"/>
      <c r="AR39" s="1060"/>
      <c r="AS39" s="1060"/>
      <c r="AT39" s="1060"/>
      <c r="AU39" s="1060"/>
      <c r="AV39" s="1060"/>
      <c r="AW39" s="1060"/>
      <c r="AX39" s="1060"/>
      <c r="AY39" s="1060"/>
      <c r="AZ39" s="1134"/>
      <c r="BA39" s="1134"/>
      <c r="BB39" s="1134"/>
      <c r="BC39" s="1134"/>
      <c r="BD39" s="1134"/>
      <c r="BE39" s="1124"/>
      <c r="BF39" s="1124"/>
      <c r="BG39" s="1124"/>
      <c r="BH39" s="1124"/>
      <c r="BI39" s="1125"/>
      <c r="BJ39" s="252"/>
      <c r="BK39" s="252"/>
      <c r="BL39" s="252"/>
      <c r="BM39" s="252"/>
      <c r="BN39" s="252"/>
      <c r="BO39" s="265"/>
      <c r="BP39" s="265"/>
      <c r="BQ39" s="262">
        <v>33</v>
      </c>
      <c r="BR39" s="263"/>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6"/>
    </row>
    <row r="40" spans="1:131" s="247" customFormat="1" ht="26.25" customHeight="1" x14ac:dyDescent="0.15">
      <c r="A40" s="261">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69"/>
      <c r="AL40" s="1060"/>
      <c r="AM40" s="1060"/>
      <c r="AN40" s="1060"/>
      <c r="AO40" s="1060"/>
      <c r="AP40" s="1060"/>
      <c r="AQ40" s="1060"/>
      <c r="AR40" s="1060"/>
      <c r="AS40" s="1060"/>
      <c r="AT40" s="1060"/>
      <c r="AU40" s="1060"/>
      <c r="AV40" s="1060"/>
      <c r="AW40" s="1060"/>
      <c r="AX40" s="1060"/>
      <c r="AY40" s="1060"/>
      <c r="AZ40" s="1134"/>
      <c r="BA40" s="1134"/>
      <c r="BB40" s="1134"/>
      <c r="BC40" s="1134"/>
      <c r="BD40" s="1134"/>
      <c r="BE40" s="1124"/>
      <c r="BF40" s="1124"/>
      <c r="BG40" s="1124"/>
      <c r="BH40" s="1124"/>
      <c r="BI40" s="1125"/>
      <c r="BJ40" s="252"/>
      <c r="BK40" s="252"/>
      <c r="BL40" s="252"/>
      <c r="BM40" s="252"/>
      <c r="BN40" s="252"/>
      <c r="BO40" s="265"/>
      <c r="BP40" s="265"/>
      <c r="BQ40" s="262">
        <v>34</v>
      </c>
      <c r="BR40" s="263"/>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6"/>
    </row>
    <row r="41" spans="1:131" s="247" customFormat="1" ht="26.25" customHeight="1" x14ac:dyDescent="0.15">
      <c r="A41" s="261">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69"/>
      <c r="AL41" s="1060"/>
      <c r="AM41" s="1060"/>
      <c r="AN41" s="1060"/>
      <c r="AO41" s="1060"/>
      <c r="AP41" s="1060"/>
      <c r="AQ41" s="1060"/>
      <c r="AR41" s="1060"/>
      <c r="AS41" s="1060"/>
      <c r="AT41" s="1060"/>
      <c r="AU41" s="1060"/>
      <c r="AV41" s="1060"/>
      <c r="AW41" s="1060"/>
      <c r="AX41" s="1060"/>
      <c r="AY41" s="1060"/>
      <c r="AZ41" s="1134"/>
      <c r="BA41" s="1134"/>
      <c r="BB41" s="1134"/>
      <c r="BC41" s="1134"/>
      <c r="BD41" s="1134"/>
      <c r="BE41" s="1124"/>
      <c r="BF41" s="1124"/>
      <c r="BG41" s="1124"/>
      <c r="BH41" s="1124"/>
      <c r="BI41" s="1125"/>
      <c r="BJ41" s="252"/>
      <c r="BK41" s="252"/>
      <c r="BL41" s="252"/>
      <c r="BM41" s="252"/>
      <c r="BN41" s="252"/>
      <c r="BO41" s="265"/>
      <c r="BP41" s="265"/>
      <c r="BQ41" s="262">
        <v>35</v>
      </c>
      <c r="BR41" s="263"/>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6"/>
    </row>
    <row r="42" spans="1:131" s="247" customFormat="1" ht="26.25" customHeight="1" x14ac:dyDescent="0.15">
      <c r="A42" s="261">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69"/>
      <c r="AL42" s="1060"/>
      <c r="AM42" s="1060"/>
      <c r="AN42" s="1060"/>
      <c r="AO42" s="1060"/>
      <c r="AP42" s="1060"/>
      <c r="AQ42" s="1060"/>
      <c r="AR42" s="1060"/>
      <c r="AS42" s="1060"/>
      <c r="AT42" s="1060"/>
      <c r="AU42" s="1060"/>
      <c r="AV42" s="1060"/>
      <c r="AW42" s="1060"/>
      <c r="AX42" s="1060"/>
      <c r="AY42" s="1060"/>
      <c r="AZ42" s="1134"/>
      <c r="BA42" s="1134"/>
      <c r="BB42" s="1134"/>
      <c r="BC42" s="1134"/>
      <c r="BD42" s="1134"/>
      <c r="BE42" s="1124"/>
      <c r="BF42" s="1124"/>
      <c r="BG42" s="1124"/>
      <c r="BH42" s="1124"/>
      <c r="BI42" s="1125"/>
      <c r="BJ42" s="252"/>
      <c r="BK42" s="252"/>
      <c r="BL42" s="252"/>
      <c r="BM42" s="252"/>
      <c r="BN42" s="252"/>
      <c r="BO42" s="265"/>
      <c r="BP42" s="265"/>
      <c r="BQ42" s="262">
        <v>36</v>
      </c>
      <c r="BR42" s="263"/>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6"/>
    </row>
    <row r="43" spans="1:131" s="247" customFormat="1" ht="26.25" customHeight="1" x14ac:dyDescent="0.15">
      <c r="A43" s="261">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69"/>
      <c r="AL43" s="1060"/>
      <c r="AM43" s="1060"/>
      <c r="AN43" s="1060"/>
      <c r="AO43" s="1060"/>
      <c r="AP43" s="1060"/>
      <c r="AQ43" s="1060"/>
      <c r="AR43" s="1060"/>
      <c r="AS43" s="1060"/>
      <c r="AT43" s="1060"/>
      <c r="AU43" s="1060"/>
      <c r="AV43" s="1060"/>
      <c r="AW43" s="1060"/>
      <c r="AX43" s="1060"/>
      <c r="AY43" s="1060"/>
      <c r="AZ43" s="1134"/>
      <c r="BA43" s="1134"/>
      <c r="BB43" s="1134"/>
      <c r="BC43" s="1134"/>
      <c r="BD43" s="1134"/>
      <c r="BE43" s="1124"/>
      <c r="BF43" s="1124"/>
      <c r="BG43" s="1124"/>
      <c r="BH43" s="1124"/>
      <c r="BI43" s="1125"/>
      <c r="BJ43" s="252"/>
      <c r="BK43" s="252"/>
      <c r="BL43" s="252"/>
      <c r="BM43" s="252"/>
      <c r="BN43" s="252"/>
      <c r="BO43" s="265"/>
      <c r="BP43" s="265"/>
      <c r="BQ43" s="262">
        <v>37</v>
      </c>
      <c r="BR43" s="263"/>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6"/>
    </row>
    <row r="44" spans="1:131" s="247" customFormat="1" ht="26.25" customHeight="1" x14ac:dyDescent="0.15">
      <c r="A44" s="261">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69"/>
      <c r="AL44" s="1060"/>
      <c r="AM44" s="1060"/>
      <c r="AN44" s="1060"/>
      <c r="AO44" s="1060"/>
      <c r="AP44" s="1060"/>
      <c r="AQ44" s="1060"/>
      <c r="AR44" s="1060"/>
      <c r="AS44" s="1060"/>
      <c r="AT44" s="1060"/>
      <c r="AU44" s="1060"/>
      <c r="AV44" s="1060"/>
      <c r="AW44" s="1060"/>
      <c r="AX44" s="1060"/>
      <c r="AY44" s="1060"/>
      <c r="AZ44" s="1134"/>
      <c r="BA44" s="1134"/>
      <c r="BB44" s="1134"/>
      <c r="BC44" s="1134"/>
      <c r="BD44" s="1134"/>
      <c r="BE44" s="1124"/>
      <c r="BF44" s="1124"/>
      <c r="BG44" s="1124"/>
      <c r="BH44" s="1124"/>
      <c r="BI44" s="1125"/>
      <c r="BJ44" s="252"/>
      <c r="BK44" s="252"/>
      <c r="BL44" s="252"/>
      <c r="BM44" s="252"/>
      <c r="BN44" s="252"/>
      <c r="BO44" s="265"/>
      <c r="BP44" s="265"/>
      <c r="BQ44" s="262">
        <v>38</v>
      </c>
      <c r="BR44" s="263"/>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6"/>
    </row>
    <row r="45" spans="1:131" s="247" customFormat="1" ht="26.25" customHeight="1" x14ac:dyDescent="0.15">
      <c r="A45" s="261">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69"/>
      <c r="AL45" s="1060"/>
      <c r="AM45" s="1060"/>
      <c r="AN45" s="1060"/>
      <c r="AO45" s="1060"/>
      <c r="AP45" s="1060"/>
      <c r="AQ45" s="1060"/>
      <c r="AR45" s="1060"/>
      <c r="AS45" s="1060"/>
      <c r="AT45" s="1060"/>
      <c r="AU45" s="1060"/>
      <c r="AV45" s="1060"/>
      <c r="AW45" s="1060"/>
      <c r="AX45" s="1060"/>
      <c r="AY45" s="1060"/>
      <c r="AZ45" s="1134"/>
      <c r="BA45" s="1134"/>
      <c r="BB45" s="1134"/>
      <c r="BC45" s="1134"/>
      <c r="BD45" s="1134"/>
      <c r="BE45" s="1124"/>
      <c r="BF45" s="1124"/>
      <c r="BG45" s="1124"/>
      <c r="BH45" s="1124"/>
      <c r="BI45" s="1125"/>
      <c r="BJ45" s="252"/>
      <c r="BK45" s="252"/>
      <c r="BL45" s="252"/>
      <c r="BM45" s="252"/>
      <c r="BN45" s="252"/>
      <c r="BO45" s="265"/>
      <c r="BP45" s="265"/>
      <c r="BQ45" s="262">
        <v>39</v>
      </c>
      <c r="BR45" s="263"/>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6"/>
    </row>
    <row r="46" spans="1:131" s="247" customFormat="1" ht="26.25" customHeight="1" x14ac:dyDescent="0.15">
      <c r="A46" s="261">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69"/>
      <c r="AL46" s="1060"/>
      <c r="AM46" s="1060"/>
      <c r="AN46" s="1060"/>
      <c r="AO46" s="1060"/>
      <c r="AP46" s="1060"/>
      <c r="AQ46" s="1060"/>
      <c r="AR46" s="1060"/>
      <c r="AS46" s="1060"/>
      <c r="AT46" s="1060"/>
      <c r="AU46" s="1060"/>
      <c r="AV46" s="1060"/>
      <c r="AW46" s="1060"/>
      <c r="AX46" s="1060"/>
      <c r="AY46" s="1060"/>
      <c r="AZ46" s="1134"/>
      <c r="BA46" s="1134"/>
      <c r="BB46" s="1134"/>
      <c r="BC46" s="1134"/>
      <c r="BD46" s="1134"/>
      <c r="BE46" s="1124"/>
      <c r="BF46" s="1124"/>
      <c r="BG46" s="1124"/>
      <c r="BH46" s="1124"/>
      <c r="BI46" s="1125"/>
      <c r="BJ46" s="252"/>
      <c r="BK46" s="252"/>
      <c r="BL46" s="252"/>
      <c r="BM46" s="252"/>
      <c r="BN46" s="252"/>
      <c r="BO46" s="265"/>
      <c r="BP46" s="265"/>
      <c r="BQ46" s="262">
        <v>40</v>
      </c>
      <c r="BR46" s="263"/>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6"/>
    </row>
    <row r="47" spans="1:131" s="247" customFormat="1" ht="26.25" customHeight="1" x14ac:dyDescent="0.15">
      <c r="A47" s="261">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69"/>
      <c r="AL47" s="1060"/>
      <c r="AM47" s="1060"/>
      <c r="AN47" s="1060"/>
      <c r="AO47" s="1060"/>
      <c r="AP47" s="1060"/>
      <c r="AQ47" s="1060"/>
      <c r="AR47" s="1060"/>
      <c r="AS47" s="1060"/>
      <c r="AT47" s="1060"/>
      <c r="AU47" s="1060"/>
      <c r="AV47" s="1060"/>
      <c r="AW47" s="1060"/>
      <c r="AX47" s="1060"/>
      <c r="AY47" s="1060"/>
      <c r="AZ47" s="1134"/>
      <c r="BA47" s="1134"/>
      <c r="BB47" s="1134"/>
      <c r="BC47" s="1134"/>
      <c r="BD47" s="1134"/>
      <c r="BE47" s="1124"/>
      <c r="BF47" s="1124"/>
      <c r="BG47" s="1124"/>
      <c r="BH47" s="1124"/>
      <c r="BI47" s="1125"/>
      <c r="BJ47" s="252"/>
      <c r="BK47" s="252"/>
      <c r="BL47" s="252"/>
      <c r="BM47" s="252"/>
      <c r="BN47" s="252"/>
      <c r="BO47" s="265"/>
      <c r="BP47" s="265"/>
      <c r="BQ47" s="262">
        <v>41</v>
      </c>
      <c r="BR47" s="263"/>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6"/>
    </row>
    <row r="48" spans="1:131" s="247" customFormat="1" ht="26.25" customHeight="1" x14ac:dyDescent="0.15">
      <c r="A48" s="261">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69"/>
      <c r="AL48" s="1060"/>
      <c r="AM48" s="1060"/>
      <c r="AN48" s="1060"/>
      <c r="AO48" s="1060"/>
      <c r="AP48" s="1060"/>
      <c r="AQ48" s="1060"/>
      <c r="AR48" s="1060"/>
      <c r="AS48" s="1060"/>
      <c r="AT48" s="1060"/>
      <c r="AU48" s="1060"/>
      <c r="AV48" s="1060"/>
      <c r="AW48" s="1060"/>
      <c r="AX48" s="1060"/>
      <c r="AY48" s="1060"/>
      <c r="AZ48" s="1134"/>
      <c r="BA48" s="1134"/>
      <c r="BB48" s="1134"/>
      <c r="BC48" s="1134"/>
      <c r="BD48" s="1134"/>
      <c r="BE48" s="1124"/>
      <c r="BF48" s="1124"/>
      <c r="BG48" s="1124"/>
      <c r="BH48" s="1124"/>
      <c r="BI48" s="1125"/>
      <c r="BJ48" s="252"/>
      <c r="BK48" s="252"/>
      <c r="BL48" s="252"/>
      <c r="BM48" s="252"/>
      <c r="BN48" s="252"/>
      <c r="BO48" s="265"/>
      <c r="BP48" s="265"/>
      <c r="BQ48" s="262">
        <v>42</v>
      </c>
      <c r="BR48" s="263"/>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6"/>
    </row>
    <row r="49" spans="1:131" s="247" customFormat="1" ht="26.25" customHeight="1" x14ac:dyDescent="0.15">
      <c r="A49" s="261">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69"/>
      <c r="AL49" s="1060"/>
      <c r="AM49" s="1060"/>
      <c r="AN49" s="1060"/>
      <c r="AO49" s="1060"/>
      <c r="AP49" s="1060"/>
      <c r="AQ49" s="1060"/>
      <c r="AR49" s="1060"/>
      <c r="AS49" s="1060"/>
      <c r="AT49" s="1060"/>
      <c r="AU49" s="1060"/>
      <c r="AV49" s="1060"/>
      <c r="AW49" s="1060"/>
      <c r="AX49" s="1060"/>
      <c r="AY49" s="1060"/>
      <c r="AZ49" s="1134"/>
      <c r="BA49" s="1134"/>
      <c r="BB49" s="1134"/>
      <c r="BC49" s="1134"/>
      <c r="BD49" s="1134"/>
      <c r="BE49" s="1124"/>
      <c r="BF49" s="1124"/>
      <c r="BG49" s="1124"/>
      <c r="BH49" s="1124"/>
      <c r="BI49" s="1125"/>
      <c r="BJ49" s="252"/>
      <c r="BK49" s="252"/>
      <c r="BL49" s="252"/>
      <c r="BM49" s="252"/>
      <c r="BN49" s="252"/>
      <c r="BO49" s="265"/>
      <c r="BP49" s="265"/>
      <c r="BQ49" s="262">
        <v>43</v>
      </c>
      <c r="BR49" s="263"/>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6"/>
    </row>
    <row r="50" spans="1:131" s="247" customFormat="1" ht="26.25" customHeight="1" x14ac:dyDescent="0.15">
      <c r="A50" s="261">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2"/>
      <c r="BK50" s="252"/>
      <c r="BL50" s="252"/>
      <c r="BM50" s="252"/>
      <c r="BN50" s="252"/>
      <c r="BO50" s="265"/>
      <c r="BP50" s="265"/>
      <c r="BQ50" s="262">
        <v>44</v>
      </c>
      <c r="BR50" s="263"/>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6"/>
    </row>
    <row r="51" spans="1:131" s="247" customFormat="1" ht="26.25" customHeight="1" x14ac:dyDescent="0.15">
      <c r="A51" s="261">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2"/>
      <c r="BK51" s="252"/>
      <c r="BL51" s="252"/>
      <c r="BM51" s="252"/>
      <c r="BN51" s="252"/>
      <c r="BO51" s="265"/>
      <c r="BP51" s="265"/>
      <c r="BQ51" s="262">
        <v>45</v>
      </c>
      <c r="BR51" s="263"/>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6"/>
    </row>
    <row r="52" spans="1:131" s="247" customFormat="1" ht="26.25" customHeight="1" x14ac:dyDescent="0.15">
      <c r="A52" s="261">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2"/>
      <c r="BK52" s="252"/>
      <c r="BL52" s="252"/>
      <c r="BM52" s="252"/>
      <c r="BN52" s="252"/>
      <c r="BO52" s="265"/>
      <c r="BP52" s="265"/>
      <c r="BQ52" s="262">
        <v>46</v>
      </c>
      <c r="BR52" s="263"/>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6"/>
    </row>
    <row r="53" spans="1:131" s="247" customFormat="1" ht="26.25" customHeight="1" x14ac:dyDescent="0.15">
      <c r="A53" s="261">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2"/>
      <c r="BK53" s="252"/>
      <c r="BL53" s="252"/>
      <c r="BM53" s="252"/>
      <c r="BN53" s="252"/>
      <c r="BO53" s="265"/>
      <c r="BP53" s="265"/>
      <c r="BQ53" s="262">
        <v>47</v>
      </c>
      <c r="BR53" s="263"/>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6"/>
    </row>
    <row r="54" spans="1:131" s="247" customFormat="1" ht="26.25" customHeight="1" x14ac:dyDescent="0.15">
      <c r="A54" s="261">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2"/>
      <c r="BK54" s="252"/>
      <c r="BL54" s="252"/>
      <c r="BM54" s="252"/>
      <c r="BN54" s="252"/>
      <c r="BO54" s="265"/>
      <c r="BP54" s="265"/>
      <c r="BQ54" s="262">
        <v>48</v>
      </c>
      <c r="BR54" s="263"/>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6"/>
    </row>
    <row r="55" spans="1:131" s="247" customFormat="1" ht="26.25" customHeight="1" x14ac:dyDescent="0.15">
      <c r="A55" s="261">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2"/>
      <c r="BK55" s="252"/>
      <c r="BL55" s="252"/>
      <c r="BM55" s="252"/>
      <c r="BN55" s="252"/>
      <c r="BO55" s="265"/>
      <c r="BP55" s="265"/>
      <c r="BQ55" s="262">
        <v>49</v>
      </c>
      <c r="BR55" s="263"/>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6"/>
    </row>
    <row r="56" spans="1:131" s="247" customFormat="1" ht="26.25" customHeight="1" x14ac:dyDescent="0.15">
      <c r="A56" s="261">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2"/>
      <c r="BK56" s="252"/>
      <c r="BL56" s="252"/>
      <c r="BM56" s="252"/>
      <c r="BN56" s="252"/>
      <c r="BO56" s="265"/>
      <c r="BP56" s="265"/>
      <c r="BQ56" s="262">
        <v>50</v>
      </c>
      <c r="BR56" s="263"/>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6"/>
    </row>
    <row r="57" spans="1:131" s="247" customFormat="1" ht="26.25" customHeight="1" x14ac:dyDescent="0.15">
      <c r="A57" s="261">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2"/>
      <c r="BK57" s="252"/>
      <c r="BL57" s="252"/>
      <c r="BM57" s="252"/>
      <c r="BN57" s="252"/>
      <c r="BO57" s="265"/>
      <c r="BP57" s="265"/>
      <c r="BQ57" s="262">
        <v>51</v>
      </c>
      <c r="BR57" s="263"/>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6"/>
    </row>
    <row r="58" spans="1:131" s="247" customFormat="1" ht="26.25" customHeight="1" x14ac:dyDescent="0.15">
      <c r="A58" s="261">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2"/>
      <c r="BK58" s="252"/>
      <c r="BL58" s="252"/>
      <c r="BM58" s="252"/>
      <c r="BN58" s="252"/>
      <c r="BO58" s="265"/>
      <c r="BP58" s="265"/>
      <c r="BQ58" s="262">
        <v>52</v>
      </c>
      <c r="BR58" s="263"/>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6"/>
    </row>
    <row r="59" spans="1:131" s="247" customFormat="1" ht="26.25" customHeight="1" x14ac:dyDescent="0.15">
      <c r="A59" s="261">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2"/>
      <c r="BK59" s="252"/>
      <c r="BL59" s="252"/>
      <c r="BM59" s="252"/>
      <c r="BN59" s="252"/>
      <c r="BO59" s="265"/>
      <c r="BP59" s="265"/>
      <c r="BQ59" s="262">
        <v>53</v>
      </c>
      <c r="BR59" s="263"/>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6"/>
    </row>
    <row r="60" spans="1:131" s="247" customFormat="1" ht="26.25" customHeight="1" x14ac:dyDescent="0.15">
      <c r="A60" s="261">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2"/>
      <c r="BK60" s="252"/>
      <c r="BL60" s="252"/>
      <c r="BM60" s="252"/>
      <c r="BN60" s="252"/>
      <c r="BO60" s="265"/>
      <c r="BP60" s="265"/>
      <c r="BQ60" s="262">
        <v>54</v>
      </c>
      <c r="BR60" s="263"/>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6"/>
    </row>
    <row r="61" spans="1:131" s="247" customFormat="1" ht="26.25" customHeight="1" thickBot="1" x14ac:dyDescent="0.2">
      <c r="A61" s="261">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2"/>
      <c r="BK61" s="252"/>
      <c r="BL61" s="252"/>
      <c r="BM61" s="252"/>
      <c r="BN61" s="252"/>
      <c r="BO61" s="265"/>
      <c r="BP61" s="265"/>
      <c r="BQ61" s="262">
        <v>55</v>
      </c>
      <c r="BR61" s="263"/>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6"/>
    </row>
    <row r="62" spans="1:131" s="247" customFormat="1" ht="26.25" customHeight="1" x14ac:dyDescent="0.15">
      <c r="A62" s="261">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408</v>
      </c>
      <c r="BK62" s="1127"/>
      <c r="BL62" s="1127"/>
      <c r="BM62" s="1127"/>
      <c r="BN62" s="1128"/>
      <c r="BO62" s="265"/>
      <c r="BP62" s="265"/>
      <c r="BQ62" s="262">
        <v>56</v>
      </c>
      <c r="BR62" s="263"/>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6"/>
    </row>
    <row r="63" spans="1:131" s="247" customFormat="1" ht="26.25" customHeight="1" thickBot="1" x14ac:dyDescent="0.2">
      <c r="A63" s="264" t="s">
        <v>386</v>
      </c>
      <c r="B63" s="1033" t="s">
        <v>409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0"/>
      <c r="AF63" s="1121">
        <v>6460</v>
      </c>
      <c r="AG63" s="1048"/>
      <c r="AH63" s="1048"/>
      <c r="AI63" s="1048"/>
      <c r="AJ63" s="1122"/>
      <c r="AK63" s="1123"/>
      <c r="AL63" s="1052"/>
      <c r="AM63" s="1052"/>
      <c r="AN63" s="1052"/>
      <c r="AO63" s="1052"/>
      <c r="AP63" s="1048">
        <v>40100</v>
      </c>
      <c r="AQ63" s="1048"/>
      <c r="AR63" s="1048"/>
      <c r="AS63" s="1048"/>
      <c r="AT63" s="1048"/>
      <c r="AU63" s="1048">
        <v>29318</v>
      </c>
      <c r="AV63" s="1048"/>
      <c r="AW63" s="1048"/>
      <c r="AX63" s="1048"/>
      <c r="AY63" s="1048"/>
      <c r="AZ63" s="1117"/>
      <c r="BA63" s="1117"/>
      <c r="BB63" s="1117"/>
      <c r="BC63" s="1117"/>
      <c r="BD63" s="1117"/>
      <c r="BE63" s="1049"/>
      <c r="BF63" s="1049"/>
      <c r="BG63" s="1049"/>
      <c r="BH63" s="1049"/>
      <c r="BI63" s="1050"/>
      <c r="BJ63" s="1118" t="s">
        <v>130</v>
      </c>
      <c r="BK63" s="1040"/>
      <c r="BL63" s="1040"/>
      <c r="BM63" s="1040"/>
      <c r="BN63" s="1119"/>
      <c r="BO63" s="265"/>
      <c r="BP63" s="265"/>
      <c r="BQ63" s="262">
        <v>57</v>
      </c>
      <c r="BR63" s="263"/>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6"/>
    </row>
    <row r="66" spans="1:131" s="247" customFormat="1" ht="26.25" customHeight="1" x14ac:dyDescent="0.15">
      <c r="A66" s="1087" t="s">
        <v>411</v>
      </c>
      <c r="B66" s="1088"/>
      <c r="C66" s="1088"/>
      <c r="D66" s="1088"/>
      <c r="E66" s="1088"/>
      <c r="F66" s="1088"/>
      <c r="G66" s="1088"/>
      <c r="H66" s="1088"/>
      <c r="I66" s="1088"/>
      <c r="J66" s="1088"/>
      <c r="K66" s="1088"/>
      <c r="L66" s="1088"/>
      <c r="M66" s="1088"/>
      <c r="N66" s="1088"/>
      <c r="O66" s="1088"/>
      <c r="P66" s="1089"/>
      <c r="Q66" s="1093" t="s">
        <v>390</v>
      </c>
      <c r="R66" s="1094"/>
      <c r="S66" s="1094"/>
      <c r="T66" s="1094"/>
      <c r="U66" s="1095"/>
      <c r="V66" s="1093" t="s">
        <v>391</v>
      </c>
      <c r="W66" s="1094"/>
      <c r="X66" s="1094"/>
      <c r="Y66" s="1094"/>
      <c r="Z66" s="1095"/>
      <c r="AA66" s="1093" t="s">
        <v>392</v>
      </c>
      <c r="AB66" s="1094"/>
      <c r="AC66" s="1094"/>
      <c r="AD66" s="1094"/>
      <c r="AE66" s="1095"/>
      <c r="AF66" s="1099" t="s">
        <v>412</v>
      </c>
      <c r="AG66" s="1100"/>
      <c r="AH66" s="1100"/>
      <c r="AI66" s="1100"/>
      <c r="AJ66" s="1101"/>
      <c r="AK66" s="1093" t="s">
        <v>413</v>
      </c>
      <c r="AL66" s="1088"/>
      <c r="AM66" s="1088"/>
      <c r="AN66" s="1088"/>
      <c r="AO66" s="1089"/>
      <c r="AP66" s="1093" t="s">
        <v>414</v>
      </c>
      <c r="AQ66" s="1094"/>
      <c r="AR66" s="1094"/>
      <c r="AS66" s="1094"/>
      <c r="AT66" s="1095"/>
      <c r="AU66" s="1093" t="s">
        <v>415</v>
      </c>
      <c r="AV66" s="1094"/>
      <c r="AW66" s="1094"/>
      <c r="AX66" s="1094"/>
      <c r="AY66" s="1095"/>
      <c r="AZ66" s="1093" t="s">
        <v>372</v>
      </c>
      <c r="BA66" s="1094"/>
      <c r="BB66" s="1094"/>
      <c r="BC66" s="1094"/>
      <c r="BD66" s="1109"/>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7" t="s">
        <v>587</v>
      </c>
      <c r="C68" s="1078"/>
      <c r="D68" s="1078"/>
      <c r="E68" s="1078"/>
      <c r="F68" s="1078"/>
      <c r="G68" s="1078"/>
      <c r="H68" s="1078"/>
      <c r="I68" s="1078"/>
      <c r="J68" s="1078"/>
      <c r="K68" s="1078"/>
      <c r="L68" s="1078"/>
      <c r="M68" s="1078"/>
      <c r="N68" s="1078"/>
      <c r="O68" s="1078"/>
      <c r="P68" s="1079"/>
      <c r="Q68" s="1080">
        <v>1175</v>
      </c>
      <c r="R68" s="1074"/>
      <c r="S68" s="1074"/>
      <c r="T68" s="1074"/>
      <c r="U68" s="1074"/>
      <c r="V68" s="1074">
        <v>1123</v>
      </c>
      <c r="W68" s="1074"/>
      <c r="X68" s="1074"/>
      <c r="Y68" s="1074"/>
      <c r="Z68" s="1074"/>
      <c r="AA68" s="1074">
        <v>52</v>
      </c>
      <c r="AB68" s="1074"/>
      <c r="AC68" s="1074"/>
      <c r="AD68" s="1074"/>
      <c r="AE68" s="1074"/>
      <c r="AF68" s="1074">
        <v>52</v>
      </c>
      <c r="AG68" s="1074"/>
      <c r="AH68" s="1074"/>
      <c r="AI68" s="1074"/>
      <c r="AJ68" s="1074"/>
      <c r="AK68" s="1074" t="s">
        <v>606</v>
      </c>
      <c r="AL68" s="1074"/>
      <c r="AM68" s="1074"/>
      <c r="AN68" s="1074"/>
      <c r="AO68" s="1074"/>
      <c r="AP68" s="1074" t="s">
        <v>607</v>
      </c>
      <c r="AQ68" s="1074"/>
      <c r="AR68" s="1074"/>
      <c r="AS68" s="1074"/>
      <c r="AT68" s="1074"/>
      <c r="AU68" s="1074" t="s">
        <v>606</v>
      </c>
      <c r="AV68" s="1074"/>
      <c r="AW68" s="1074"/>
      <c r="AX68" s="1074"/>
      <c r="AY68" s="1074"/>
      <c r="AZ68" s="1075"/>
      <c r="BA68" s="1075"/>
      <c r="BB68" s="1075"/>
      <c r="BC68" s="1075"/>
      <c r="BD68" s="1076"/>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604</v>
      </c>
      <c r="C69" s="1064"/>
      <c r="D69" s="1064"/>
      <c r="E69" s="1064"/>
      <c r="F69" s="1064"/>
      <c r="G69" s="1064"/>
      <c r="H69" s="1064"/>
      <c r="I69" s="1064"/>
      <c r="J69" s="1064"/>
      <c r="K69" s="1064"/>
      <c r="L69" s="1064"/>
      <c r="M69" s="1064"/>
      <c r="N69" s="1064"/>
      <c r="O69" s="1064"/>
      <c r="P69" s="1065"/>
      <c r="Q69" s="1066">
        <v>563</v>
      </c>
      <c r="R69" s="1060"/>
      <c r="S69" s="1060"/>
      <c r="T69" s="1060"/>
      <c r="U69" s="1060"/>
      <c r="V69" s="1060">
        <v>555</v>
      </c>
      <c r="W69" s="1060"/>
      <c r="X69" s="1060"/>
      <c r="Y69" s="1060"/>
      <c r="Z69" s="1060"/>
      <c r="AA69" s="1060">
        <v>8</v>
      </c>
      <c r="AB69" s="1060"/>
      <c r="AC69" s="1060"/>
      <c r="AD69" s="1060"/>
      <c r="AE69" s="1060"/>
      <c r="AF69" s="1060">
        <v>8</v>
      </c>
      <c r="AG69" s="1060"/>
      <c r="AH69" s="1060"/>
      <c r="AI69" s="1060"/>
      <c r="AJ69" s="1060"/>
      <c r="AK69" s="1060" t="s">
        <v>607</v>
      </c>
      <c r="AL69" s="1060"/>
      <c r="AM69" s="1060"/>
      <c r="AN69" s="1060"/>
      <c r="AO69" s="1060"/>
      <c r="AP69" s="1060" t="s">
        <v>607</v>
      </c>
      <c r="AQ69" s="1060"/>
      <c r="AR69" s="1060"/>
      <c r="AS69" s="1060"/>
      <c r="AT69" s="1060"/>
      <c r="AU69" s="1060" t="s">
        <v>607</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605</v>
      </c>
      <c r="C70" s="1064"/>
      <c r="D70" s="1064"/>
      <c r="E70" s="1064"/>
      <c r="F70" s="1064"/>
      <c r="G70" s="1064"/>
      <c r="H70" s="1064"/>
      <c r="I70" s="1064"/>
      <c r="J70" s="1064"/>
      <c r="K70" s="1064"/>
      <c r="L70" s="1064"/>
      <c r="M70" s="1064"/>
      <c r="N70" s="1064"/>
      <c r="O70" s="1064"/>
      <c r="P70" s="1065"/>
      <c r="Q70" s="1066">
        <v>157482</v>
      </c>
      <c r="R70" s="1060"/>
      <c r="S70" s="1060"/>
      <c r="T70" s="1060"/>
      <c r="U70" s="1060"/>
      <c r="V70" s="1060">
        <v>154641</v>
      </c>
      <c r="W70" s="1060"/>
      <c r="X70" s="1060"/>
      <c r="Y70" s="1060"/>
      <c r="Z70" s="1060"/>
      <c r="AA70" s="1060">
        <v>2841</v>
      </c>
      <c r="AB70" s="1060"/>
      <c r="AC70" s="1060"/>
      <c r="AD70" s="1060"/>
      <c r="AE70" s="1060"/>
      <c r="AF70" s="1060">
        <v>2841</v>
      </c>
      <c r="AG70" s="1060"/>
      <c r="AH70" s="1060"/>
      <c r="AI70" s="1060"/>
      <c r="AJ70" s="1060"/>
      <c r="AK70" s="1060">
        <v>388</v>
      </c>
      <c r="AL70" s="1060"/>
      <c r="AM70" s="1060"/>
      <c r="AN70" s="1060"/>
      <c r="AO70" s="1060"/>
      <c r="AP70" s="1060" t="s">
        <v>607</v>
      </c>
      <c r="AQ70" s="1060"/>
      <c r="AR70" s="1060"/>
      <c r="AS70" s="1060"/>
      <c r="AT70" s="1060"/>
      <c r="AU70" s="1060" t="s">
        <v>607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588</v>
      </c>
      <c r="C71" s="1064"/>
      <c r="D71" s="1064"/>
      <c r="E71" s="1064"/>
      <c r="F71" s="1064"/>
      <c r="G71" s="1064"/>
      <c r="H71" s="1064"/>
      <c r="I71" s="1064"/>
      <c r="J71" s="1064"/>
      <c r="K71" s="1064"/>
      <c r="L71" s="1064"/>
      <c r="M71" s="1064"/>
      <c r="N71" s="1064"/>
      <c r="O71" s="1064"/>
      <c r="P71" s="1065"/>
      <c r="Q71" s="1066">
        <v>170</v>
      </c>
      <c r="R71" s="1060"/>
      <c r="S71" s="1060"/>
      <c r="T71" s="1060"/>
      <c r="U71" s="1060"/>
      <c r="V71" s="1060">
        <v>167</v>
      </c>
      <c r="W71" s="1060"/>
      <c r="X71" s="1060"/>
      <c r="Y71" s="1060"/>
      <c r="Z71" s="1060"/>
      <c r="AA71" s="1060">
        <v>3</v>
      </c>
      <c r="AB71" s="1060"/>
      <c r="AC71" s="1060"/>
      <c r="AD71" s="1060"/>
      <c r="AE71" s="1060"/>
      <c r="AF71" s="1060">
        <v>3</v>
      </c>
      <c r="AG71" s="1060"/>
      <c r="AH71" s="1060"/>
      <c r="AI71" s="1060"/>
      <c r="AJ71" s="1060"/>
      <c r="AK71" s="1070" t="s">
        <v>607</v>
      </c>
      <c r="AL71" s="1068"/>
      <c r="AM71" s="1068"/>
      <c r="AN71" s="1068"/>
      <c r="AO71" s="1069"/>
      <c r="AP71" s="1070" t="s">
        <v>607</v>
      </c>
      <c r="AQ71" s="1068"/>
      <c r="AR71" s="1068"/>
      <c r="AS71" s="1068"/>
      <c r="AT71" s="1069"/>
      <c r="AU71" s="1070" t="s">
        <v>607</v>
      </c>
      <c r="AV71" s="1068"/>
      <c r="AW71" s="1068"/>
      <c r="AX71" s="1068"/>
      <c r="AY71" s="1069"/>
      <c r="AZ71" s="1071"/>
      <c r="BA71" s="1072"/>
      <c r="BB71" s="1072"/>
      <c r="BC71" s="1072"/>
      <c r="BD71" s="1073"/>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589</v>
      </c>
      <c r="C72" s="1064"/>
      <c r="D72" s="1064"/>
      <c r="E72" s="1064"/>
      <c r="F72" s="1064"/>
      <c r="G72" s="1064"/>
      <c r="H72" s="1064"/>
      <c r="I72" s="1064"/>
      <c r="J72" s="1064"/>
      <c r="K72" s="1064"/>
      <c r="L72" s="1064"/>
      <c r="M72" s="1064"/>
      <c r="N72" s="1064"/>
      <c r="O72" s="1064"/>
      <c r="P72" s="1065"/>
      <c r="Q72" s="1067">
        <v>6</v>
      </c>
      <c r="R72" s="1068"/>
      <c r="S72" s="1068"/>
      <c r="T72" s="1068"/>
      <c r="U72" s="1069"/>
      <c r="V72" s="1070">
        <v>1</v>
      </c>
      <c r="W72" s="1068"/>
      <c r="X72" s="1068"/>
      <c r="Y72" s="1068"/>
      <c r="Z72" s="1069"/>
      <c r="AA72" s="1070">
        <v>5</v>
      </c>
      <c r="AB72" s="1068"/>
      <c r="AC72" s="1068"/>
      <c r="AD72" s="1068"/>
      <c r="AE72" s="1069"/>
      <c r="AF72" s="1070">
        <v>5</v>
      </c>
      <c r="AG72" s="1068"/>
      <c r="AH72" s="1068"/>
      <c r="AI72" s="1068"/>
      <c r="AJ72" s="1069"/>
      <c r="AK72" s="1070" t="s">
        <v>607</v>
      </c>
      <c r="AL72" s="1068"/>
      <c r="AM72" s="1068"/>
      <c r="AN72" s="1068"/>
      <c r="AO72" s="1069"/>
      <c r="AP72" s="1070" t="s">
        <v>607</v>
      </c>
      <c r="AQ72" s="1068"/>
      <c r="AR72" s="1068"/>
      <c r="AS72" s="1068"/>
      <c r="AT72" s="1069"/>
      <c r="AU72" s="1070" t="s">
        <v>607</v>
      </c>
      <c r="AV72" s="1068"/>
      <c r="AW72" s="1068"/>
      <c r="AX72" s="1068"/>
      <c r="AY72" s="1069"/>
      <c r="AZ72" s="1071"/>
      <c r="BA72" s="1072"/>
      <c r="BB72" s="1072"/>
      <c r="BC72" s="1072"/>
      <c r="BD72" s="1073"/>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603</v>
      </c>
      <c r="C73" s="1064"/>
      <c r="D73" s="1064"/>
      <c r="E73" s="1064"/>
      <c r="F73" s="1064"/>
      <c r="G73" s="1064"/>
      <c r="H73" s="1064"/>
      <c r="I73" s="1064"/>
      <c r="J73" s="1064"/>
      <c r="K73" s="1064"/>
      <c r="L73" s="1064"/>
      <c r="M73" s="1064"/>
      <c r="N73" s="1064"/>
      <c r="O73" s="1064"/>
      <c r="P73" s="1065"/>
      <c r="Q73" s="1067">
        <v>121</v>
      </c>
      <c r="R73" s="1068"/>
      <c r="S73" s="1068"/>
      <c r="T73" s="1068"/>
      <c r="U73" s="1069"/>
      <c r="V73" s="1070">
        <v>121</v>
      </c>
      <c r="W73" s="1068"/>
      <c r="X73" s="1068"/>
      <c r="Y73" s="1068"/>
      <c r="Z73" s="1069"/>
      <c r="AA73" s="1070" t="s">
        <v>606</v>
      </c>
      <c r="AB73" s="1068"/>
      <c r="AC73" s="1068"/>
      <c r="AD73" s="1068"/>
      <c r="AE73" s="1069"/>
      <c r="AF73" s="1070" t="s">
        <v>607</v>
      </c>
      <c r="AG73" s="1068"/>
      <c r="AH73" s="1068"/>
      <c r="AI73" s="1068"/>
      <c r="AJ73" s="1069"/>
      <c r="AK73" s="1070" t="s">
        <v>607</v>
      </c>
      <c r="AL73" s="1068"/>
      <c r="AM73" s="1068"/>
      <c r="AN73" s="1068"/>
      <c r="AO73" s="1069"/>
      <c r="AP73" s="1070" t="s">
        <v>607</v>
      </c>
      <c r="AQ73" s="1068"/>
      <c r="AR73" s="1068"/>
      <c r="AS73" s="1068"/>
      <c r="AT73" s="1069"/>
      <c r="AU73" s="1070" t="s">
        <v>607</v>
      </c>
      <c r="AV73" s="1068"/>
      <c r="AW73" s="1068"/>
      <c r="AX73" s="1068"/>
      <c r="AY73" s="1069"/>
      <c r="AZ73" s="1071"/>
      <c r="BA73" s="1072"/>
      <c r="BB73" s="1072"/>
      <c r="BC73" s="1072"/>
      <c r="BD73" s="1073"/>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386</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303</v>
      </c>
      <c r="AG109" s="983"/>
      <c r="AH109" s="983"/>
      <c r="AI109" s="983"/>
      <c r="AJ109" s="984"/>
      <c r="AK109" s="985" t="s">
        <v>302</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303</v>
      </c>
      <c r="BW109" s="983"/>
      <c r="BX109" s="983"/>
      <c r="BY109" s="983"/>
      <c r="BZ109" s="984"/>
      <c r="CA109" s="985" t="s">
        <v>302</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303</v>
      </c>
      <c r="DM109" s="983"/>
      <c r="DN109" s="983"/>
      <c r="DO109" s="983"/>
      <c r="DP109" s="984"/>
      <c r="DQ109" s="985" t="s">
        <v>302</v>
      </c>
      <c r="DR109" s="983"/>
      <c r="DS109" s="983"/>
      <c r="DT109" s="983"/>
      <c r="DU109" s="984"/>
      <c r="DV109" s="985" t="s">
        <v>426</v>
      </c>
      <c r="DW109" s="983"/>
      <c r="DX109" s="983"/>
      <c r="DY109" s="983"/>
      <c r="DZ109" s="1014"/>
    </row>
    <row r="110" spans="1:131" s="246" customFormat="1" ht="26.25" customHeight="1" x14ac:dyDescent="0.15">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5837959</v>
      </c>
      <c r="AB110" s="976"/>
      <c r="AC110" s="976"/>
      <c r="AD110" s="976"/>
      <c r="AE110" s="977"/>
      <c r="AF110" s="978">
        <v>5077396</v>
      </c>
      <c r="AG110" s="976"/>
      <c r="AH110" s="976"/>
      <c r="AI110" s="976"/>
      <c r="AJ110" s="977"/>
      <c r="AK110" s="978">
        <v>4592315</v>
      </c>
      <c r="AL110" s="976"/>
      <c r="AM110" s="976"/>
      <c r="AN110" s="976"/>
      <c r="AO110" s="977"/>
      <c r="AP110" s="979">
        <v>33</v>
      </c>
      <c r="AQ110" s="980"/>
      <c r="AR110" s="980"/>
      <c r="AS110" s="980"/>
      <c r="AT110" s="981"/>
      <c r="AU110" s="1015" t="s">
        <v>73</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48349774</v>
      </c>
      <c r="BR110" s="923"/>
      <c r="BS110" s="923"/>
      <c r="BT110" s="923"/>
      <c r="BU110" s="923"/>
      <c r="BV110" s="923">
        <v>44573784</v>
      </c>
      <c r="BW110" s="923"/>
      <c r="BX110" s="923"/>
      <c r="BY110" s="923"/>
      <c r="BZ110" s="923"/>
      <c r="CA110" s="923">
        <v>41924697</v>
      </c>
      <c r="CB110" s="923"/>
      <c r="CC110" s="923"/>
      <c r="CD110" s="923"/>
      <c r="CE110" s="923"/>
      <c r="CF110" s="947">
        <v>301.39999999999998</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432</v>
      </c>
      <c r="DH110" s="923"/>
      <c r="DI110" s="923"/>
      <c r="DJ110" s="923"/>
      <c r="DK110" s="923"/>
      <c r="DL110" s="923" t="s">
        <v>432</v>
      </c>
      <c r="DM110" s="923"/>
      <c r="DN110" s="923"/>
      <c r="DO110" s="923"/>
      <c r="DP110" s="923"/>
      <c r="DQ110" s="923" t="s">
        <v>432</v>
      </c>
      <c r="DR110" s="923"/>
      <c r="DS110" s="923"/>
      <c r="DT110" s="923"/>
      <c r="DU110" s="923"/>
      <c r="DV110" s="924" t="s">
        <v>432</v>
      </c>
      <c r="DW110" s="924"/>
      <c r="DX110" s="924"/>
      <c r="DY110" s="924"/>
      <c r="DZ110" s="925"/>
    </row>
    <row r="111" spans="1:131" s="246" customFormat="1" ht="26.25" customHeight="1" x14ac:dyDescent="0.15">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130</v>
      </c>
      <c r="AB111" s="1004"/>
      <c r="AC111" s="1004"/>
      <c r="AD111" s="1004"/>
      <c r="AE111" s="1005"/>
      <c r="AF111" s="1006" t="s">
        <v>130</v>
      </c>
      <c r="AG111" s="1004"/>
      <c r="AH111" s="1004"/>
      <c r="AI111" s="1004"/>
      <c r="AJ111" s="1005"/>
      <c r="AK111" s="1006" t="s">
        <v>434</v>
      </c>
      <c r="AL111" s="1004"/>
      <c r="AM111" s="1004"/>
      <c r="AN111" s="1004"/>
      <c r="AO111" s="1005"/>
      <c r="AP111" s="1007" t="s">
        <v>434</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v>149982</v>
      </c>
      <c r="BR111" s="895"/>
      <c r="BS111" s="895"/>
      <c r="BT111" s="895"/>
      <c r="BU111" s="895"/>
      <c r="BV111" s="895">
        <v>73020</v>
      </c>
      <c r="BW111" s="895"/>
      <c r="BX111" s="895"/>
      <c r="BY111" s="895"/>
      <c r="BZ111" s="895"/>
      <c r="CA111" s="895">
        <v>15557</v>
      </c>
      <c r="CB111" s="895"/>
      <c r="CC111" s="895"/>
      <c r="CD111" s="895"/>
      <c r="CE111" s="895"/>
      <c r="CF111" s="956">
        <v>0.1</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434</v>
      </c>
      <c r="DH111" s="895"/>
      <c r="DI111" s="895"/>
      <c r="DJ111" s="895"/>
      <c r="DK111" s="895"/>
      <c r="DL111" s="895" t="s">
        <v>130</v>
      </c>
      <c r="DM111" s="895"/>
      <c r="DN111" s="895"/>
      <c r="DO111" s="895"/>
      <c r="DP111" s="895"/>
      <c r="DQ111" s="895" t="s">
        <v>130</v>
      </c>
      <c r="DR111" s="895"/>
      <c r="DS111" s="895"/>
      <c r="DT111" s="895"/>
      <c r="DU111" s="895"/>
      <c r="DV111" s="872" t="s">
        <v>434</v>
      </c>
      <c r="DW111" s="872"/>
      <c r="DX111" s="872"/>
      <c r="DY111" s="872"/>
      <c r="DZ111" s="873"/>
    </row>
    <row r="112" spans="1:131" s="246" customFormat="1" ht="26.25" customHeight="1" x14ac:dyDescent="0.15">
      <c r="A112" s="997" t="s">
        <v>437</v>
      </c>
      <c r="B112" s="998"/>
      <c r="C112" s="828" t="s">
        <v>438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434</v>
      </c>
      <c r="AB112" s="858"/>
      <c r="AC112" s="858"/>
      <c r="AD112" s="858"/>
      <c r="AE112" s="859"/>
      <c r="AF112" s="860" t="s">
        <v>130</v>
      </c>
      <c r="AG112" s="858"/>
      <c r="AH112" s="858"/>
      <c r="AI112" s="858"/>
      <c r="AJ112" s="859"/>
      <c r="AK112" s="860" t="s">
        <v>434</v>
      </c>
      <c r="AL112" s="858"/>
      <c r="AM112" s="858"/>
      <c r="AN112" s="858"/>
      <c r="AO112" s="859"/>
      <c r="AP112" s="905" t="s">
        <v>434</v>
      </c>
      <c r="AQ112" s="906"/>
      <c r="AR112" s="906"/>
      <c r="AS112" s="906"/>
      <c r="AT112" s="907"/>
      <c r="AU112" s="1017"/>
      <c r="AV112" s="1018"/>
      <c r="AW112" s="1018"/>
      <c r="AX112" s="1018"/>
      <c r="AY112" s="1018"/>
      <c r="AZ112" s="893" t="s">
        <v>439</v>
      </c>
      <c r="BA112" s="828"/>
      <c r="BB112" s="828"/>
      <c r="BC112" s="828"/>
      <c r="BD112" s="828"/>
      <c r="BE112" s="828"/>
      <c r="BF112" s="828"/>
      <c r="BG112" s="828"/>
      <c r="BH112" s="828"/>
      <c r="BI112" s="828"/>
      <c r="BJ112" s="828"/>
      <c r="BK112" s="828"/>
      <c r="BL112" s="828"/>
      <c r="BM112" s="828"/>
      <c r="BN112" s="828"/>
      <c r="BO112" s="828"/>
      <c r="BP112" s="829"/>
      <c r="BQ112" s="894">
        <v>33613165</v>
      </c>
      <c r="BR112" s="895"/>
      <c r="BS112" s="895"/>
      <c r="BT112" s="895"/>
      <c r="BU112" s="895"/>
      <c r="BV112" s="895">
        <v>29313903</v>
      </c>
      <c r="BW112" s="895"/>
      <c r="BX112" s="895"/>
      <c r="BY112" s="895"/>
      <c r="BZ112" s="895"/>
      <c r="CA112" s="895">
        <v>29318557</v>
      </c>
      <c r="CB112" s="895"/>
      <c r="CC112" s="895"/>
      <c r="CD112" s="895"/>
      <c r="CE112" s="895"/>
      <c r="CF112" s="956">
        <v>210.7</v>
      </c>
      <c r="CG112" s="957"/>
      <c r="CH112" s="957"/>
      <c r="CI112" s="957"/>
      <c r="CJ112" s="957"/>
      <c r="CK112" s="1012"/>
      <c r="CL112" s="899"/>
      <c r="CM112" s="902" t="s">
        <v>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434</v>
      </c>
      <c r="DH112" s="895"/>
      <c r="DI112" s="895"/>
      <c r="DJ112" s="895"/>
      <c r="DK112" s="895"/>
      <c r="DL112" s="895" t="s">
        <v>130</v>
      </c>
      <c r="DM112" s="895"/>
      <c r="DN112" s="895"/>
      <c r="DO112" s="895"/>
      <c r="DP112" s="895"/>
      <c r="DQ112" s="895" t="s">
        <v>434</v>
      </c>
      <c r="DR112" s="895"/>
      <c r="DS112" s="895"/>
      <c r="DT112" s="895"/>
      <c r="DU112" s="895"/>
      <c r="DV112" s="872" t="s">
        <v>130</v>
      </c>
      <c r="DW112" s="872"/>
      <c r="DX112" s="872"/>
      <c r="DY112" s="872"/>
      <c r="DZ112" s="873"/>
    </row>
    <row r="113" spans="1:130" s="246" customFormat="1" ht="26.25" customHeight="1" x14ac:dyDescent="0.15">
      <c r="A113" s="999"/>
      <c r="B113" s="1000"/>
      <c r="C113" s="828" t="s">
        <v>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2489437</v>
      </c>
      <c r="AB113" s="1004"/>
      <c r="AC113" s="1004"/>
      <c r="AD113" s="1004"/>
      <c r="AE113" s="1005"/>
      <c r="AF113" s="1006">
        <v>2304648</v>
      </c>
      <c r="AG113" s="1004"/>
      <c r="AH113" s="1004"/>
      <c r="AI113" s="1004"/>
      <c r="AJ113" s="1005"/>
      <c r="AK113" s="1006">
        <v>2519074</v>
      </c>
      <c r="AL113" s="1004"/>
      <c r="AM113" s="1004"/>
      <c r="AN113" s="1004"/>
      <c r="AO113" s="1005"/>
      <c r="AP113" s="1007">
        <v>18.100000000000001</v>
      </c>
      <c r="AQ113" s="1008"/>
      <c r="AR113" s="1008"/>
      <c r="AS113" s="1008"/>
      <c r="AT113" s="1009"/>
      <c r="AU113" s="1017"/>
      <c r="AV113" s="1018"/>
      <c r="AW113" s="1018"/>
      <c r="AX113" s="1018"/>
      <c r="AY113" s="1018"/>
      <c r="AZ113" s="893" t="s">
        <v>442</v>
      </c>
      <c r="BA113" s="828"/>
      <c r="BB113" s="828"/>
      <c r="BC113" s="828"/>
      <c r="BD113" s="828"/>
      <c r="BE113" s="828"/>
      <c r="BF113" s="828"/>
      <c r="BG113" s="828"/>
      <c r="BH113" s="828"/>
      <c r="BI113" s="828"/>
      <c r="BJ113" s="828"/>
      <c r="BK113" s="828"/>
      <c r="BL113" s="828"/>
      <c r="BM113" s="828"/>
      <c r="BN113" s="828"/>
      <c r="BO113" s="828"/>
      <c r="BP113" s="829"/>
      <c r="BQ113" s="894">
        <v>60316</v>
      </c>
      <c r="BR113" s="895"/>
      <c r="BS113" s="895"/>
      <c r="BT113" s="895"/>
      <c r="BU113" s="895"/>
      <c r="BV113" s="895" t="s">
        <v>434</v>
      </c>
      <c r="BW113" s="895"/>
      <c r="BX113" s="895"/>
      <c r="BY113" s="895"/>
      <c r="BZ113" s="895"/>
      <c r="CA113" s="895" t="s">
        <v>434</v>
      </c>
      <c r="CB113" s="895"/>
      <c r="CC113" s="895"/>
      <c r="CD113" s="895"/>
      <c r="CE113" s="895"/>
      <c r="CF113" s="956" t="s">
        <v>130</v>
      </c>
      <c r="CG113" s="957"/>
      <c r="CH113" s="957"/>
      <c r="CI113" s="957"/>
      <c r="CJ113" s="957"/>
      <c r="CK113" s="1012"/>
      <c r="CL113" s="899"/>
      <c r="CM113" s="902" t="s">
        <v>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434</v>
      </c>
      <c r="DH113" s="858"/>
      <c r="DI113" s="858"/>
      <c r="DJ113" s="858"/>
      <c r="DK113" s="859"/>
      <c r="DL113" s="860" t="s">
        <v>434</v>
      </c>
      <c r="DM113" s="858"/>
      <c r="DN113" s="858"/>
      <c r="DO113" s="858"/>
      <c r="DP113" s="859"/>
      <c r="DQ113" s="860" t="s">
        <v>434</v>
      </c>
      <c r="DR113" s="858"/>
      <c r="DS113" s="858"/>
      <c r="DT113" s="858"/>
      <c r="DU113" s="859"/>
      <c r="DV113" s="905" t="s">
        <v>434</v>
      </c>
      <c r="DW113" s="906"/>
      <c r="DX113" s="906"/>
      <c r="DY113" s="906"/>
      <c r="DZ113" s="907"/>
    </row>
    <row r="114" spans="1:130" s="246" customFormat="1" ht="26.25" customHeight="1" x14ac:dyDescent="0.15">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143227</v>
      </c>
      <c r="AB114" s="858"/>
      <c r="AC114" s="858"/>
      <c r="AD114" s="858"/>
      <c r="AE114" s="859"/>
      <c r="AF114" s="860">
        <v>60301</v>
      </c>
      <c r="AG114" s="858"/>
      <c r="AH114" s="858"/>
      <c r="AI114" s="858"/>
      <c r="AJ114" s="859"/>
      <c r="AK114" s="860" t="s">
        <v>130</v>
      </c>
      <c r="AL114" s="858"/>
      <c r="AM114" s="858"/>
      <c r="AN114" s="858"/>
      <c r="AO114" s="859"/>
      <c r="AP114" s="905" t="s">
        <v>130</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4675577</v>
      </c>
      <c r="BR114" s="895"/>
      <c r="BS114" s="895"/>
      <c r="BT114" s="895"/>
      <c r="BU114" s="895"/>
      <c r="BV114" s="895">
        <v>4337490</v>
      </c>
      <c r="BW114" s="895"/>
      <c r="BX114" s="895"/>
      <c r="BY114" s="895"/>
      <c r="BZ114" s="895"/>
      <c r="CA114" s="895">
        <v>4332322</v>
      </c>
      <c r="CB114" s="895"/>
      <c r="CC114" s="895"/>
      <c r="CD114" s="895"/>
      <c r="CE114" s="895"/>
      <c r="CF114" s="956">
        <v>31.1</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434</v>
      </c>
      <c r="DH114" s="858"/>
      <c r="DI114" s="858"/>
      <c r="DJ114" s="858"/>
      <c r="DK114" s="859"/>
      <c r="DL114" s="860" t="s">
        <v>130</v>
      </c>
      <c r="DM114" s="858"/>
      <c r="DN114" s="858"/>
      <c r="DO114" s="858"/>
      <c r="DP114" s="859"/>
      <c r="DQ114" s="860" t="s">
        <v>130</v>
      </c>
      <c r="DR114" s="858"/>
      <c r="DS114" s="858"/>
      <c r="DT114" s="858"/>
      <c r="DU114" s="859"/>
      <c r="DV114" s="905" t="s">
        <v>130</v>
      </c>
      <c r="DW114" s="906"/>
      <c r="DX114" s="906"/>
      <c r="DY114" s="906"/>
      <c r="DZ114" s="907"/>
    </row>
    <row r="115" spans="1:130" s="246" customFormat="1" ht="26.25" customHeight="1" x14ac:dyDescent="0.15">
      <c r="A115" s="999"/>
      <c r="B115" s="1000"/>
      <c r="C115" s="828" t="s">
        <v>447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80060</v>
      </c>
      <c r="AB115" s="1004"/>
      <c r="AC115" s="1004"/>
      <c r="AD115" s="1004"/>
      <c r="AE115" s="1005"/>
      <c r="AF115" s="1006">
        <v>76960</v>
      </c>
      <c r="AG115" s="1004"/>
      <c r="AH115" s="1004"/>
      <c r="AI115" s="1004"/>
      <c r="AJ115" s="1005"/>
      <c r="AK115" s="1006">
        <v>57465</v>
      </c>
      <c r="AL115" s="1004"/>
      <c r="AM115" s="1004"/>
      <c r="AN115" s="1004"/>
      <c r="AO115" s="1005"/>
      <c r="AP115" s="1007">
        <v>0.4</v>
      </c>
      <c r="AQ115" s="1008"/>
      <c r="AR115" s="1008"/>
      <c r="AS115" s="1008"/>
      <c r="AT115" s="1009"/>
      <c r="AU115" s="1017"/>
      <c r="AV115" s="1018"/>
      <c r="AW115" s="1018"/>
      <c r="AX115" s="1018"/>
      <c r="AY115" s="1018"/>
      <c r="AZ115" s="893" t="s">
        <v>448</v>
      </c>
      <c r="BA115" s="828"/>
      <c r="BB115" s="828"/>
      <c r="BC115" s="828"/>
      <c r="BD115" s="828"/>
      <c r="BE115" s="828"/>
      <c r="BF115" s="828"/>
      <c r="BG115" s="828"/>
      <c r="BH115" s="828"/>
      <c r="BI115" s="828"/>
      <c r="BJ115" s="828"/>
      <c r="BK115" s="828"/>
      <c r="BL115" s="828"/>
      <c r="BM115" s="828"/>
      <c r="BN115" s="828"/>
      <c r="BO115" s="828"/>
      <c r="BP115" s="829"/>
      <c r="BQ115" s="894" t="s">
        <v>434</v>
      </c>
      <c r="BR115" s="895"/>
      <c r="BS115" s="895"/>
      <c r="BT115" s="895"/>
      <c r="BU115" s="895"/>
      <c r="BV115" s="895" t="s">
        <v>130</v>
      </c>
      <c r="BW115" s="895"/>
      <c r="BX115" s="895"/>
      <c r="BY115" s="895"/>
      <c r="BZ115" s="895"/>
      <c r="CA115" s="895" t="s">
        <v>130</v>
      </c>
      <c r="CB115" s="895"/>
      <c r="CC115" s="895"/>
      <c r="CD115" s="895"/>
      <c r="CE115" s="895"/>
      <c r="CF115" s="956" t="s">
        <v>434</v>
      </c>
      <c r="CG115" s="957"/>
      <c r="CH115" s="957"/>
      <c r="CI115" s="957"/>
      <c r="CJ115" s="957"/>
      <c r="CK115" s="1012"/>
      <c r="CL115" s="899"/>
      <c r="CM115" s="893" t="s">
        <v>449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434</v>
      </c>
      <c r="DH115" s="858"/>
      <c r="DI115" s="858"/>
      <c r="DJ115" s="858"/>
      <c r="DK115" s="859"/>
      <c r="DL115" s="860" t="s">
        <v>434</v>
      </c>
      <c r="DM115" s="858"/>
      <c r="DN115" s="858"/>
      <c r="DO115" s="858"/>
      <c r="DP115" s="859"/>
      <c r="DQ115" s="860" t="s">
        <v>434</v>
      </c>
      <c r="DR115" s="858"/>
      <c r="DS115" s="858"/>
      <c r="DT115" s="858"/>
      <c r="DU115" s="859"/>
      <c r="DV115" s="905" t="s">
        <v>434</v>
      </c>
      <c r="DW115" s="906"/>
      <c r="DX115" s="906"/>
      <c r="DY115" s="906"/>
      <c r="DZ115" s="907"/>
    </row>
    <row r="116" spans="1:130" s="246" customFormat="1" ht="26.25" customHeight="1" x14ac:dyDescent="0.15">
      <c r="A116" s="1001"/>
      <c r="B116" s="1002"/>
      <c r="C116" s="961" t="s">
        <v>450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855</v>
      </c>
      <c r="AB116" s="858"/>
      <c r="AC116" s="858"/>
      <c r="AD116" s="858"/>
      <c r="AE116" s="859"/>
      <c r="AF116" s="860">
        <v>331</v>
      </c>
      <c r="AG116" s="858"/>
      <c r="AH116" s="858"/>
      <c r="AI116" s="858"/>
      <c r="AJ116" s="859"/>
      <c r="AK116" s="860">
        <v>82</v>
      </c>
      <c r="AL116" s="858"/>
      <c r="AM116" s="858"/>
      <c r="AN116" s="858"/>
      <c r="AO116" s="859"/>
      <c r="AP116" s="905">
        <v>0</v>
      </c>
      <c r="AQ116" s="906"/>
      <c r="AR116" s="906"/>
      <c r="AS116" s="906"/>
      <c r="AT116" s="907"/>
      <c r="AU116" s="1017"/>
      <c r="AV116" s="1018"/>
      <c r="AW116" s="1018"/>
      <c r="AX116" s="1018"/>
      <c r="AY116" s="1018"/>
      <c r="AZ116" s="944" t="s">
        <v>451</v>
      </c>
      <c r="BA116" s="945"/>
      <c r="BB116" s="945"/>
      <c r="BC116" s="945"/>
      <c r="BD116" s="945"/>
      <c r="BE116" s="945"/>
      <c r="BF116" s="945"/>
      <c r="BG116" s="945"/>
      <c r="BH116" s="945"/>
      <c r="BI116" s="945"/>
      <c r="BJ116" s="945"/>
      <c r="BK116" s="945"/>
      <c r="BL116" s="945"/>
      <c r="BM116" s="945"/>
      <c r="BN116" s="945"/>
      <c r="BO116" s="945"/>
      <c r="BP116" s="946"/>
      <c r="BQ116" s="894" t="s">
        <v>434</v>
      </c>
      <c r="BR116" s="895"/>
      <c r="BS116" s="895"/>
      <c r="BT116" s="895"/>
      <c r="BU116" s="895"/>
      <c r="BV116" s="895" t="s">
        <v>434</v>
      </c>
      <c r="BW116" s="895"/>
      <c r="BX116" s="895"/>
      <c r="BY116" s="895"/>
      <c r="BZ116" s="895"/>
      <c r="CA116" s="895" t="s">
        <v>434</v>
      </c>
      <c r="CB116" s="895"/>
      <c r="CC116" s="895"/>
      <c r="CD116" s="895"/>
      <c r="CE116" s="895"/>
      <c r="CF116" s="956" t="s">
        <v>434</v>
      </c>
      <c r="CG116" s="957"/>
      <c r="CH116" s="957"/>
      <c r="CI116" s="957"/>
      <c r="CJ116" s="957"/>
      <c r="CK116" s="1012"/>
      <c r="CL116" s="899"/>
      <c r="CM116" s="902" t="s">
        <v>452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434</v>
      </c>
      <c r="DH116" s="858"/>
      <c r="DI116" s="858"/>
      <c r="DJ116" s="858"/>
      <c r="DK116" s="859"/>
      <c r="DL116" s="860" t="s">
        <v>434</v>
      </c>
      <c r="DM116" s="858"/>
      <c r="DN116" s="858"/>
      <c r="DO116" s="858"/>
      <c r="DP116" s="859"/>
      <c r="DQ116" s="860" t="s">
        <v>130</v>
      </c>
      <c r="DR116" s="858"/>
      <c r="DS116" s="858"/>
      <c r="DT116" s="858"/>
      <c r="DU116" s="859"/>
      <c r="DV116" s="905" t="s">
        <v>130</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453</v>
      </c>
      <c r="Z117" s="984"/>
      <c r="AA117" s="989">
        <v>8551538</v>
      </c>
      <c r="AB117" s="990"/>
      <c r="AC117" s="990"/>
      <c r="AD117" s="990"/>
      <c r="AE117" s="991"/>
      <c r="AF117" s="992">
        <v>7519636</v>
      </c>
      <c r="AG117" s="990"/>
      <c r="AH117" s="990"/>
      <c r="AI117" s="990"/>
      <c r="AJ117" s="991"/>
      <c r="AK117" s="992">
        <v>7168936</v>
      </c>
      <c r="AL117" s="990"/>
      <c r="AM117" s="990"/>
      <c r="AN117" s="990"/>
      <c r="AO117" s="991"/>
      <c r="AP117" s="993"/>
      <c r="AQ117" s="994"/>
      <c r="AR117" s="994"/>
      <c r="AS117" s="994"/>
      <c r="AT117" s="995"/>
      <c r="AU117" s="1017"/>
      <c r="AV117" s="1018"/>
      <c r="AW117" s="1018"/>
      <c r="AX117" s="1018"/>
      <c r="AY117" s="1018"/>
      <c r="AZ117" s="944" t="s">
        <v>454</v>
      </c>
      <c r="BA117" s="945"/>
      <c r="BB117" s="945"/>
      <c r="BC117" s="945"/>
      <c r="BD117" s="945"/>
      <c r="BE117" s="945"/>
      <c r="BF117" s="945"/>
      <c r="BG117" s="945"/>
      <c r="BH117" s="945"/>
      <c r="BI117" s="945"/>
      <c r="BJ117" s="945"/>
      <c r="BK117" s="945"/>
      <c r="BL117" s="945"/>
      <c r="BM117" s="945"/>
      <c r="BN117" s="945"/>
      <c r="BO117" s="945"/>
      <c r="BP117" s="946"/>
      <c r="BQ117" s="894" t="s">
        <v>130</v>
      </c>
      <c r="BR117" s="895"/>
      <c r="BS117" s="895"/>
      <c r="BT117" s="895"/>
      <c r="BU117" s="895"/>
      <c r="BV117" s="895" t="s">
        <v>434</v>
      </c>
      <c r="BW117" s="895"/>
      <c r="BX117" s="895"/>
      <c r="BY117" s="895"/>
      <c r="BZ117" s="895"/>
      <c r="CA117" s="895" t="s">
        <v>130</v>
      </c>
      <c r="CB117" s="895"/>
      <c r="CC117" s="895"/>
      <c r="CD117" s="895"/>
      <c r="CE117" s="895"/>
      <c r="CF117" s="956" t="s">
        <v>131</v>
      </c>
      <c r="CG117" s="957"/>
      <c r="CH117" s="957"/>
      <c r="CI117" s="957"/>
      <c r="CJ117" s="957"/>
      <c r="CK117" s="1012"/>
      <c r="CL117" s="899"/>
      <c r="CM117" s="902" t="s">
        <v>455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434</v>
      </c>
      <c r="DH117" s="858"/>
      <c r="DI117" s="858"/>
      <c r="DJ117" s="858"/>
      <c r="DK117" s="859"/>
      <c r="DL117" s="860" t="s">
        <v>131</v>
      </c>
      <c r="DM117" s="858"/>
      <c r="DN117" s="858"/>
      <c r="DO117" s="858"/>
      <c r="DP117" s="859"/>
      <c r="DQ117" s="860" t="s">
        <v>130</v>
      </c>
      <c r="DR117" s="858"/>
      <c r="DS117" s="858"/>
      <c r="DT117" s="858"/>
      <c r="DU117" s="859"/>
      <c r="DV117" s="905" t="s">
        <v>131</v>
      </c>
      <c r="DW117" s="906"/>
      <c r="DX117" s="906"/>
      <c r="DY117" s="906"/>
      <c r="DZ117" s="907"/>
    </row>
    <row r="118" spans="1:130" s="246" customFormat="1" ht="26.25" customHeight="1" x14ac:dyDescent="0.15">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303</v>
      </c>
      <c r="AG118" s="983"/>
      <c r="AH118" s="983"/>
      <c r="AI118" s="983"/>
      <c r="AJ118" s="984"/>
      <c r="AK118" s="985" t="s">
        <v>302</v>
      </c>
      <c r="AL118" s="983"/>
      <c r="AM118" s="983"/>
      <c r="AN118" s="983"/>
      <c r="AO118" s="984"/>
      <c r="AP118" s="986" t="s">
        <v>426</v>
      </c>
      <c r="AQ118" s="987"/>
      <c r="AR118" s="987"/>
      <c r="AS118" s="987"/>
      <c r="AT118" s="988"/>
      <c r="AU118" s="1017"/>
      <c r="AV118" s="1018"/>
      <c r="AW118" s="1018"/>
      <c r="AX118" s="1018"/>
      <c r="AY118" s="1018"/>
      <c r="AZ118" s="960" t="s">
        <v>456</v>
      </c>
      <c r="BA118" s="961"/>
      <c r="BB118" s="961"/>
      <c r="BC118" s="961"/>
      <c r="BD118" s="961"/>
      <c r="BE118" s="961"/>
      <c r="BF118" s="961"/>
      <c r="BG118" s="961"/>
      <c r="BH118" s="961"/>
      <c r="BI118" s="961"/>
      <c r="BJ118" s="961"/>
      <c r="BK118" s="961"/>
      <c r="BL118" s="961"/>
      <c r="BM118" s="961"/>
      <c r="BN118" s="961"/>
      <c r="BO118" s="961"/>
      <c r="BP118" s="962"/>
      <c r="BQ118" s="963" t="s">
        <v>131</v>
      </c>
      <c r="BR118" s="926"/>
      <c r="BS118" s="926"/>
      <c r="BT118" s="926"/>
      <c r="BU118" s="926"/>
      <c r="BV118" s="926" t="s">
        <v>130</v>
      </c>
      <c r="BW118" s="926"/>
      <c r="BX118" s="926"/>
      <c r="BY118" s="926"/>
      <c r="BZ118" s="926"/>
      <c r="CA118" s="926" t="s">
        <v>434</v>
      </c>
      <c r="CB118" s="926"/>
      <c r="CC118" s="926"/>
      <c r="CD118" s="926"/>
      <c r="CE118" s="926"/>
      <c r="CF118" s="956" t="s">
        <v>130</v>
      </c>
      <c r="CG118" s="957"/>
      <c r="CH118" s="957"/>
      <c r="CI118" s="957"/>
      <c r="CJ118" s="957"/>
      <c r="CK118" s="1012"/>
      <c r="CL118" s="899"/>
      <c r="CM118" s="902" t="s">
        <v>457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434</v>
      </c>
      <c r="DH118" s="858"/>
      <c r="DI118" s="858"/>
      <c r="DJ118" s="858"/>
      <c r="DK118" s="859"/>
      <c r="DL118" s="860" t="s">
        <v>130</v>
      </c>
      <c r="DM118" s="858"/>
      <c r="DN118" s="858"/>
      <c r="DO118" s="858"/>
      <c r="DP118" s="859"/>
      <c r="DQ118" s="860" t="s">
        <v>130</v>
      </c>
      <c r="DR118" s="858"/>
      <c r="DS118" s="858"/>
      <c r="DT118" s="858"/>
      <c r="DU118" s="859"/>
      <c r="DV118" s="905" t="s">
        <v>434</v>
      </c>
      <c r="DW118" s="906"/>
      <c r="DX118" s="906"/>
      <c r="DY118" s="906"/>
      <c r="DZ118" s="907"/>
    </row>
    <row r="119" spans="1:130" s="246" customFormat="1" ht="26.25" customHeight="1" x14ac:dyDescent="0.15">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434</v>
      </c>
      <c r="AB119" s="976"/>
      <c r="AC119" s="976"/>
      <c r="AD119" s="976"/>
      <c r="AE119" s="977"/>
      <c r="AF119" s="978" t="s">
        <v>434</v>
      </c>
      <c r="AG119" s="976"/>
      <c r="AH119" s="976"/>
      <c r="AI119" s="976"/>
      <c r="AJ119" s="977"/>
      <c r="AK119" s="978" t="s">
        <v>130</v>
      </c>
      <c r="AL119" s="976"/>
      <c r="AM119" s="976"/>
      <c r="AN119" s="976"/>
      <c r="AO119" s="977"/>
      <c r="AP119" s="979" t="s">
        <v>434</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458</v>
      </c>
      <c r="BP119" s="959"/>
      <c r="BQ119" s="963">
        <v>86848814</v>
      </c>
      <c r="BR119" s="926"/>
      <c r="BS119" s="926"/>
      <c r="BT119" s="926"/>
      <c r="BU119" s="926"/>
      <c r="BV119" s="926">
        <v>78298197</v>
      </c>
      <c r="BW119" s="926"/>
      <c r="BX119" s="926"/>
      <c r="BY119" s="926"/>
      <c r="BZ119" s="926"/>
      <c r="CA119" s="926">
        <v>75591133</v>
      </c>
      <c r="CB119" s="926"/>
      <c r="CC119" s="926"/>
      <c r="CD119" s="926"/>
      <c r="CE119" s="926"/>
      <c r="CF119" s="824"/>
      <c r="CG119" s="825"/>
      <c r="CH119" s="825"/>
      <c r="CI119" s="825"/>
      <c r="CJ119" s="915"/>
      <c r="CK119" s="1013"/>
      <c r="CL119" s="901"/>
      <c r="CM119" s="919" t="s">
        <v>459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149982</v>
      </c>
      <c r="DH119" s="841"/>
      <c r="DI119" s="841"/>
      <c r="DJ119" s="841"/>
      <c r="DK119" s="842"/>
      <c r="DL119" s="843">
        <v>73020</v>
      </c>
      <c r="DM119" s="841"/>
      <c r="DN119" s="841"/>
      <c r="DO119" s="841"/>
      <c r="DP119" s="842"/>
      <c r="DQ119" s="843">
        <v>15557</v>
      </c>
      <c r="DR119" s="841"/>
      <c r="DS119" s="841"/>
      <c r="DT119" s="841"/>
      <c r="DU119" s="842"/>
      <c r="DV119" s="929">
        <v>0.1</v>
      </c>
      <c r="DW119" s="930"/>
      <c r="DX119" s="930"/>
      <c r="DY119" s="930"/>
      <c r="DZ119" s="931"/>
    </row>
    <row r="120" spans="1:130" s="246" customFormat="1" ht="26.25" customHeight="1" x14ac:dyDescent="0.15">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130</v>
      </c>
      <c r="AB120" s="858"/>
      <c r="AC120" s="858"/>
      <c r="AD120" s="858"/>
      <c r="AE120" s="859"/>
      <c r="AF120" s="860" t="s">
        <v>130</v>
      </c>
      <c r="AG120" s="858"/>
      <c r="AH120" s="858"/>
      <c r="AI120" s="858"/>
      <c r="AJ120" s="859"/>
      <c r="AK120" s="860" t="s">
        <v>131</v>
      </c>
      <c r="AL120" s="858"/>
      <c r="AM120" s="858"/>
      <c r="AN120" s="858"/>
      <c r="AO120" s="859"/>
      <c r="AP120" s="905" t="s">
        <v>130</v>
      </c>
      <c r="AQ120" s="906"/>
      <c r="AR120" s="906"/>
      <c r="AS120" s="906"/>
      <c r="AT120" s="907"/>
      <c r="AU120" s="964" t="s">
        <v>460</v>
      </c>
      <c r="AV120" s="965"/>
      <c r="AW120" s="965"/>
      <c r="AX120" s="965"/>
      <c r="AY120" s="966"/>
      <c r="AZ120" s="941" t="s">
        <v>461</v>
      </c>
      <c r="BA120" s="886"/>
      <c r="BB120" s="886"/>
      <c r="BC120" s="886"/>
      <c r="BD120" s="886"/>
      <c r="BE120" s="886"/>
      <c r="BF120" s="886"/>
      <c r="BG120" s="886"/>
      <c r="BH120" s="886"/>
      <c r="BI120" s="886"/>
      <c r="BJ120" s="886"/>
      <c r="BK120" s="886"/>
      <c r="BL120" s="886"/>
      <c r="BM120" s="886"/>
      <c r="BN120" s="886"/>
      <c r="BO120" s="886"/>
      <c r="BP120" s="887"/>
      <c r="BQ120" s="942">
        <v>9051866</v>
      </c>
      <c r="BR120" s="923"/>
      <c r="BS120" s="923"/>
      <c r="BT120" s="923"/>
      <c r="BU120" s="923"/>
      <c r="BV120" s="923">
        <v>7198122</v>
      </c>
      <c r="BW120" s="923"/>
      <c r="BX120" s="923"/>
      <c r="BY120" s="923"/>
      <c r="BZ120" s="923"/>
      <c r="CA120" s="923">
        <v>5745497</v>
      </c>
      <c r="CB120" s="923"/>
      <c r="CC120" s="923"/>
      <c r="CD120" s="923"/>
      <c r="CE120" s="923"/>
      <c r="CF120" s="947">
        <v>41.3</v>
      </c>
      <c r="CG120" s="948"/>
      <c r="CH120" s="948"/>
      <c r="CI120" s="948"/>
      <c r="CJ120" s="948"/>
      <c r="CK120" s="949" t="s">
        <v>462</v>
      </c>
      <c r="CL120" s="933"/>
      <c r="CM120" s="933"/>
      <c r="CN120" s="933"/>
      <c r="CO120" s="934"/>
      <c r="CP120" s="953" t="s">
        <v>403</v>
      </c>
      <c r="CQ120" s="954"/>
      <c r="CR120" s="954"/>
      <c r="CS120" s="954"/>
      <c r="CT120" s="954"/>
      <c r="CU120" s="954"/>
      <c r="CV120" s="954"/>
      <c r="CW120" s="954"/>
      <c r="CX120" s="954"/>
      <c r="CY120" s="954"/>
      <c r="CZ120" s="954"/>
      <c r="DA120" s="954"/>
      <c r="DB120" s="954"/>
      <c r="DC120" s="954"/>
      <c r="DD120" s="954"/>
      <c r="DE120" s="954"/>
      <c r="DF120" s="955"/>
      <c r="DG120" s="942" t="s">
        <v>434</v>
      </c>
      <c r="DH120" s="923"/>
      <c r="DI120" s="923"/>
      <c r="DJ120" s="923"/>
      <c r="DK120" s="923"/>
      <c r="DL120" s="923" t="s">
        <v>130</v>
      </c>
      <c r="DM120" s="923"/>
      <c r="DN120" s="923"/>
      <c r="DO120" s="923"/>
      <c r="DP120" s="923"/>
      <c r="DQ120" s="923">
        <v>23546202</v>
      </c>
      <c r="DR120" s="923"/>
      <c r="DS120" s="923"/>
      <c r="DT120" s="923"/>
      <c r="DU120" s="923"/>
      <c r="DV120" s="924">
        <v>169.2</v>
      </c>
      <c r="DW120" s="924"/>
      <c r="DX120" s="924"/>
      <c r="DY120" s="924"/>
      <c r="DZ120" s="925"/>
    </row>
    <row r="121" spans="1:130" s="246" customFormat="1" ht="26.25" customHeight="1" x14ac:dyDescent="0.15">
      <c r="A121" s="898"/>
      <c r="B121" s="899"/>
      <c r="C121" s="944" t="s">
        <v>463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130</v>
      </c>
      <c r="AB121" s="858"/>
      <c r="AC121" s="858"/>
      <c r="AD121" s="858"/>
      <c r="AE121" s="859"/>
      <c r="AF121" s="860" t="s">
        <v>434</v>
      </c>
      <c r="AG121" s="858"/>
      <c r="AH121" s="858"/>
      <c r="AI121" s="858"/>
      <c r="AJ121" s="859"/>
      <c r="AK121" s="860" t="s">
        <v>434</v>
      </c>
      <c r="AL121" s="858"/>
      <c r="AM121" s="858"/>
      <c r="AN121" s="858"/>
      <c r="AO121" s="859"/>
      <c r="AP121" s="905" t="s">
        <v>130</v>
      </c>
      <c r="AQ121" s="906"/>
      <c r="AR121" s="906"/>
      <c r="AS121" s="906"/>
      <c r="AT121" s="907"/>
      <c r="AU121" s="967"/>
      <c r="AV121" s="968"/>
      <c r="AW121" s="968"/>
      <c r="AX121" s="968"/>
      <c r="AY121" s="969"/>
      <c r="AZ121" s="893" t="s">
        <v>464</v>
      </c>
      <c r="BA121" s="828"/>
      <c r="BB121" s="828"/>
      <c r="BC121" s="828"/>
      <c r="BD121" s="828"/>
      <c r="BE121" s="828"/>
      <c r="BF121" s="828"/>
      <c r="BG121" s="828"/>
      <c r="BH121" s="828"/>
      <c r="BI121" s="828"/>
      <c r="BJ121" s="828"/>
      <c r="BK121" s="828"/>
      <c r="BL121" s="828"/>
      <c r="BM121" s="828"/>
      <c r="BN121" s="828"/>
      <c r="BO121" s="828"/>
      <c r="BP121" s="829"/>
      <c r="BQ121" s="894">
        <v>7419878</v>
      </c>
      <c r="BR121" s="895"/>
      <c r="BS121" s="895"/>
      <c r="BT121" s="895"/>
      <c r="BU121" s="895"/>
      <c r="BV121" s="895">
        <v>7554223</v>
      </c>
      <c r="BW121" s="895"/>
      <c r="BX121" s="895"/>
      <c r="BY121" s="895"/>
      <c r="BZ121" s="895"/>
      <c r="CA121" s="895">
        <v>6917217</v>
      </c>
      <c r="CB121" s="895"/>
      <c r="CC121" s="895"/>
      <c r="CD121" s="895"/>
      <c r="CE121" s="895"/>
      <c r="CF121" s="956">
        <v>49.7</v>
      </c>
      <c r="CG121" s="957"/>
      <c r="CH121" s="957"/>
      <c r="CI121" s="957"/>
      <c r="CJ121" s="957"/>
      <c r="CK121" s="950"/>
      <c r="CL121" s="936"/>
      <c r="CM121" s="936"/>
      <c r="CN121" s="936"/>
      <c r="CO121" s="937"/>
      <c r="CP121" s="916" t="s">
        <v>465</v>
      </c>
      <c r="CQ121" s="917"/>
      <c r="CR121" s="917"/>
      <c r="CS121" s="917"/>
      <c r="CT121" s="917"/>
      <c r="CU121" s="917"/>
      <c r="CV121" s="917"/>
      <c r="CW121" s="917"/>
      <c r="CX121" s="917"/>
      <c r="CY121" s="917"/>
      <c r="CZ121" s="917"/>
      <c r="DA121" s="917"/>
      <c r="DB121" s="917"/>
      <c r="DC121" s="917"/>
      <c r="DD121" s="917"/>
      <c r="DE121" s="917"/>
      <c r="DF121" s="918"/>
      <c r="DG121" s="894">
        <v>6387615</v>
      </c>
      <c r="DH121" s="895"/>
      <c r="DI121" s="895"/>
      <c r="DJ121" s="895"/>
      <c r="DK121" s="895"/>
      <c r="DL121" s="895">
        <v>5797870</v>
      </c>
      <c r="DM121" s="895"/>
      <c r="DN121" s="895"/>
      <c r="DO121" s="895"/>
      <c r="DP121" s="895"/>
      <c r="DQ121" s="895">
        <v>5178202</v>
      </c>
      <c r="DR121" s="895"/>
      <c r="DS121" s="895"/>
      <c r="DT121" s="895"/>
      <c r="DU121" s="895"/>
      <c r="DV121" s="872">
        <v>37.200000000000003</v>
      </c>
      <c r="DW121" s="872"/>
      <c r="DX121" s="872"/>
      <c r="DY121" s="872"/>
      <c r="DZ121" s="873"/>
    </row>
    <row r="122" spans="1:130" s="246" customFormat="1" ht="26.25" customHeight="1" x14ac:dyDescent="0.15">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434</v>
      </c>
      <c r="AB122" s="858"/>
      <c r="AC122" s="858"/>
      <c r="AD122" s="858"/>
      <c r="AE122" s="859"/>
      <c r="AF122" s="860" t="s">
        <v>434</v>
      </c>
      <c r="AG122" s="858"/>
      <c r="AH122" s="858"/>
      <c r="AI122" s="858"/>
      <c r="AJ122" s="859"/>
      <c r="AK122" s="860" t="s">
        <v>434</v>
      </c>
      <c r="AL122" s="858"/>
      <c r="AM122" s="858"/>
      <c r="AN122" s="858"/>
      <c r="AO122" s="859"/>
      <c r="AP122" s="905" t="s">
        <v>130</v>
      </c>
      <c r="AQ122" s="906"/>
      <c r="AR122" s="906"/>
      <c r="AS122" s="906"/>
      <c r="AT122" s="907"/>
      <c r="AU122" s="967"/>
      <c r="AV122" s="968"/>
      <c r="AW122" s="968"/>
      <c r="AX122" s="968"/>
      <c r="AY122" s="969"/>
      <c r="AZ122" s="960" t="s">
        <v>466</v>
      </c>
      <c r="BA122" s="961"/>
      <c r="BB122" s="961"/>
      <c r="BC122" s="961"/>
      <c r="BD122" s="961"/>
      <c r="BE122" s="961"/>
      <c r="BF122" s="961"/>
      <c r="BG122" s="961"/>
      <c r="BH122" s="961"/>
      <c r="BI122" s="961"/>
      <c r="BJ122" s="961"/>
      <c r="BK122" s="961"/>
      <c r="BL122" s="961"/>
      <c r="BM122" s="961"/>
      <c r="BN122" s="961"/>
      <c r="BO122" s="961"/>
      <c r="BP122" s="962"/>
      <c r="BQ122" s="963">
        <v>51581658</v>
      </c>
      <c r="BR122" s="926"/>
      <c r="BS122" s="926"/>
      <c r="BT122" s="926"/>
      <c r="BU122" s="926"/>
      <c r="BV122" s="926">
        <v>49388070</v>
      </c>
      <c r="BW122" s="926"/>
      <c r="BX122" s="926"/>
      <c r="BY122" s="926"/>
      <c r="BZ122" s="926"/>
      <c r="CA122" s="926">
        <v>47382161</v>
      </c>
      <c r="CB122" s="926"/>
      <c r="CC122" s="926"/>
      <c r="CD122" s="926"/>
      <c r="CE122" s="926"/>
      <c r="CF122" s="927">
        <v>340.6</v>
      </c>
      <c r="CG122" s="928"/>
      <c r="CH122" s="928"/>
      <c r="CI122" s="928"/>
      <c r="CJ122" s="928"/>
      <c r="CK122" s="950"/>
      <c r="CL122" s="936"/>
      <c r="CM122" s="936"/>
      <c r="CN122" s="936"/>
      <c r="CO122" s="937"/>
      <c r="CP122" s="916" t="s">
        <v>467</v>
      </c>
      <c r="CQ122" s="917"/>
      <c r="CR122" s="917"/>
      <c r="CS122" s="917"/>
      <c r="CT122" s="917"/>
      <c r="CU122" s="917"/>
      <c r="CV122" s="917"/>
      <c r="CW122" s="917"/>
      <c r="CX122" s="917"/>
      <c r="CY122" s="917"/>
      <c r="CZ122" s="917"/>
      <c r="DA122" s="917"/>
      <c r="DB122" s="917"/>
      <c r="DC122" s="917"/>
      <c r="DD122" s="917"/>
      <c r="DE122" s="917"/>
      <c r="DF122" s="918"/>
      <c r="DG122" s="894">
        <v>337331</v>
      </c>
      <c r="DH122" s="895"/>
      <c r="DI122" s="895"/>
      <c r="DJ122" s="895"/>
      <c r="DK122" s="895"/>
      <c r="DL122" s="895">
        <v>465200</v>
      </c>
      <c r="DM122" s="895"/>
      <c r="DN122" s="895"/>
      <c r="DO122" s="895"/>
      <c r="DP122" s="895"/>
      <c r="DQ122" s="895">
        <v>512407</v>
      </c>
      <c r="DR122" s="895"/>
      <c r="DS122" s="895"/>
      <c r="DT122" s="895"/>
      <c r="DU122" s="895"/>
      <c r="DV122" s="872">
        <v>3.7</v>
      </c>
      <c r="DW122" s="872"/>
      <c r="DX122" s="872"/>
      <c r="DY122" s="872"/>
      <c r="DZ122" s="873"/>
    </row>
    <row r="123" spans="1:130" s="246" customFormat="1" ht="26.25" customHeight="1" x14ac:dyDescent="0.15">
      <c r="A123" s="898"/>
      <c r="B123" s="899"/>
      <c r="C123" s="902" t="s">
        <v>452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2500</v>
      </c>
      <c r="AB123" s="858"/>
      <c r="AC123" s="858"/>
      <c r="AD123" s="858"/>
      <c r="AE123" s="859"/>
      <c r="AF123" s="860" t="s">
        <v>130</v>
      </c>
      <c r="AG123" s="858"/>
      <c r="AH123" s="858"/>
      <c r="AI123" s="858"/>
      <c r="AJ123" s="859"/>
      <c r="AK123" s="860" t="s">
        <v>130</v>
      </c>
      <c r="AL123" s="858"/>
      <c r="AM123" s="858"/>
      <c r="AN123" s="858"/>
      <c r="AO123" s="859"/>
      <c r="AP123" s="905" t="s">
        <v>434</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468</v>
      </c>
      <c r="BP123" s="959"/>
      <c r="BQ123" s="913">
        <v>68053402</v>
      </c>
      <c r="BR123" s="914"/>
      <c r="BS123" s="914"/>
      <c r="BT123" s="914"/>
      <c r="BU123" s="914"/>
      <c r="BV123" s="914">
        <v>64140415</v>
      </c>
      <c r="BW123" s="914"/>
      <c r="BX123" s="914"/>
      <c r="BY123" s="914"/>
      <c r="BZ123" s="914"/>
      <c r="CA123" s="914">
        <v>60044875</v>
      </c>
      <c r="CB123" s="914"/>
      <c r="CC123" s="914"/>
      <c r="CD123" s="914"/>
      <c r="CE123" s="914"/>
      <c r="CF123" s="824"/>
      <c r="CG123" s="825"/>
      <c r="CH123" s="825"/>
      <c r="CI123" s="825"/>
      <c r="CJ123" s="915"/>
      <c r="CK123" s="950"/>
      <c r="CL123" s="936"/>
      <c r="CM123" s="936"/>
      <c r="CN123" s="936"/>
      <c r="CO123" s="937"/>
      <c r="CP123" s="916" t="s">
        <v>469</v>
      </c>
      <c r="CQ123" s="917"/>
      <c r="CR123" s="917"/>
      <c r="CS123" s="917"/>
      <c r="CT123" s="917"/>
      <c r="CU123" s="917"/>
      <c r="CV123" s="917"/>
      <c r="CW123" s="917"/>
      <c r="CX123" s="917"/>
      <c r="CY123" s="917"/>
      <c r="CZ123" s="917"/>
      <c r="DA123" s="917"/>
      <c r="DB123" s="917"/>
      <c r="DC123" s="917"/>
      <c r="DD123" s="917"/>
      <c r="DE123" s="917"/>
      <c r="DF123" s="918"/>
      <c r="DG123" s="857">
        <v>109001</v>
      </c>
      <c r="DH123" s="858"/>
      <c r="DI123" s="858"/>
      <c r="DJ123" s="858"/>
      <c r="DK123" s="859"/>
      <c r="DL123" s="860">
        <v>95531</v>
      </c>
      <c r="DM123" s="858"/>
      <c r="DN123" s="858"/>
      <c r="DO123" s="858"/>
      <c r="DP123" s="859"/>
      <c r="DQ123" s="860">
        <v>81746</v>
      </c>
      <c r="DR123" s="858"/>
      <c r="DS123" s="858"/>
      <c r="DT123" s="858"/>
      <c r="DU123" s="859"/>
      <c r="DV123" s="905">
        <v>0.6</v>
      </c>
      <c r="DW123" s="906"/>
      <c r="DX123" s="906"/>
      <c r="DY123" s="906"/>
      <c r="DZ123" s="907"/>
    </row>
    <row r="124" spans="1:130" s="246" customFormat="1" ht="26.25" customHeight="1" thickBot="1" x14ac:dyDescent="0.2">
      <c r="A124" s="898"/>
      <c r="B124" s="899"/>
      <c r="C124" s="902" t="s">
        <v>455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131</v>
      </c>
      <c r="AB124" s="858"/>
      <c r="AC124" s="858"/>
      <c r="AD124" s="858"/>
      <c r="AE124" s="859"/>
      <c r="AF124" s="860" t="s">
        <v>130</v>
      </c>
      <c r="AG124" s="858"/>
      <c r="AH124" s="858"/>
      <c r="AI124" s="858"/>
      <c r="AJ124" s="859"/>
      <c r="AK124" s="860" t="s">
        <v>130</v>
      </c>
      <c r="AL124" s="858"/>
      <c r="AM124" s="858"/>
      <c r="AN124" s="858"/>
      <c r="AO124" s="859"/>
      <c r="AP124" s="905" t="s">
        <v>130</v>
      </c>
      <c r="AQ124" s="906"/>
      <c r="AR124" s="906"/>
      <c r="AS124" s="906"/>
      <c r="AT124" s="907"/>
      <c r="AU124" s="908" t="s">
        <v>470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130.1</v>
      </c>
      <c r="BR124" s="912"/>
      <c r="BS124" s="912"/>
      <c r="BT124" s="912"/>
      <c r="BU124" s="912"/>
      <c r="BV124" s="912">
        <v>100.1</v>
      </c>
      <c r="BW124" s="912"/>
      <c r="BX124" s="912"/>
      <c r="BY124" s="912"/>
      <c r="BZ124" s="912"/>
      <c r="CA124" s="912">
        <v>111.7</v>
      </c>
      <c r="CB124" s="912"/>
      <c r="CC124" s="912"/>
      <c r="CD124" s="912"/>
      <c r="CE124" s="912"/>
      <c r="CF124" s="802"/>
      <c r="CG124" s="803"/>
      <c r="CH124" s="803"/>
      <c r="CI124" s="803"/>
      <c r="CJ124" s="943"/>
      <c r="CK124" s="951"/>
      <c r="CL124" s="951"/>
      <c r="CM124" s="951"/>
      <c r="CN124" s="951"/>
      <c r="CO124" s="952"/>
      <c r="CP124" s="916" t="s">
        <v>471</v>
      </c>
      <c r="CQ124" s="917"/>
      <c r="CR124" s="917"/>
      <c r="CS124" s="917"/>
      <c r="CT124" s="917"/>
      <c r="CU124" s="917"/>
      <c r="CV124" s="917"/>
      <c r="CW124" s="917"/>
      <c r="CX124" s="917"/>
      <c r="CY124" s="917"/>
      <c r="CZ124" s="917"/>
      <c r="DA124" s="917"/>
      <c r="DB124" s="917"/>
      <c r="DC124" s="917"/>
      <c r="DD124" s="917"/>
      <c r="DE124" s="917"/>
      <c r="DF124" s="918"/>
      <c r="DG124" s="840">
        <v>26779218</v>
      </c>
      <c r="DH124" s="841"/>
      <c r="DI124" s="841"/>
      <c r="DJ124" s="841"/>
      <c r="DK124" s="842"/>
      <c r="DL124" s="843">
        <v>22955302</v>
      </c>
      <c r="DM124" s="841"/>
      <c r="DN124" s="841"/>
      <c r="DO124" s="841"/>
      <c r="DP124" s="842"/>
      <c r="DQ124" s="843" t="s">
        <v>434</v>
      </c>
      <c r="DR124" s="841"/>
      <c r="DS124" s="841"/>
      <c r="DT124" s="841"/>
      <c r="DU124" s="842"/>
      <c r="DV124" s="929" t="s">
        <v>130</v>
      </c>
      <c r="DW124" s="930"/>
      <c r="DX124" s="930"/>
      <c r="DY124" s="930"/>
      <c r="DZ124" s="931"/>
    </row>
    <row r="125" spans="1:130" s="246" customFormat="1" ht="26.25" customHeight="1" x14ac:dyDescent="0.15">
      <c r="A125" s="898"/>
      <c r="B125" s="899"/>
      <c r="C125" s="902" t="s">
        <v>457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130</v>
      </c>
      <c r="AB125" s="858"/>
      <c r="AC125" s="858"/>
      <c r="AD125" s="858"/>
      <c r="AE125" s="859"/>
      <c r="AF125" s="860" t="s">
        <v>434</v>
      </c>
      <c r="AG125" s="858"/>
      <c r="AH125" s="858"/>
      <c r="AI125" s="858"/>
      <c r="AJ125" s="859"/>
      <c r="AK125" s="860" t="s">
        <v>130</v>
      </c>
      <c r="AL125" s="858"/>
      <c r="AM125" s="858"/>
      <c r="AN125" s="858"/>
      <c r="AO125" s="859"/>
      <c r="AP125" s="905" t="s">
        <v>434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472</v>
      </c>
      <c r="CL125" s="933"/>
      <c r="CM125" s="933"/>
      <c r="CN125" s="933"/>
      <c r="CO125" s="934"/>
      <c r="CP125" s="941" t="s">
        <v>473</v>
      </c>
      <c r="CQ125" s="886"/>
      <c r="CR125" s="886"/>
      <c r="CS125" s="886"/>
      <c r="CT125" s="886"/>
      <c r="CU125" s="886"/>
      <c r="CV125" s="886"/>
      <c r="CW125" s="886"/>
      <c r="CX125" s="886"/>
      <c r="CY125" s="886"/>
      <c r="CZ125" s="886"/>
      <c r="DA125" s="886"/>
      <c r="DB125" s="886"/>
      <c r="DC125" s="886"/>
      <c r="DD125" s="886"/>
      <c r="DE125" s="886"/>
      <c r="DF125" s="887"/>
      <c r="DG125" s="942" t="s">
        <v>130</v>
      </c>
      <c r="DH125" s="923"/>
      <c r="DI125" s="923"/>
      <c r="DJ125" s="923"/>
      <c r="DK125" s="923"/>
      <c r="DL125" s="923" t="s">
        <v>130</v>
      </c>
      <c r="DM125" s="923"/>
      <c r="DN125" s="923"/>
      <c r="DO125" s="923"/>
      <c r="DP125" s="923"/>
      <c r="DQ125" s="923" t="s">
        <v>130</v>
      </c>
      <c r="DR125" s="923"/>
      <c r="DS125" s="923"/>
      <c r="DT125" s="923"/>
      <c r="DU125" s="923"/>
      <c r="DV125" s="924" t="s">
        <v>130</v>
      </c>
      <c r="DW125" s="924"/>
      <c r="DX125" s="924"/>
      <c r="DY125" s="924"/>
      <c r="DZ125" s="925"/>
    </row>
    <row r="126" spans="1:130" s="246" customFormat="1" ht="26.25" customHeight="1" thickBot="1" x14ac:dyDescent="0.2">
      <c r="A126" s="898"/>
      <c r="B126" s="899"/>
      <c r="C126" s="902" t="s">
        <v>459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77560</v>
      </c>
      <c r="AB126" s="858"/>
      <c r="AC126" s="858"/>
      <c r="AD126" s="858"/>
      <c r="AE126" s="859"/>
      <c r="AF126" s="860">
        <v>76960</v>
      </c>
      <c r="AG126" s="858"/>
      <c r="AH126" s="858"/>
      <c r="AI126" s="858"/>
      <c r="AJ126" s="859"/>
      <c r="AK126" s="860">
        <v>57465</v>
      </c>
      <c r="AL126" s="858"/>
      <c r="AM126" s="858"/>
      <c r="AN126" s="858"/>
      <c r="AO126" s="859"/>
      <c r="AP126" s="905">
        <v>0.4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474</v>
      </c>
      <c r="CQ126" s="828"/>
      <c r="CR126" s="828"/>
      <c r="CS126" s="828"/>
      <c r="CT126" s="828"/>
      <c r="CU126" s="828"/>
      <c r="CV126" s="828"/>
      <c r="CW126" s="828"/>
      <c r="CX126" s="828"/>
      <c r="CY126" s="828"/>
      <c r="CZ126" s="828"/>
      <c r="DA126" s="828"/>
      <c r="DB126" s="828"/>
      <c r="DC126" s="828"/>
      <c r="DD126" s="828"/>
      <c r="DE126" s="828"/>
      <c r="DF126" s="829"/>
      <c r="DG126" s="894" t="s">
        <v>434</v>
      </c>
      <c r="DH126" s="895"/>
      <c r="DI126" s="895"/>
      <c r="DJ126" s="895"/>
      <c r="DK126" s="895"/>
      <c r="DL126" s="895" t="s">
        <v>434</v>
      </c>
      <c r="DM126" s="895"/>
      <c r="DN126" s="895"/>
      <c r="DO126" s="895"/>
      <c r="DP126" s="895"/>
      <c r="DQ126" s="895" t="s">
        <v>130</v>
      </c>
      <c r="DR126" s="895"/>
      <c r="DS126" s="895"/>
      <c r="DT126" s="895"/>
      <c r="DU126" s="895"/>
      <c r="DV126" s="872" t="s">
        <v>434</v>
      </c>
      <c r="DW126" s="872"/>
      <c r="DX126" s="872"/>
      <c r="DY126" s="872"/>
      <c r="DZ126" s="873"/>
    </row>
    <row r="127" spans="1:130" s="246" customFormat="1" ht="26.25" customHeight="1" x14ac:dyDescent="0.15">
      <c r="A127" s="900"/>
      <c r="B127" s="901"/>
      <c r="C127" s="919" t="s">
        <v>475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434</v>
      </c>
      <c r="AB127" s="858"/>
      <c r="AC127" s="858"/>
      <c r="AD127" s="858"/>
      <c r="AE127" s="859"/>
      <c r="AF127" s="860" t="s">
        <v>434</v>
      </c>
      <c r="AG127" s="858"/>
      <c r="AH127" s="858"/>
      <c r="AI127" s="858"/>
      <c r="AJ127" s="859"/>
      <c r="AK127" s="860" t="s">
        <v>434</v>
      </c>
      <c r="AL127" s="858"/>
      <c r="AM127" s="858"/>
      <c r="AN127" s="858"/>
      <c r="AO127" s="859"/>
      <c r="AP127" s="905" t="s">
        <v>130</v>
      </c>
      <c r="AQ127" s="906"/>
      <c r="AR127" s="906"/>
      <c r="AS127" s="906"/>
      <c r="AT127" s="907"/>
      <c r="AU127" s="282"/>
      <c r="AV127" s="282"/>
      <c r="AW127" s="282"/>
      <c r="AX127" s="922" t="s">
        <v>476</v>
      </c>
      <c r="AY127" s="890"/>
      <c r="AZ127" s="890"/>
      <c r="BA127" s="890"/>
      <c r="BB127" s="890"/>
      <c r="BC127" s="890"/>
      <c r="BD127" s="890"/>
      <c r="BE127" s="891"/>
      <c r="BF127" s="889" t="s">
        <v>477</v>
      </c>
      <c r="BG127" s="890"/>
      <c r="BH127" s="890"/>
      <c r="BI127" s="890"/>
      <c r="BJ127" s="890"/>
      <c r="BK127" s="890"/>
      <c r="BL127" s="891"/>
      <c r="BM127" s="889" t="s">
        <v>478</v>
      </c>
      <c r="BN127" s="890"/>
      <c r="BO127" s="890"/>
      <c r="BP127" s="890"/>
      <c r="BQ127" s="890"/>
      <c r="BR127" s="890"/>
      <c r="BS127" s="891"/>
      <c r="BT127" s="889" t="s">
        <v>479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480</v>
      </c>
      <c r="CQ127" s="828"/>
      <c r="CR127" s="828"/>
      <c r="CS127" s="828"/>
      <c r="CT127" s="828"/>
      <c r="CU127" s="828"/>
      <c r="CV127" s="828"/>
      <c r="CW127" s="828"/>
      <c r="CX127" s="828"/>
      <c r="CY127" s="828"/>
      <c r="CZ127" s="828"/>
      <c r="DA127" s="828"/>
      <c r="DB127" s="828"/>
      <c r="DC127" s="828"/>
      <c r="DD127" s="828"/>
      <c r="DE127" s="828"/>
      <c r="DF127" s="829"/>
      <c r="DG127" s="894" t="s">
        <v>434</v>
      </c>
      <c r="DH127" s="895"/>
      <c r="DI127" s="895"/>
      <c r="DJ127" s="895"/>
      <c r="DK127" s="895"/>
      <c r="DL127" s="895" t="s">
        <v>130</v>
      </c>
      <c r="DM127" s="895"/>
      <c r="DN127" s="895"/>
      <c r="DO127" s="895"/>
      <c r="DP127" s="895"/>
      <c r="DQ127" s="895" t="s">
        <v>130</v>
      </c>
      <c r="DR127" s="895"/>
      <c r="DS127" s="895"/>
      <c r="DT127" s="895"/>
      <c r="DU127" s="895"/>
      <c r="DV127" s="872" t="s">
        <v>434</v>
      </c>
      <c r="DW127" s="872"/>
      <c r="DX127" s="872"/>
      <c r="DY127" s="872"/>
      <c r="DZ127" s="873"/>
    </row>
    <row r="128" spans="1:130" s="246" customFormat="1" ht="26.25" customHeight="1" thickBot="1" x14ac:dyDescent="0.2">
      <c r="A128" s="874" t="s">
        <v>481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482</v>
      </c>
      <c r="X128" s="876"/>
      <c r="Y128" s="876"/>
      <c r="Z128" s="877"/>
      <c r="AA128" s="878">
        <v>788927</v>
      </c>
      <c r="AB128" s="879"/>
      <c r="AC128" s="879"/>
      <c r="AD128" s="879"/>
      <c r="AE128" s="880"/>
      <c r="AF128" s="881">
        <v>555735</v>
      </c>
      <c r="AG128" s="879"/>
      <c r="AH128" s="879"/>
      <c r="AI128" s="879"/>
      <c r="AJ128" s="880"/>
      <c r="AK128" s="881">
        <v>563869</v>
      </c>
      <c r="AL128" s="879"/>
      <c r="AM128" s="879"/>
      <c r="AN128" s="879"/>
      <c r="AO128" s="880"/>
      <c r="AP128" s="882"/>
      <c r="AQ128" s="883"/>
      <c r="AR128" s="883"/>
      <c r="AS128" s="883"/>
      <c r="AT128" s="884"/>
      <c r="AU128" s="282"/>
      <c r="AV128" s="282"/>
      <c r="AW128" s="282"/>
      <c r="AX128" s="885" t="s">
        <v>483</v>
      </c>
      <c r="AY128" s="886"/>
      <c r="AZ128" s="886"/>
      <c r="BA128" s="886"/>
      <c r="BB128" s="886"/>
      <c r="BC128" s="886"/>
      <c r="BD128" s="886"/>
      <c r="BE128" s="887"/>
      <c r="BF128" s="864" t="s">
        <v>434</v>
      </c>
      <c r="BG128" s="865"/>
      <c r="BH128" s="865"/>
      <c r="BI128" s="865"/>
      <c r="BJ128" s="865"/>
      <c r="BK128" s="865"/>
      <c r="BL128" s="888"/>
      <c r="BM128" s="864">
        <v>12.57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484</v>
      </c>
      <c r="CQ128" s="806"/>
      <c r="CR128" s="806"/>
      <c r="CS128" s="806"/>
      <c r="CT128" s="806"/>
      <c r="CU128" s="806"/>
      <c r="CV128" s="806"/>
      <c r="CW128" s="806"/>
      <c r="CX128" s="806"/>
      <c r="CY128" s="806"/>
      <c r="CZ128" s="806"/>
      <c r="DA128" s="806"/>
      <c r="DB128" s="806"/>
      <c r="DC128" s="806"/>
      <c r="DD128" s="806"/>
      <c r="DE128" s="806"/>
      <c r="DF128" s="807"/>
      <c r="DG128" s="868" t="s">
        <v>130</v>
      </c>
      <c r="DH128" s="869"/>
      <c r="DI128" s="869"/>
      <c r="DJ128" s="869"/>
      <c r="DK128" s="869"/>
      <c r="DL128" s="869" t="s">
        <v>130</v>
      </c>
      <c r="DM128" s="869"/>
      <c r="DN128" s="869"/>
      <c r="DO128" s="869"/>
      <c r="DP128" s="869"/>
      <c r="DQ128" s="869" t="s">
        <v>130</v>
      </c>
      <c r="DR128" s="869"/>
      <c r="DS128" s="869"/>
      <c r="DT128" s="869"/>
      <c r="DU128" s="869"/>
      <c r="DV128" s="870" t="s">
        <v>434</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485</v>
      </c>
      <c r="X129" s="855"/>
      <c r="Y129" s="855"/>
      <c r="Z129" s="856"/>
      <c r="AA129" s="857">
        <v>19291472</v>
      </c>
      <c r="AB129" s="858"/>
      <c r="AC129" s="858"/>
      <c r="AD129" s="858"/>
      <c r="AE129" s="859"/>
      <c r="AF129" s="860">
        <v>19013772</v>
      </c>
      <c r="AG129" s="858"/>
      <c r="AH129" s="858"/>
      <c r="AI129" s="858"/>
      <c r="AJ129" s="859"/>
      <c r="AK129" s="860">
        <v>18417033</v>
      </c>
      <c r="AL129" s="858"/>
      <c r="AM129" s="858"/>
      <c r="AN129" s="858"/>
      <c r="AO129" s="859"/>
      <c r="AP129" s="861"/>
      <c r="AQ129" s="862"/>
      <c r="AR129" s="862"/>
      <c r="AS129" s="862"/>
      <c r="AT129" s="863"/>
      <c r="AU129" s="284"/>
      <c r="AV129" s="284"/>
      <c r="AW129" s="284"/>
      <c r="AX129" s="827" t="s">
        <v>486</v>
      </c>
      <c r="AY129" s="828"/>
      <c r="AZ129" s="828"/>
      <c r="BA129" s="828"/>
      <c r="BB129" s="828"/>
      <c r="BC129" s="828"/>
      <c r="BD129" s="828"/>
      <c r="BE129" s="829"/>
      <c r="BF129" s="847" t="s">
        <v>130</v>
      </c>
      <c r="BG129" s="848"/>
      <c r="BH129" s="848"/>
      <c r="BI129" s="848"/>
      <c r="BJ129" s="848"/>
      <c r="BK129" s="848"/>
      <c r="BL129" s="849"/>
      <c r="BM129" s="847">
        <v>17.57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488</v>
      </c>
      <c r="X130" s="855"/>
      <c r="Y130" s="855"/>
      <c r="Z130" s="856"/>
      <c r="AA130" s="857">
        <v>4848930</v>
      </c>
      <c r="AB130" s="858"/>
      <c r="AC130" s="858"/>
      <c r="AD130" s="858"/>
      <c r="AE130" s="859"/>
      <c r="AF130" s="860">
        <v>4879857</v>
      </c>
      <c r="AG130" s="858"/>
      <c r="AH130" s="858"/>
      <c r="AI130" s="858"/>
      <c r="AJ130" s="859"/>
      <c r="AK130" s="860">
        <v>4504856</v>
      </c>
      <c r="AL130" s="858"/>
      <c r="AM130" s="858"/>
      <c r="AN130" s="858"/>
      <c r="AO130" s="859"/>
      <c r="AP130" s="861"/>
      <c r="AQ130" s="862"/>
      <c r="AR130" s="862"/>
      <c r="AS130" s="862"/>
      <c r="AT130" s="863"/>
      <c r="AU130" s="284"/>
      <c r="AV130" s="284"/>
      <c r="AW130" s="284"/>
      <c r="AX130" s="827" t="s">
        <v>489</v>
      </c>
      <c r="AY130" s="828"/>
      <c r="AZ130" s="828"/>
      <c r="BA130" s="828"/>
      <c r="BB130" s="828"/>
      <c r="BC130" s="828"/>
      <c r="BD130" s="828"/>
      <c r="BE130" s="829"/>
      <c r="BF130" s="830">
        <v>16.600000000000001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490</v>
      </c>
      <c r="X131" s="838"/>
      <c r="Y131" s="838"/>
      <c r="Z131" s="839"/>
      <c r="AA131" s="840">
        <v>14442542</v>
      </c>
      <c r="AB131" s="841"/>
      <c r="AC131" s="841"/>
      <c r="AD131" s="841"/>
      <c r="AE131" s="842"/>
      <c r="AF131" s="843">
        <v>14133915</v>
      </c>
      <c r="AG131" s="841"/>
      <c r="AH131" s="841"/>
      <c r="AI131" s="841"/>
      <c r="AJ131" s="842"/>
      <c r="AK131" s="843">
        <v>13912177</v>
      </c>
      <c r="AL131" s="841"/>
      <c r="AM131" s="841"/>
      <c r="AN131" s="841"/>
      <c r="AO131" s="842"/>
      <c r="AP131" s="844"/>
      <c r="AQ131" s="845"/>
      <c r="AR131" s="845"/>
      <c r="AS131" s="845"/>
      <c r="AT131" s="846"/>
      <c r="AU131" s="284"/>
      <c r="AV131" s="284"/>
      <c r="AW131" s="284"/>
      <c r="AX131" s="805" t="s">
        <v>491</v>
      </c>
      <c r="AY131" s="806"/>
      <c r="AZ131" s="806"/>
      <c r="BA131" s="806"/>
      <c r="BB131" s="806"/>
      <c r="BC131" s="806"/>
      <c r="BD131" s="806"/>
      <c r="BE131" s="807"/>
      <c r="BF131" s="808">
        <v>111.7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493</v>
      </c>
      <c r="W132" s="818"/>
      <c r="X132" s="818"/>
      <c r="Y132" s="818"/>
      <c r="Z132" s="819"/>
      <c r="AA132" s="820">
        <v>20.174294799999998</v>
      </c>
      <c r="AB132" s="821"/>
      <c r="AC132" s="821"/>
      <c r="AD132" s="821"/>
      <c r="AE132" s="822"/>
      <c r="AF132" s="823">
        <v>14.744987500000001</v>
      </c>
      <c r="AG132" s="821"/>
      <c r="AH132" s="821"/>
      <c r="AI132" s="821"/>
      <c r="AJ132" s="822"/>
      <c r="AK132" s="823">
        <v>15.09620673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494</v>
      </c>
      <c r="W133" s="797"/>
      <c r="X133" s="797"/>
      <c r="Y133" s="797"/>
      <c r="Z133" s="798"/>
      <c r="AA133" s="799">
        <v>17.2</v>
      </c>
      <c r="AB133" s="800"/>
      <c r="AC133" s="800"/>
      <c r="AD133" s="800"/>
      <c r="AE133" s="801"/>
      <c r="AF133" s="799">
        <v>17.100000000000001</v>
      </c>
      <c r="AG133" s="800"/>
      <c r="AH133" s="800"/>
      <c r="AI133" s="800"/>
      <c r="AJ133" s="801"/>
      <c r="AK133" s="799">
        <v>16.600000000000001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3hZ3IGSSDf58NXCrFpqnqsWT6D4uRkR230s/8QoXb878OodxPF/rEx9F57wkpjPpXJm6RBHIh2edPxHGRRTH/Q==" saltValue="ryYhLfikDIvsS7ulR6Y/X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U6JxRncld8hpp90sNmFqG5ktlO/7+tdLNR2WTKjKxb1/jxc2lNUm/kQU1KBLt5Q8yXz6MPjikxPbQJv1Vqp8Q==" saltValue="CAqIhS2fqFkQCjCUsL0u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o1cfFgCbf8n7oKEdNPrASrgCXUH6YPgCUR47uO6fbxi56vuQSfrXKhJJ5uV7oPajMrGNep15JSFhwdfqazrNw==" saltValue="MuZ6xxgmo7lh2I5tbaCt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37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5"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6"/>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9" t="s">
        <v>503</v>
      </c>
      <c r="AL9" s="1230"/>
      <c r="AM9" s="1230"/>
      <c r="AN9" s="1231"/>
      <c r="AO9" s="312">
        <v>4717037</v>
      </c>
      <c r="AP9" s="312">
        <v>89102</v>
      </c>
      <c r="AQ9" s="313">
        <v>57145</v>
      </c>
      <c r="AR9" s="314">
        <v>55.9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9" t="s">
        <v>504</v>
      </c>
      <c r="AL10" s="1230"/>
      <c r="AM10" s="1230"/>
      <c r="AN10" s="1231"/>
      <c r="AO10" s="315">
        <v>261007</v>
      </c>
      <c r="AP10" s="315">
        <v>4930</v>
      </c>
      <c r="AQ10" s="316">
        <v>3801</v>
      </c>
      <c r="AR10" s="317">
        <v>29.7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9" t="s">
        <v>505</v>
      </c>
      <c r="AL11" s="1230"/>
      <c r="AM11" s="1230"/>
      <c r="AN11" s="1231"/>
      <c r="AO11" s="315">
        <v>14024</v>
      </c>
      <c r="AP11" s="315">
        <v>265</v>
      </c>
      <c r="AQ11" s="316">
        <v>6723</v>
      </c>
      <c r="AR11" s="317">
        <v>-96.1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9" t="s">
        <v>506</v>
      </c>
      <c r="AL12" s="1230"/>
      <c r="AM12" s="1230"/>
      <c r="AN12" s="1231"/>
      <c r="AO12" s="315" t="s">
        <v>507</v>
      </c>
      <c r="AP12" s="315" t="s">
        <v>507</v>
      </c>
      <c r="AQ12" s="316">
        <v>959</v>
      </c>
      <c r="AR12" s="317" t="s">
        <v>507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9" t="s">
        <v>508</v>
      </c>
      <c r="AL13" s="1230"/>
      <c r="AM13" s="1230"/>
      <c r="AN13" s="1231"/>
      <c r="AO13" s="315" t="s">
        <v>507</v>
      </c>
      <c r="AP13" s="315" t="s">
        <v>507</v>
      </c>
      <c r="AQ13" s="316">
        <v>1</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9" t="s">
        <v>509</v>
      </c>
      <c r="AL14" s="1230"/>
      <c r="AM14" s="1230"/>
      <c r="AN14" s="1231"/>
      <c r="AO14" s="315">
        <v>228681</v>
      </c>
      <c r="AP14" s="315">
        <v>4320</v>
      </c>
      <c r="AQ14" s="316">
        <v>2728</v>
      </c>
      <c r="AR14" s="317">
        <v>58.4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9" t="s">
        <v>510</v>
      </c>
      <c r="AL15" s="1230"/>
      <c r="AM15" s="1230"/>
      <c r="AN15" s="1231"/>
      <c r="AO15" s="315">
        <v>79597</v>
      </c>
      <c r="AP15" s="315">
        <v>1504</v>
      </c>
      <c r="AQ15" s="316">
        <v>1349</v>
      </c>
      <c r="AR15" s="317">
        <v>11.5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2" t="s">
        <v>511</v>
      </c>
      <c r="AL16" s="1233"/>
      <c r="AM16" s="1233"/>
      <c r="AN16" s="1234"/>
      <c r="AO16" s="315">
        <v>-420754</v>
      </c>
      <c r="AP16" s="315">
        <v>-7948</v>
      </c>
      <c r="AQ16" s="316">
        <v>-4270</v>
      </c>
      <c r="AR16" s="317">
        <v>86.1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2" t="s">
        <v>187</v>
      </c>
      <c r="AL17" s="1233"/>
      <c r="AM17" s="1233"/>
      <c r="AN17" s="1234"/>
      <c r="AO17" s="315">
        <v>4879592</v>
      </c>
      <c r="AP17" s="315">
        <v>92172</v>
      </c>
      <c r="AQ17" s="316">
        <v>68438</v>
      </c>
      <c r="AR17" s="317">
        <v>34.700000000000003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6" t="s">
        <v>516</v>
      </c>
      <c r="AL21" s="1227"/>
      <c r="AM21" s="1227"/>
      <c r="AN21" s="1228"/>
      <c r="AO21" s="327">
        <v>11.37</v>
      </c>
      <c r="AP21" s="328">
        <v>6.23</v>
      </c>
      <c r="AQ21" s="329">
        <v>5.14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6" t="s">
        <v>517</v>
      </c>
      <c r="AL22" s="1227"/>
      <c r="AM22" s="1227"/>
      <c r="AN22" s="1228"/>
      <c r="AO22" s="332">
        <v>94.2</v>
      </c>
      <c r="AP22" s="333">
        <v>98.5</v>
      </c>
      <c r="AQ22" s="334">
        <v>-4.3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5"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6"/>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7" t="s">
        <v>521</v>
      </c>
      <c r="AL32" s="1218"/>
      <c r="AM32" s="1218"/>
      <c r="AN32" s="1219"/>
      <c r="AO32" s="342">
        <v>4592315</v>
      </c>
      <c r="AP32" s="342">
        <v>86746</v>
      </c>
      <c r="AQ32" s="343">
        <v>33979</v>
      </c>
      <c r="AR32" s="344">
        <v>155.30000000000001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7" t="s">
        <v>522</v>
      </c>
      <c r="AL33" s="1218"/>
      <c r="AM33" s="1218"/>
      <c r="AN33" s="1219"/>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7" t="s">
        <v>523</v>
      </c>
      <c r="AL34" s="1218"/>
      <c r="AM34" s="1218"/>
      <c r="AN34" s="1219"/>
      <c r="AO34" s="342" t="s">
        <v>507</v>
      </c>
      <c r="AP34" s="342" t="s">
        <v>507</v>
      </c>
      <c r="AQ34" s="343">
        <v>15</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7" t="s">
        <v>524</v>
      </c>
      <c r="AL35" s="1218"/>
      <c r="AM35" s="1218"/>
      <c r="AN35" s="1219"/>
      <c r="AO35" s="342">
        <v>2519074</v>
      </c>
      <c r="AP35" s="342">
        <v>47584</v>
      </c>
      <c r="AQ35" s="343">
        <v>9031</v>
      </c>
      <c r="AR35" s="344">
        <v>426.9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7" t="s">
        <v>525</v>
      </c>
      <c r="AL36" s="1218"/>
      <c r="AM36" s="1218"/>
      <c r="AN36" s="1219"/>
      <c r="AO36" s="342" t="s">
        <v>507</v>
      </c>
      <c r="AP36" s="342" t="s">
        <v>507</v>
      </c>
      <c r="AQ36" s="343">
        <v>1893</v>
      </c>
      <c r="AR36" s="344" t="s">
        <v>507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7" t="s">
        <v>526</v>
      </c>
      <c r="AL37" s="1218"/>
      <c r="AM37" s="1218"/>
      <c r="AN37" s="1219"/>
      <c r="AO37" s="342">
        <v>57465</v>
      </c>
      <c r="AP37" s="342">
        <v>1085</v>
      </c>
      <c r="AQ37" s="343">
        <v>1352</v>
      </c>
      <c r="AR37" s="344">
        <v>-19.7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0" t="s">
        <v>527</v>
      </c>
      <c r="AL38" s="1221"/>
      <c r="AM38" s="1221"/>
      <c r="AN38" s="1222"/>
      <c r="AO38" s="345">
        <v>82</v>
      </c>
      <c r="AP38" s="345">
        <v>2</v>
      </c>
      <c r="AQ38" s="346">
        <v>1</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0" t="s">
        <v>528</v>
      </c>
      <c r="AL39" s="1221"/>
      <c r="AM39" s="1221"/>
      <c r="AN39" s="1222"/>
      <c r="AO39" s="342">
        <v>-563869</v>
      </c>
      <c r="AP39" s="342">
        <v>-10651</v>
      </c>
      <c r="AQ39" s="343">
        <v>-6634</v>
      </c>
      <c r="AR39" s="344">
        <v>60.6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7" t="s">
        <v>529</v>
      </c>
      <c r="AL40" s="1218"/>
      <c r="AM40" s="1218"/>
      <c r="AN40" s="1219"/>
      <c r="AO40" s="342">
        <v>-4504856</v>
      </c>
      <c r="AP40" s="342">
        <v>-85094</v>
      </c>
      <c r="AQ40" s="343">
        <v>-28305</v>
      </c>
      <c r="AR40" s="344">
        <v>200.6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3" t="s">
        <v>297</v>
      </c>
      <c r="AL41" s="1224"/>
      <c r="AM41" s="1224"/>
      <c r="AN41" s="1225"/>
      <c r="AO41" s="342">
        <v>2100211</v>
      </c>
      <c r="AP41" s="342">
        <v>39672</v>
      </c>
      <c r="AQ41" s="343">
        <v>11332</v>
      </c>
      <c r="AR41" s="344">
        <v>250.1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0" t="s">
        <v>498</v>
      </c>
      <c r="AN49" s="1212" t="s">
        <v>533</v>
      </c>
      <c r="AO49" s="1213"/>
      <c r="AP49" s="1213"/>
      <c r="AQ49" s="1213"/>
      <c r="AR49" s="121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1"/>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4922085</v>
      </c>
      <c r="AN51" s="364">
        <v>87589</v>
      </c>
      <c r="AO51" s="365">
        <v>-23.6</v>
      </c>
      <c r="AP51" s="366">
        <v>66255</v>
      </c>
      <c r="AQ51" s="367">
        <v>3.6</v>
      </c>
      <c r="AR51" s="368">
        <v>-27.2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3401718</v>
      </c>
      <c r="AN52" s="372">
        <v>60534</v>
      </c>
      <c r="AO52" s="373">
        <v>20.2</v>
      </c>
      <c r="AP52" s="374">
        <v>31822</v>
      </c>
      <c r="AQ52" s="375">
        <v>8.8000000000000007</v>
      </c>
      <c r="AR52" s="376">
        <v>11.4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4846470</v>
      </c>
      <c r="AN53" s="364">
        <v>87510</v>
      </c>
      <c r="AO53" s="365">
        <v>-0.1</v>
      </c>
      <c r="AP53" s="366">
        <v>47278</v>
      </c>
      <c r="AQ53" s="367">
        <v>-28.6</v>
      </c>
      <c r="AR53" s="368">
        <v>28.5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2611761</v>
      </c>
      <c r="AN54" s="372">
        <v>47159</v>
      </c>
      <c r="AO54" s="373">
        <v>-22.1</v>
      </c>
      <c r="AP54" s="374">
        <v>24096</v>
      </c>
      <c r="AQ54" s="375">
        <v>-24.3</v>
      </c>
      <c r="AR54" s="376">
        <v>2.2000000000000002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6186742</v>
      </c>
      <c r="AN55" s="364">
        <v>113391</v>
      </c>
      <c r="AO55" s="365">
        <v>29.6</v>
      </c>
      <c r="AP55" s="366">
        <v>44504</v>
      </c>
      <c r="AQ55" s="367">
        <v>-5.9</v>
      </c>
      <c r="AR55" s="368">
        <v>35.5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3042209</v>
      </c>
      <c r="AN56" s="372">
        <v>55758</v>
      </c>
      <c r="AO56" s="373">
        <v>18.2</v>
      </c>
      <c r="AP56" s="374">
        <v>25876</v>
      </c>
      <c r="AQ56" s="375">
        <v>7.4</v>
      </c>
      <c r="AR56" s="376">
        <v>10.8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4837685</v>
      </c>
      <c r="AN57" s="364">
        <v>89708</v>
      </c>
      <c r="AO57" s="365">
        <v>-20.9</v>
      </c>
      <c r="AP57" s="366">
        <v>47820</v>
      </c>
      <c r="AQ57" s="367">
        <v>7.5</v>
      </c>
      <c r="AR57" s="368">
        <v>-28.4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2428763</v>
      </c>
      <c r="AN58" s="372">
        <v>45038</v>
      </c>
      <c r="AO58" s="373">
        <v>-19.2</v>
      </c>
      <c r="AP58" s="374">
        <v>25855</v>
      </c>
      <c r="AQ58" s="375">
        <v>-0.1</v>
      </c>
      <c r="AR58" s="376">
        <v>-19.100000000000001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3086801</v>
      </c>
      <c r="AN59" s="364">
        <v>58308</v>
      </c>
      <c r="AO59" s="365">
        <v>-35</v>
      </c>
      <c r="AP59" s="366">
        <v>41934</v>
      </c>
      <c r="AQ59" s="367">
        <v>-12.3</v>
      </c>
      <c r="AR59" s="368">
        <v>-22.7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2028515</v>
      </c>
      <c r="AN60" s="372">
        <v>38317</v>
      </c>
      <c r="AO60" s="373">
        <v>-14.9</v>
      </c>
      <c r="AP60" s="374">
        <v>23352</v>
      </c>
      <c r="AQ60" s="375">
        <v>-9.6999999999999993</v>
      </c>
      <c r="AR60" s="376">
        <v>-5.2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4775957</v>
      </c>
      <c r="AN61" s="379">
        <v>87301</v>
      </c>
      <c r="AO61" s="380">
        <v>-10</v>
      </c>
      <c r="AP61" s="381">
        <v>49558</v>
      </c>
      <c r="AQ61" s="382">
        <v>-7.1</v>
      </c>
      <c r="AR61" s="368">
        <v>-2.9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2702593</v>
      </c>
      <c r="AN62" s="372">
        <v>49361</v>
      </c>
      <c r="AO62" s="373">
        <v>-3.6</v>
      </c>
      <c r="AP62" s="374">
        <v>26200</v>
      </c>
      <c r="AQ62" s="375">
        <v>-3.6</v>
      </c>
      <c r="AR62" s="376">
        <v>0</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YowWbz+/ar5WwE0AsMU8MkheSkYVYhoSdK8spGlwZGB6StxLxx16GTTF27yMOAACW8CMpSjKyJu1DkcB4DLng==" saltValue="WyCQfT9aE4WGj92eDYjar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37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Pdn3F8zIZY7lK6rhBMFzhlvxSsyMta0LF+SK9GGXs6Tf93f/TiqcawjjDopiBJGQH9DOX+nkBtN+HUzgtWchA==" saltValue="xW43RlYGwJoAHWet5RU9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37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tR7jWmPUvPX+kgKna9xBl7VU1HleZj63r7o+q9EfYEP0ztKZP/KrHGNeOeEyl0N73s1JStG96W33sS/NgGsfg==" saltValue="a2n7cBUVGXOkVDOFkZan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5" t="s">
        <v>3</v>
      </c>
      <c r="D47" s="1235"/>
      <c r="E47" s="1236"/>
      <c r="F47" s="11">
        <v>26.09</v>
      </c>
      <c r="G47" s="12">
        <v>28.6</v>
      </c>
      <c r="H47" s="12">
        <v>27.94</v>
      </c>
      <c r="I47" s="12">
        <v>25.71</v>
      </c>
      <c r="J47" s="13">
        <v>20.190000000000001</v>
      </c>
    </row>
    <row r="48" spans="2:10" ht="57.75" customHeight="1" x14ac:dyDescent="0.15">
      <c r="B48" s="14"/>
      <c r="C48" s="1237" t="s">
        <v>4</v>
      </c>
      <c r="D48" s="1237"/>
      <c r="E48" s="1238"/>
      <c r="F48" s="15">
        <v>1.04</v>
      </c>
      <c r="G48" s="16">
        <v>1.27</v>
      </c>
      <c r="H48" s="16">
        <v>1.1599999999999999</v>
      </c>
      <c r="I48" s="16">
        <v>2.69</v>
      </c>
      <c r="J48" s="17">
        <v>2.5499999999999998</v>
      </c>
    </row>
    <row r="49" spans="2:10" ht="57.75" customHeight="1" thickBot="1" x14ac:dyDescent="0.2">
      <c r="B49" s="18"/>
      <c r="C49" s="1239" t="s">
        <v>5</v>
      </c>
      <c r="D49" s="1239"/>
      <c r="E49" s="1240"/>
      <c r="F49" s="19">
        <v>1.55</v>
      </c>
      <c r="G49" s="20">
        <v>2.02</v>
      </c>
      <c r="H49" s="20" t="s">
        <v>554</v>
      </c>
      <c r="I49" s="20">
        <v>7.41</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c+NF39HT+brRnl/PhyckN0haiwLcC8waDVO4oB1KlT6ZGy6n6nrvRwyYSwke8QFtIt4GdZaNjq5WD6884ISow==" saltValue="7Zb2tQgOij8kOXNjEYZ4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2020-03-26T08:46:18Z</cp:lastPrinted>
  <dcterms:created xsi:type="dcterms:W3CDTF">2020-02-10T03:40:56Z</dcterms:created>
  <dcterms:modified xsi:type="dcterms:W3CDTF">2020-10-02T01:58:58Z</dcterms:modified>
  <cp:category/>
</cp:coreProperties>
</file>