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<sst xmlns="http://schemas.openxmlformats.org/spreadsheetml/2006/main" count="943" uniqueCount="541">
  <si>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</si>
  <si>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</si>
  <si>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</si>
  <si>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</si>
  <si>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</si>
  <si>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</si>
  <si>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</si>
  <si>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</si>
  <si>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</si>
  <si>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</si>
  <si>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</si>
  <si>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</si>
  <si>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</si>
  <si>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</si>
  <si>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</si>
  <si>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</si>
  <si>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</si>
  <si>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</si>
  <si>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</si>
  <si>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</si>
  <si>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</si>
  <si>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</si>
  <si>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</si>
  <si>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</si>
  <si>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</si>
  <si>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</si>
  <si>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</si>
  <si>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</si>
  <si>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</si>
  <si>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</si>
  <si>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</si>
  <si>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</si>
  <si>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</si>
  <si>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</si>
  <si>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</si>
  <si>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</si>
  <si>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</si>
  <si>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</si>
  <si>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</si>
  <si>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</si>
  <si>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</si>
  <si>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</si>
  <si>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</si>
  <si>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</si>
  <si>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</si>
  <si>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</si>
  <si>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</si>
  <si>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</si>
  <si>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</si>
  <si>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</si>
  <si>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</si>
  <si>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</si>
  <si>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</si>
  <si>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</si>
  <si>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</si>
  <si>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</si>
  <si>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</si>
  <si>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</si>
  <si>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</si>
  <si>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</si>
  <si>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</si>
  <si>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</si>
  <si>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</si>
  <si>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</si>
  <si>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</si>
  <si>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</si>
  <si>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</si>
  <si>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</si>
  <si>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</si>
  <si>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</si>
  <si>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</si>
  <si>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</si>
  <si>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</si>
  <si>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</si>
  <si>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</si>
  <si>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</si>
  <si>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</si>
  <si>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</si>
  <si>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</si>
  <si>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</si>
  <si>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</si>
  <si>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</si>
  <si>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</si>
  <si>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</si>
  <si>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</si>
  <si>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</si>
  <si>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</si>
  <si>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</si>
  <si>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</si>
  <si>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</si>
  <si>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</si>
  <si>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</si>
  <si>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</si>
  <si>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</si>
  <si>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</si>
  <si>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</si>
  <si>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</si>
  <si>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</si>
  <si>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</si>
  <si>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</si>
  <si>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</si>
  <si>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</si>
  <si>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</si>
  <si>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</si>
  <si>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</si>
  <si>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</si>
  <si>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</si>
  <si>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</si>
  <si>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</si>
  <si>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</si>
  <si>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</si>
  <si>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</si>
  <si>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</si>
  <si>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</si>
  <si>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</si>
  <si>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</si>
  <si>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</si>
  <si>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</si>
  <si>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</si>
  <si>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</si>
  <si>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</si>
  <si>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</si>
  <si>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</si>
  <si>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</si>
  <si>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</si>
  <si>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</si>
  <si>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</si>
  <si>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</si>
  <si>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</si>
  <si>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</si>
  <si>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</si>
  <si>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</si>
  <si>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</si>
  <si>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</si>
  <si>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</si>
  <si>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</si>
  <si>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</si>
  <si>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</si>
  <si>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</si>
  <si>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</si>
  <si>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</si>
  <si>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</si>
  <si>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</si>
  <si>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</si>
  <si>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</si>
  <si>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</si>
  <si>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</si>
  <si>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</si>
  <si>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</si>
  <si>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</si>
  <si>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</si>
  <si>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</si>
  <si>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</si>
  <si>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</si>
  <si>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</si>
  <si>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</si>
  <si>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</si>
  <si>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</si>
  <si>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</si>
  <si>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</si>
  <si>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</si>
  <si>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</si>
  <si>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</si>
  <si>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</si>
  <si>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</si>
  <si>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</si>
  <si>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</si>
  <si>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</si>
  <si>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</si>
  <si>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</si>
  <si>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</si>
  <si>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</si>
  <si>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</si>
  <si>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</si>
  <si>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</si>
  <si>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</si>
  <si>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</si>
  <si>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</si>
  <si>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</si>
  <si>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</si>
  <si>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</si>
  <si>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</si>
  <si>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</si>
  <si>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</si>
  <si>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</si>
  <si>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</si>
  <si>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</si>
  <si>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</si>
  <si>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</si>
  <si>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</si>
  <si>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</si>
  <si>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</si>
  <si>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石川県七尾市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</si>
  <si>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</si>
  <si>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</si>
  <si>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</si>
  <si>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</si>
  <si>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</si>
  <si>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</si>
  <si>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</si>
  <si>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</si>
  <si>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</si>
  <si>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</si>
  <si>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</si>
  <si>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</si>
  <si>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</si>
  <si>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</si>
  <si>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</si>
  <si>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</si>
  <si>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</si>
  <si>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</si>
  <si>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</si>
  <si>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</si>
  <si>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</si>
  <si>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</si>
  <si>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</si>
  <si>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</si>
  <si>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</si>
  <si>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</si>
  <si>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</si>
  <si>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</si>
  <si>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</si>
  <si>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</si>
  <si>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</si>
  <si>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</si>
  <si>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</si>
  <si>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</si>
  <si>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</si>
  <si>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</si>
  <si>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</si>
  <si>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</si>
  <si>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</si>
  <si>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</si>
  <si>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</si>
  <si>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</si>
  <si>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</si>
  <si>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</si>
  <si>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</si>
  <si>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</si>
  <si>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</si>
  <si>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</si>
  <si>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</si>
  <si>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</si>
  <si>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</si>
  <si>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</si>
  <si>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</si>
  <si>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</si>
  <si>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</si>
  <si>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</si>
  <si>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</si>
  <si>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</si>
  <si>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</si>
  <si>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</si>
  <si>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</si>
  <si>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</si>
  <si>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</si>
  <si>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</si>
  <si>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</si>
  <si>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</si>
  <si>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</si>
  <si>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</si>
  <si>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</si>
  <si>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</si>
  <si>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</si>
  <si>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</si>
  <si>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</si>
  <si>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</si>
  <si>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</si>
  <si>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</si>
  <si>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</si>
  <si>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</si>
  <si>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</si>
  <si>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</si>
  <si>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</si>
  <si>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</si>
  <si>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</si>
  <si>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</si>
  <si>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</si>
  <si>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</si>
  <si>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</si>
  <si>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</si>
  <si>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</si>
  <si>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</si>
  <si>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</si>
  <si>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</si>
  <si>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</si>
  <si>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</si>
  <si>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</si>
  <si>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</si>
  <si>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</si>
  <si>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</si>
  <si>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</si>
  <si>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</si>
  <si>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</si>
  <si>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</si>
  <si>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</si>
  <si>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</si>
  <si>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</si>
  <si>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</si>
  <si>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</si>
  <si>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</si>
  <si>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</si>
  <si>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</si>
  <si>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</si>
  <si>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</si>
  <si>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</si>
  <si>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</si>
  <si>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</si>
  <si>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</si>
  <si>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</si>
  <si>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</si>
  <si>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</si>
  <si>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</si>
  <si>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</si>
  <si>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</si>
  <si>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</si>
  <si>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</si>
  <si>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</si>
  <si>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</si>
  <si>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</si>
  <si>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</si>
  <si>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</si>
  <si>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</si>
  <si>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</si>
  <si>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</si>
  <si>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</si>
  <si>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</si>
  <si>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</si>
  <si>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</si>
  <si>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</si>
  <si>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</si>
  <si>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</si>
  <si>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</si>
  <si>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</si>
  <si>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</si>
  <si>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</si>
  <si>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</si>
  <si>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</si>
  <si>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</si>
  <si>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</si>
  <si>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石川県七尾市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</si>
  <si>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</si>
  <si>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</si>
  <si>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</si>
  <si>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</si>
  <si>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</si>
  <si>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</si>
  <si>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</si>
  <si>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</si>
  <si>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</si>
  <si>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</si>
  <si>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</si>
  <si>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</si>
  <si>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</si>
  <si>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</si>
  <si>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</si>
  <si>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</si>
  <si>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</si>
  <si>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</si>
  <si>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</si>
  <si>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</si>
  <si>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</si>
  <si>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</si>
  <si>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</si>
  <si>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</si>
  <si>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</si>
  <si>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</si>
  <si>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</si>
  <si>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</si>
  <si>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</si>
  <si>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</si>
  <si>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</si>
  <si>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</si>
  <si>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</si>
  <si>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</si>
  <si>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</si>
  <si>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</si>
  <si>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</si>
  <si>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</si>
  <si>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</si>
  <si>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</si>
  <si>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</si>
  <si>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</si>
  <si>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</si>
  <si>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</si>
  <si>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</si>
  <si>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</si>
  <si>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</si>
  <si>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</si>
  <si>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</si>
  <si>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</si>
  <si>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</si>
  <si>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</si>
  <si>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</si>
  <si>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</si>
  <si>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</si>
  <si>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</si>
  <si>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</si>
  <si>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</si>
  <si>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</si>
  <si>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</si>
  <si>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</si>
  <si>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</si>
  <si>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</si>
  <si>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</si>
  <si>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</si>
  <si>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</si>
  <si>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</si>
  <si>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</si>
  <si>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</si>
  <si>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</si>
  <si>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</si>
  <si>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</si>
  <si>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</si>
  <si>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</si>
  <si>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</si>
  <si>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</si>
  <si>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</si>
  <si>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</si>
  <si>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</si>
  <si>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</si>
  <si>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</si>
  <si>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</si>
  <si>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</si>
  <si>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</si>
  <si>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</si>
  <si>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</si>
  <si>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</si>
  <si>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</si>
  <si>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</si>
  <si>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</si>
  <si>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</si>
  <si>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</si>
  <si>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</si>
  <si>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</si>
  <si>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</si>
  <si>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</si>
  <si>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</si>
  <si>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</si>
  <si>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</si>
  <si>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</si>
  <si>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</si>
  <si>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</si>
  <si>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</si>
  <si>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</si>
  <si>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</si>
  <si>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</si>
  <si>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</si>
  <si>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</si>
  <si>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</si>
  <si>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</si>
  <si>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</si>
  <si>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</si>
  <si>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</si>
  <si>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</si>
  <si>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</si>
  <si>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</si>
  <si>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</si>
  <si>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</si>
  <si>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</si>
  <si>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</si>
  <si>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</si>
  <si>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</si>
  <si>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</si>
  <si>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</si>
  <si>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</si>
  <si>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</si>
  <si>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</si>
  <si>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</si>
  <si>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</si>
  <si>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</si>
  <si>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</si>
  <si>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</si>
  <si>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</si>
  <si>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</si>
  <si>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</si>
  <si>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</si>
  <si>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</si>
  <si>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</si>
  <si>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</si>
  <si>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</si>
  <si>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</si>
  <si>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</si>
  <si>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</si>
  <si>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</si>
  <si>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</si>
  <si>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</si>
  <si>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</si>
  <si>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</si>
  <si>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</si>
  <si>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</si>
  <si>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</si>
  <si>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</si>
  <si>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</si>
  <si>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</si>
  <si>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</si>
  <si>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</si>
  <si>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</si>
  <si>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</si>
  <si>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</si>
  <si>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</si>
  <si>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</si>
  <si>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</si>
  <si>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</si>
  <si>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</si>
  <si>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</si>
  <si>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</si>
  <si>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</si>
  <si>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</si>
  <si>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</si>
  <si>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</si>
  <si>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</si>
  <si>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</si>
  <si>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</si>
  <si>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</si>
  <si>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</si>
  <si>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</si>
  <si>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</si>
  <si>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</si>
  <si>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</si>
  <si>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水道事業会計</t>
  </si>
  <si>
    <t>一般会計</t>
  </si>
  <si>
    <t>介護保険特別会計</t>
  </si>
  <si>
    <t>国民健康保険特別会計</t>
  </si>
  <si>
    <t>後期高齢者医療保険特別会計</t>
  </si>
  <si>
    <t>ケーブルテレビ事業特別会計</t>
  </si>
  <si>
    <t>簡易水道事業特別会計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</si>
  <si>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</si>
  <si>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</si>
  <si>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</si>
  <si>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</si>
  <si>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</si>
  <si>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</si>
  <si>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</si>
  <si>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</si>
  <si>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</si>
  <si>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</si>
  <si>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</si>
  <si>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</si>
  <si>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</si>
  <si>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については近年横ばいとなっている。地方税収の減傾向や有利な起債の償還終了による交付税の算入額の減などが要因として挙げられる。今後は起債の発行を伴う新規事業については慎重な判断を行う必要がある。
将来負担比率については、類似団体と比較すると高い水準にあるが、年々減少傾向である。要因としては、起債残高の減や財政調整基金の増などが挙げられる。今後も引き続き起債残高の圧縮に努める。</t>
    <rPh sb="0" eb="2">
      <t>ジッシツ</t>
    </rPh>
    <rPh sb="2" eb="5">
      <t>コウサイヒ</t>
    </rPh>
    <rPh sb="5" eb="7">
      <t>ヒリツ</t>
    </rPh>
    <rPh sb="12" eb="14">
      <t>キンネン</t>
    </rPh>
    <rPh sb="14" eb="15">
      <t>ヨコ</t>
    </rPh>
    <rPh sb="24" eb="26">
      <t>チホウ</t>
    </rPh>
    <rPh sb="26" eb="28">
      <t>ゼイシュウ</t>
    </rPh>
    <rPh sb="29" eb="30">
      <t>ゲン</t>
    </rPh>
    <rPh sb="30" eb="32">
      <t>ケイコウ</t>
    </rPh>
    <rPh sb="33" eb="35">
      <t>ユウリ</t>
    </rPh>
    <rPh sb="36" eb="38">
      <t>キサイ</t>
    </rPh>
    <rPh sb="39" eb="41">
      <t>ショウカン</t>
    </rPh>
    <rPh sb="41" eb="43">
      <t>シュウリョウ</t>
    </rPh>
    <rPh sb="46" eb="49">
      <t>コウフゼイ</t>
    </rPh>
    <rPh sb="50" eb="52">
      <t>サンニュウ</t>
    </rPh>
    <rPh sb="52" eb="53">
      <t>ガク</t>
    </rPh>
    <rPh sb="54" eb="55">
      <t>ゲン</t>
    </rPh>
    <rPh sb="58" eb="60">
      <t>ヨウイン</t>
    </rPh>
    <rPh sb="63" eb="64">
      <t>ア</t>
    </rPh>
    <rPh sb="69" eb="71">
      <t>コンゴ</t>
    </rPh>
    <rPh sb="72" eb="74">
      <t>キサイ</t>
    </rPh>
    <rPh sb="75" eb="77">
      <t>ハッコウ</t>
    </rPh>
    <rPh sb="78" eb="79">
      <t>トモナ</t>
    </rPh>
    <rPh sb="80" eb="82">
      <t>シンキ</t>
    </rPh>
    <rPh sb="82" eb="84">
      <t>ジギョウ</t>
    </rPh>
    <rPh sb="89" eb="91">
      <t>シンチョウ</t>
    </rPh>
    <rPh sb="92" eb="94">
      <t>ハンダン</t>
    </rPh>
    <rPh sb="95" eb="96">
      <t>オコナ</t>
    </rPh>
    <rPh sb="97" eb="99">
      <t>ヒツヨウ</t>
    </rPh>
    <rPh sb="104" eb="106">
      <t>ショウライ</t>
    </rPh>
    <rPh sb="106" eb="108">
      <t>フタン</t>
    </rPh>
    <rPh sb="108" eb="110">
      <t>ヒリツ</t>
    </rPh>
    <rPh sb="116" eb="118">
      <t>ルイジ</t>
    </rPh>
    <rPh sb="118" eb="120">
      <t>ダンタイ</t>
    </rPh>
    <rPh sb="121" eb="123">
      <t>ヒカク</t>
    </rPh>
    <rPh sb="126" eb="127">
      <t>タカ</t>
    </rPh>
    <rPh sb="128" eb="130">
      <t>スイジュン</t>
    </rPh>
    <rPh sb="135" eb="137">
      <t>ネンネン</t>
    </rPh>
    <rPh sb="137" eb="139">
      <t>ゲンショウ</t>
    </rPh>
    <rPh sb="139" eb="141">
      <t>ケイコウ</t>
    </rPh>
    <rPh sb="145" eb="147">
      <t>ヨウイン</t>
    </rPh>
    <rPh sb="152" eb="154">
      <t>キサイ</t>
    </rPh>
    <rPh sb="154" eb="156">
      <t>ザンダカ</t>
    </rPh>
    <rPh sb="157" eb="158">
      <t>ゲン</t>
    </rPh>
    <rPh sb="159" eb="161">
      <t>ザイセイ</t>
    </rPh>
    <rPh sb="161" eb="163">
      <t>チョウセイ</t>
    </rPh>
    <rPh sb="163" eb="165">
      <t>キキン</t>
    </rPh>
    <rPh sb="166" eb="167">
      <t>ゾウ</t>
    </rPh>
    <rPh sb="170" eb="171">
      <t>ア</t>
    </rPh>
    <rPh sb="176" eb="178">
      <t>コンゴ</t>
    </rPh>
    <rPh sb="179" eb="180">
      <t>ヒ</t>
    </rPh>
    <rPh sb="181" eb="182">
      <t>ツヅ</t>
    </rPh>
    <rPh sb="183" eb="185">
      <t>キサイ</t>
    </rPh>
    <rPh sb="185" eb="187">
      <t>ザンダカ</t>
    </rPh>
    <rPh sb="188" eb="190">
      <t>アッシュク</t>
    </rPh>
    <rPh sb="191" eb="192">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</si>
</sst>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64597</c:v>
                </c:pt>
                <c:pt idx="1">
                  <c:v>95837</c:v>
                </c:pt>
                <c:pt idx="2">
                  <c:v>114645</c:v>
                </c:pt>
                <c:pt idx="3">
                  <c:v>87589</c:v>
                </c:pt>
                <c:pt idx="4">
                  <c:v>87510</c:v>
                </c:pt>
              </c:numCache>
            </c:numRef>
          </c:val>
          <c:smooth val="0"/>
        </c:ser>
        <c:dLbls>
          <c:showLegendKey val="0"/>
          <c:showVal val="0"/>
          <c:showCatName val="0"/>
          <c:showSerName val="0"/>
          <c:showPercent val="0"/>
          <c:showBubbleSize val="0"/>
        </c:dLbls>
        <c:marker val="1"/>
        <c:smooth val="0"/>
        <c:axId val="76097024"/>
        <c:axId val="76098944"/>
      </c:lineChart>
      <c:catAx>
        <c:axId val="76097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098944"/>
        <c:crosses val="autoZero"/>
        <c:auto val="1"/>
        <c:lblAlgn val="ctr"/>
        <c:lblOffset val="100"/>
        <c:tickLblSkip val="1"/>
        <c:tickMarkSkip val="1"/>
        <c:noMultiLvlLbl val="0"/>
      </c:catAx>
      <c:valAx>
        <c:axId val="760989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09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0.77</c:v>
                </c:pt>
                <c:pt idx="1">
                  <c:v>0.64</c:v>
                </c:pt>
                <c:pt idx="2">
                  <c:v>0.72</c:v>
                </c:pt>
                <c:pt idx="3">
                  <c:v>1.04</c:v>
                </c:pt>
                <c:pt idx="4">
                  <c:v>1.27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12.25</c:v>
                </c:pt>
                <c:pt idx="1">
                  <c:v>22.69</c:v>
                </c:pt>
                <c:pt idx="2">
                  <c:v>24.34</c:v>
                </c:pt>
                <c:pt idx="3">
                  <c:v>26.09</c:v>
                </c:pt>
                <c:pt idx="4">
                  <c:v>28.6</c:v>
                </c:pt>
              </c:numCache>
            </c:numRef>
          </c:val>
        </c:ser>
        <c:dLbls>
          <c:showLegendKey val="0"/>
          <c:showVal val="0"/>
          <c:showCatName val="0"/>
          <c:showSerName val="0"/>
          <c:showPercent val="0"/>
          <c:showBubbleSize val="0"/>
        </c:dLbls>
        <c:gapWidth val="250"/>
        <c:overlap val="100"/>
        <c:axId val="108865408"/>
        <c:axId val="108875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2.5099999999999998</c:v>
                </c:pt>
                <c:pt idx="1">
                  <c:v>16.18</c:v>
                </c:pt>
                <c:pt idx="2">
                  <c:v>1.8</c:v>
                </c:pt>
                <c:pt idx="3">
                  <c:v>1.55</c:v>
                </c:pt>
                <c:pt idx="4">
                  <c:v>2.02</c:v>
                </c:pt>
              </c:numCache>
            </c:numRef>
          </c:val>
          <c:smooth val="0"/>
        </c:ser>
        <c:dLbls>
          <c:showLegendKey val="0"/>
          <c:showVal val="0"/>
          <c:showCatName val="0"/>
          <c:showSerName val="0"/>
          <c:showPercent val="0"/>
          <c:showBubbleSize val="0"/>
        </c:dLbls>
        <c:marker val="1"/>
        <c:smooth val="0"/>
        <c:axId val="108865408"/>
        <c:axId val="108875776"/>
      </c:lineChart>
      <c:catAx>
        <c:axId val="1088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75776"/>
        <c:crosses val="autoZero"/>
        <c:auto val="1"/>
        <c:lblAlgn val="ctr"/>
        <c:lblOffset val="100"/>
        <c:tickLblSkip val="1"/>
        <c:tickMarkSkip val="1"/>
        <c:noMultiLvlLbl val="0"/>
      </c:catAx>
      <c:valAx>
        <c:axId val="10887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6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0.04</c:v>
                </c:pt>
                <c:pt idx="4">
                  <c:v>#N/A</c:v>
                </c:pt>
                <c:pt idx="5">
                  <c:v>0.14000000000000001</c:v>
                </c:pt>
                <c:pt idx="6">
                  <c:v>#N/A</c:v>
                </c:pt>
                <c:pt idx="7">
                  <c:v>0.2</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0.25</c:v>
                </c:pt>
                <c:pt idx="2">
                  <c:v>#N/A</c:v>
                </c:pt>
                <c:pt idx="3">
                  <c:v>0.16</c:v>
                </c:pt>
                <c:pt idx="4">
                  <c:v>#N/A</c:v>
                </c:pt>
                <c:pt idx="5">
                  <c:v>0.15</c:v>
                </c:pt>
                <c:pt idx="6">
                  <c:v>#N/A</c:v>
                </c:pt>
                <c:pt idx="7">
                  <c:v>0.4</c:v>
                </c:pt>
                <c:pt idx="8">
                  <c:v>#N/A</c:v>
                </c:pt>
                <c:pt idx="9">
                  <c:v>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0.76</c:v>
                </c:pt>
                <c:pt idx="2">
                  <c:v>#N/A</c:v>
                </c:pt>
                <c:pt idx="3">
                  <c:v>0.63</c:v>
                </c:pt>
                <c:pt idx="4">
                  <c:v>#N/A</c:v>
                </c:pt>
                <c:pt idx="5">
                  <c:v>0.71</c:v>
                </c:pt>
                <c:pt idx="6">
                  <c:v>#N/A</c:v>
                </c:pt>
                <c:pt idx="7">
                  <c:v>1.04</c:v>
                </c:pt>
                <c:pt idx="8">
                  <c:v>#N/A</c:v>
                </c:pt>
                <c:pt idx="9">
                  <c:v>1.26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5.8</c:v>
                </c:pt>
                <c:pt idx="2">
                  <c:v>#N/A</c:v>
                </c:pt>
                <c:pt idx="3">
                  <c:v>5.88</c:v>
                </c:pt>
                <c:pt idx="4">
                  <c:v>#N/A</c:v>
                </c:pt>
                <c:pt idx="5">
                  <c:v>6.13</c:v>
                </c:pt>
                <c:pt idx="6">
                  <c:v>#N/A</c:v>
                </c:pt>
                <c:pt idx="7">
                  <c:v>7</c:v>
                </c:pt>
                <c:pt idx="8">
                  <c:v>#N/A</c:v>
                </c:pt>
                <c:pt idx="9">
                  <c:v>7.86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c:v>
                </c:pt>
                <c:pt idx="1">
                  <c:v>0</c:v>
                </c:pt>
                <c:pt idx="2">
                  <c:v>0</c:v>
                </c:pt>
                <c:pt idx="3">
                  <c:v>0</c:v>
                </c:pt>
                <c:pt idx="4">
                  <c:v>#N/A</c:v>
                </c:pt>
                <c:pt idx="5">
                  <c:v>20.100000000000001</c:v>
                </c:pt>
                <c:pt idx="6">
                  <c:v>#N/A</c:v>
                </c:pt>
                <c:pt idx="7">
                  <c:v>21.33</c:v>
                </c:pt>
                <c:pt idx="8">
                  <c:v>#N/A</c:v>
                </c:pt>
                <c:pt idx="9">
                  <c:v>22.99</c:v>
                </c:pt>
              </c:numCache>
            </c:numRef>
          </c:val>
        </c:ser>
        <c:dLbls>
          <c:showLegendKey val="0"/>
          <c:showVal val="0"/>
          <c:showCatName val="0"/>
          <c:showSerName val="0"/>
          <c:showPercent val="0"/>
          <c:showBubbleSize val="0"/>
        </c:dLbls>
        <c:gapWidth val="150"/>
        <c:overlap val="100"/>
        <c:axId val="124693888"/>
        <c:axId val="124699776"/>
      </c:barChart>
      <c:catAx>
        <c:axId val="1246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99776"/>
        <c:crosses val="autoZero"/>
        <c:auto val="1"/>
        <c:lblAlgn val="ctr"/>
        <c:lblOffset val="100"/>
        <c:tickLblSkip val="1"/>
        <c:tickMarkSkip val="1"/>
        <c:noMultiLvlLbl val="0"/>
      </c:catAx>
      <c:valAx>
        <c:axId val="12469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9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5315</c:v>
                </c:pt>
                <c:pt idx="5">
                  <c:v>5336</c:v>
                </c:pt>
                <c:pt idx="8">
                  <c:v>5466</c:v>
                </c:pt>
                <c:pt idx="11">
                  <c:v>5603</c:v>
                </c:pt>
                <c:pt idx="14">
                  <c:v>5401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152</c:v>
                </c:pt>
                <c:pt idx="3">
                  <c:v>137</c:v>
                </c:pt>
                <c:pt idx="6">
                  <c:v>125</c:v>
                </c:pt>
                <c:pt idx="9">
                  <c:v>104</c:v>
                </c:pt>
                <c:pt idx="12">
                  <c:v>101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1205</c:v>
                </c:pt>
                <c:pt idx="3">
                  <c:v>1147</c:v>
                </c:pt>
                <c:pt idx="6">
                  <c:v>177</c:v>
                </c:pt>
                <c:pt idx="9">
                  <c:v>144</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1196</c:v>
                </c:pt>
                <c:pt idx="3">
                  <c:v>1193</c:v>
                </c:pt>
                <c:pt idx="6">
                  <c:v>1861</c:v>
                </c:pt>
                <c:pt idx="9">
                  <c:v>1904</c:v>
                </c:pt>
                <c:pt idx="12">
                  <c:v>2004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5261</c:v>
                </c:pt>
                <c:pt idx="3">
                  <c:v>5228</c:v>
                </c:pt>
                <c:pt idx="6">
                  <c:v>5533</c:v>
                </c:pt>
                <c:pt idx="9">
                  <c:v>5671</c:v>
                </c:pt>
                <c:pt idx="12">
                  <c:v>5592</c:v>
                </c:pt>
              </c:numCache>
            </c:numRef>
          </c:val>
        </c:ser>
        <c:dLbls>
          <c:showLegendKey val="0"/>
          <c:showVal val="0"/>
          <c:showCatName val="0"/>
          <c:showSerName val="0"/>
          <c:showPercent val="0"/>
          <c:showBubbleSize val="0"/>
        </c:dLbls>
        <c:gapWidth val="100"/>
        <c:overlap val="100"/>
        <c:axId val="75623424"/>
        <c:axId val="12160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2499</c:v>
                </c:pt>
                <c:pt idx="2">
                  <c:v>#N/A</c:v>
                </c:pt>
                <c:pt idx="3">
                  <c:v>#N/A</c:v>
                </c:pt>
                <c:pt idx="4">
                  <c:v>2369</c:v>
                </c:pt>
                <c:pt idx="5">
                  <c:v>#N/A</c:v>
                </c:pt>
                <c:pt idx="6">
                  <c:v>#N/A</c:v>
                </c:pt>
                <c:pt idx="7">
                  <c:v>2230</c:v>
                </c:pt>
                <c:pt idx="8">
                  <c:v>#N/A</c:v>
                </c:pt>
                <c:pt idx="9">
                  <c:v>#N/A</c:v>
                </c:pt>
                <c:pt idx="10">
                  <c:v>2220</c:v>
                </c:pt>
                <c:pt idx="11">
                  <c:v>#N/A</c:v>
                </c:pt>
                <c:pt idx="12">
                  <c:v>#N/A</c:v>
                </c:pt>
                <c:pt idx="13">
                  <c:v>2438</c:v>
                </c:pt>
                <c:pt idx="14">
                  <c:v>#N/A</c:v>
                </c:pt>
              </c:numCache>
            </c:numRef>
          </c:val>
          <c:smooth val="0"/>
        </c:ser>
        <c:dLbls>
          <c:showLegendKey val="0"/>
          <c:showVal val="0"/>
          <c:showCatName val="0"/>
          <c:showSerName val="0"/>
          <c:showPercent val="0"/>
          <c:showBubbleSize val="0"/>
        </c:dLbls>
        <c:marker val="1"/>
        <c:smooth val="0"/>
        <c:axId val="75623424"/>
        <c:axId val="121607296"/>
      </c:lineChart>
      <c:catAx>
        <c:axId val="756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07296"/>
        <c:crosses val="autoZero"/>
        <c:auto val="1"/>
        <c:lblAlgn val="ctr"/>
        <c:lblOffset val="100"/>
        <c:tickLblSkip val="1"/>
        <c:tickMarkSkip val="1"/>
        <c:noMultiLvlLbl val="0"/>
      </c:catAx>
      <c:valAx>
        <c:axId val="12160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62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52071</c:v>
                </c:pt>
                <c:pt idx="5">
                  <c:v>52990</c:v>
                </c:pt>
                <c:pt idx="8">
                  <c:v>53651</c:v>
                </c:pt>
                <c:pt idx="11">
                  <c:v>53184</c:v>
                </c:pt>
                <c:pt idx="14">
                  <c:v>51869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9189</c:v>
                </c:pt>
                <c:pt idx="5">
                  <c:v>9599</c:v>
                </c:pt>
                <c:pt idx="8">
                  <c:v>8824</c:v>
                </c:pt>
                <c:pt idx="11">
                  <c:v>8114</c:v>
                </c:pt>
                <c:pt idx="14">
                  <c:v>7653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6278</c:v>
                </c:pt>
                <c:pt idx="5">
                  <c:v>7027</c:v>
                </c:pt>
                <c:pt idx="8">
                  <c:v>7721</c:v>
                </c:pt>
                <c:pt idx="11">
                  <c:v>8001</c:v>
                </c:pt>
                <c:pt idx="14">
                  <c:v>8596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89</c:v>
                </c:pt>
                <c:pt idx="3">
                  <c:v>25</c:v>
                </c:pt>
                <c:pt idx="6">
                  <c:v>20</c:v>
                </c:pt>
                <c:pt idx="9">
                  <c:v>17</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5158</c:v>
                </c:pt>
                <c:pt idx="3">
                  <c:v>4941</c:v>
                </c:pt>
                <c:pt idx="6">
                  <c:v>6289</c:v>
                </c:pt>
                <c:pt idx="9">
                  <c:v>5333</c:v>
                </c:pt>
                <c:pt idx="12">
                  <c:v>4908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13892</c:v>
                </c:pt>
                <c:pt idx="3">
                  <c:v>13309</c:v>
                </c:pt>
                <c:pt idx="6">
                  <c:v>496</c:v>
                </c:pt>
                <c:pt idx="9">
                  <c:v>349</c:v>
                </c:pt>
                <c:pt idx="12">
                  <c:v>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25254</c:v>
                </c:pt>
                <c:pt idx="3">
                  <c:v>24511</c:v>
                </c:pt>
                <c:pt idx="6">
                  <c:v>31211</c:v>
                </c:pt>
                <c:pt idx="9">
                  <c:v>30379</c:v>
                </c:pt>
                <c:pt idx="12">
                  <c:v>29137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653</c:v>
                </c:pt>
                <c:pt idx="3">
                  <c:v>531</c:v>
                </c:pt>
                <c:pt idx="6">
                  <c:v>416</c:v>
                </c:pt>
                <c:pt idx="9">
                  <c:v>318</c:v>
                </c:pt>
                <c:pt idx="12">
                  <c:v>222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48348</c:v>
                </c:pt>
                <c:pt idx="3">
                  <c:v>47377</c:v>
                </c:pt>
                <c:pt idx="6">
                  <c:v>50178</c:v>
                </c:pt>
                <c:pt idx="9">
                  <c:v>49583</c:v>
                </c:pt>
                <c:pt idx="12">
                  <c:v>48666</c:v>
                </c:pt>
              </c:numCache>
            </c:numRef>
          </c:val>
        </c:ser>
        <c:dLbls>
          <c:showLegendKey val="0"/>
          <c:showVal val="0"/>
          <c:showCatName val="0"/>
          <c:showSerName val="0"/>
          <c:showPercent val="0"/>
          <c:showBubbleSize val="0"/>
        </c:dLbls>
        <c:gapWidth val="100"/>
        <c:overlap val="100"/>
        <c:axId val="75732480"/>
        <c:axId val="7573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25856</c:v>
                </c:pt>
                <c:pt idx="2">
                  <c:v>#N/A</c:v>
                </c:pt>
                <c:pt idx="3">
                  <c:v>#N/A</c:v>
                </c:pt>
                <c:pt idx="4">
                  <c:v>21078</c:v>
                </c:pt>
                <c:pt idx="5">
                  <c:v>#N/A</c:v>
                </c:pt>
                <c:pt idx="6">
                  <c:v>#N/A</c:v>
                </c:pt>
                <c:pt idx="7">
                  <c:v>18414</c:v>
                </c:pt>
                <c:pt idx="8">
                  <c:v>#N/A</c:v>
                </c:pt>
                <c:pt idx="9">
                  <c:v>#N/A</c:v>
                </c:pt>
                <c:pt idx="10">
                  <c:v>16681</c:v>
                </c:pt>
                <c:pt idx="11">
                  <c:v>#N/A</c:v>
                </c:pt>
                <c:pt idx="12">
                  <c:v>#N/A</c:v>
                </c:pt>
                <c:pt idx="13">
                  <c:v>15036</c:v>
                </c:pt>
                <c:pt idx="14">
                  <c:v>#N/A</c:v>
                </c:pt>
              </c:numCache>
            </c:numRef>
          </c:val>
          <c:smooth val="0"/>
        </c:ser>
        <c:dLbls>
          <c:showLegendKey val="0"/>
          <c:showVal val="0"/>
          <c:showCatName val="0"/>
          <c:showSerName val="0"/>
          <c:showPercent val="0"/>
          <c:showBubbleSize val="0"/>
        </c:dLbls>
        <c:marker val="1"/>
        <c:smooth val="0"/>
        <c:axId val="75732480"/>
        <c:axId val="75734400"/>
      </c:lineChart>
      <c:catAx>
        <c:axId val="757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734400"/>
        <c:crosses val="autoZero"/>
        <c:auto val="1"/>
        <c:lblAlgn val="ctr"/>
        <c:lblOffset val="100"/>
        <c:tickLblSkip val="1"/>
        <c:tickMarkSkip val="1"/>
        <c:noMultiLvlLbl val="0"/>
      </c:catAx>
      <c:valAx>
        <c:axId val="757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7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648832"/>
        <c:axId val="124765696"/>
      </c:scatterChart>
      <c:valAx>
        <c:axId val="124648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765696"/>
        <c:crosses val="autoZero"/>
        <c:crossBetween val="midCat"/>
      </c:valAx>
      <c:valAx>
        <c:axId val="1247656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648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3.1271296286322622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213962823730481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17.8</c:v>
                </c:pt>
                <c:pt idx="1">
                  <c:v>16.399999999999999</c:v>
                </c:pt>
                <c:pt idx="2">
                  <c:v>15.6</c:v>
                </c:pt>
                <c:pt idx="3">
                  <c:v>15.2</c:v>
                </c:pt>
                <c:pt idx="4">
                  <c:v>15.4</c:v>
                </c:pt>
              </c:numCache>
            </c:numRef>
          </c:xVal>
          <c:yVal>
            <c:numRef>
              <c:f>公会計指標分析・財政指標組合せ分析表!$K$73:$O$73</c:f>
              <c:numCache>
                <c:formatCode>#,##0.0;"▲ "#,##0.0</c:formatCode>
                <c:ptCount val="5"/>
                <c:pt idx="0">
                  <c:v>169.6</c:v>
                </c:pt>
                <c:pt idx="1">
                  <c:v>141</c:v>
                </c:pt>
                <c:pt idx="2">
                  <c:v>122.1</c:v>
                </c:pt>
                <c:pt idx="3">
                  <c:v>113</c:v>
                </c:pt>
                <c:pt idx="4">
                  <c:v>101.9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23546496"/>
        <c:axId val="23552768"/>
      </c:scatterChart>
      <c:valAx>
        <c:axId val="23546496"/>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52768"/>
        <c:crosses val="autoZero"/>
        <c:crossBetween val="midCat"/>
      </c:valAx>
      <c:valAx>
        <c:axId val="23552768"/>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46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病院事業債の償還開始や有利な起債（過疎債、減税補てん債など）の償還が終了したことにより、実質公債費率の分子が増加した。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さらに近年、小中学校の耐震化及び統廃合に伴う改修を行っていることから一時的に増加傾向になると考えられる。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今後は有利な起債である合併特例債の発行もできなくなることもあり、起債の発行を伴う新規事業については慎重に判断をしていく必要がある。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将来負担額については、市債発行の抑制及び着実な償還により地方債残高が減少している。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充当可能財源等においては、財政調整基金などの積立により充当可能基金が増加した。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今後も引き続き、地方債残高の圧縮に努めるとともに公営企業債等繰入見込額の圧縮をはかるため、各特別会計に対する繰出金の見直しを行い、将来負担比率の分子の縮小に努める。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55,382
54,932
318.32
33,386,149
32,939,519
248,010
19,604,211
48,665,863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101.9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55,382
54,932
318.32
33,386,149
32,939,519
248,010
19,604,211
48,665,863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101.9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55,382
54,932
318.32
33,386,149
32,939,519
248,010
19,604,211
48,665,863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101.9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55,382
54,932
318.32
33,386,149
32,939,519
248,010
19,604,211
48,665,863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101.9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人口の減少や、景気低迷による個人の減収などから税収が落ち込み、財政力指数は前年度に続き、</a:t>
          </a:r>
          <a:r>
            <a:rPr kumimoji="1" lang="en-US" altLang="ja-JP" sz="1300">
              <a:latin typeface="ＭＳ Ｐゴシック"/>
            </a:rPr>
            <a:t>0.43</a:t>
          </a:r>
          <a:r>
            <a:rPr kumimoji="1" lang="ja-JP" altLang="en-US" sz="1300">
              <a:latin typeface="ＭＳ Ｐゴシック"/>
            </a:rPr>
            <a:t>と類似団体を下回っている。</a:t>
          </a:r>
          <a:endParaRPr kumimoji="1" lang="en-US" altLang="ja-JP" sz="1300">
            <a:latin typeface="ＭＳ Ｐゴシック"/>
          </a:endParaRPr>
        </a:p>
        <a:p>
          <a:r>
            <a:rPr kumimoji="1" lang="ja-JP" altLang="en-US" sz="1300">
              <a:latin typeface="ＭＳ Ｐゴシック"/>
            </a:rPr>
            <a:t>今後も定員適正化計画に基づいた適正な定員管理による行政システムの合理化・適正化や、主要事業の重点化による投資的経費の抑制、歳入における市税収率の向上対策などに取り組み、財政の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92710</xdr:rowOff>
    </xdr:to>
    <xdr:cxnSp macro="">
      <xdr:nvCxnSpPr>
        <xdr:cNvPr id="66" name="直線コネクタ 65"/>
        <xdr:cNvCxnSpPr/>
      </xdr:nvCxnSpPr>
      <xdr:spPr>
        <a:xfrm>
          <a:off x="4114800" y="76123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68580</xdr:rowOff>
    </xdr:to>
    <xdr:cxnSp macro="">
      <xdr:nvCxnSpPr>
        <xdr:cNvPr id="69" name="直線コネクタ 68"/>
        <xdr:cNvCxnSpPr/>
      </xdr:nvCxnSpPr>
      <xdr:spPr>
        <a:xfrm>
          <a:off x="3225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2" name="直線コネクタ 71"/>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5" name="直線コネクタ 74"/>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5" name="円/楕円 84"/>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109237</xdr:rowOff>
    </xdr:from>
    <xdr:ext cx="762000" cy="259045"/>
    <xdr:sp macro="" textlink="">
      <xdr:nvSpPr>
        <xdr:cNvPr id="86" name="財政力該当値テキスト"/>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7" name="円/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9" name="円/楕円 88"/>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0" name="テキスト ボックス 89"/>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定年退職者数の減によるものと定員適正化計画の進捗による人件費の削減などにより、経常経費は減少し、昨年度と比較し</a:t>
          </a:r>
          <a:r>
            <a:rPr kumimoji="1" lang="en-US" altLang="ja-JP" sz="1300">
              <a:latin typeface="ＭＳ Ｐゴシック"/>
            </a:rPr>
            <a:t>3.2</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今後も定員適正化計画に基づく適正な定員管理や事務事業の見直しに取り組み、経常経費の削減に努めるとともに市税の収納率の向上対策などによる経常的な一般財源の確保に努める。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64</xdr:row>
      <xdr:rowOff>111760</xdr:rowOff>
    </xdr:to>
    <xdr:cxnSp macro="">
      <xdr:nvCxnSpPr>
        <xdr:cNvPr id="131" name="直線コネクタ 130"/>
        <xdr:cNvCxnSpPr/>
      </xdr:nvCxnSpPr>
      <xdr:spPr>
        <a:xfrm flipV="1">
          <a:off x="4114800" y="10863943"/>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64</xdr:row>
      <xdr:rowOff>111760</xdr:rowOff>
    </xdr:to>
    <xdr:cxnSp macro="">
      <xdr:nvCxnSpPr>
        <xdr:cNvPr id="134" name="直線コネクタ 133"/>
        <xdr:cNvCxnSpPr/>
      </xdr:nvCxnSpPr>
      <xdr:spPr>
        <a:xfrm>
          <a:off x="3225800" y="10898415"/>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55699</xdr:rowOff>
    </xdr:from>
    <xdr:to>
      <xdr:col>4</xdr:col>
      <xdr:colOff>482600</xdr:colOff>
      <xdr:row>63</xdr:row>
      <xdr:rowOff>97065</xdr:rowOff>
    </xdr:to>
    <xdr:cxnSp macro="">
      <xdr:nvCxnSpPr>
        <xdr:cNvPr id="137" name="直線コネクタ 136"/>
        <xdr:cNvCxnSpPr/>
      </xdr:nvCxnSpPr>
      <xdr:spPr>
        <a:xfrm>
          <a:off x="2336800" y="108570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7438</xdr:rowOff>
    </xdr:from>
    <xdr:to>
      <xdr:col>3</xdr:col>
      <xdr:colOff>279400</xdr:colOff>
      <xdr:row>63</xdr:row>
      <xdr:rowOff>55699</xdr:rowOff>
    </xdr:to>
    <xdr:cxnSp macro="">
      <xdr:nvCxnSpPr>
        <xdr:cNvPr id="140" name="直線コネクタ 139"/>
        <xdr:cNvCxnSpPr/>
      </xdr:nvCxnSpPr>
      <xdr:spPr>
        <a:xfrm>
          <a:off x="1447800" y="108087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50" name="円/楕円 149"/>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155320</xdr:rowOff>
    </xdr:from>
    <xdr:ext cx="762000" cy="259045"/>
    <xdr:sp macro="" textlink="">
      <xdr:nvSpPr>
        <xdr:cNvPr id="151" name="財政構造の弾力性該当値テキスト"/>
        <xdr:cNvSpPr txBox="1"/>
      </xdr:nvSpPr>
      <xdr:spPr>
        <a:xfrm>
          <a:off x="5041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2" name="円/楕円 151"/>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3" name="テキスト ボックス 152"/>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4" name="円/楕円 153"/>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132642</xdr:rowOff>
    </xdr:from>
    <xdr:ext cx="762000" cy="259045"/>
    <xdr:sp macro="" textlink="">
      <xdr:nvSpPr>
        <xdr:cNvPr id="155" name="テキスト ボックス 154"/>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4899</xdr:rowOff>
    </xdr:from>
    <xdr:to>
      <xdr:col>3</xdr:col>
      <xdr:colOff>330200</xdr:colOff>
      <xdr:row>63</xdr:row>
      <xdr:rowOff>106499</xdr:rowOff>
    </xdr:to>
    <xdr:sp macro="" textlink="">
      <xdr:nvSpPr>
        <xdr:cNvPr id="156" name="円/楕円 155"/>
        <xdr:cNvSpPr/>
      </xdr:nvSpPr>
      <xdr:spPr>
        <a:xfrm>
          <a:off x="2286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91276</xdr:rowOff>
    </xdr:from>
    <xdr:ext cx="762000" cy="259045"/>
    <xdr:sp macro="" textlink="">
      <xdr:nvSpPr>
        <xdr:cNvPr id="157" name="テキスト ボックス 156"/>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58" name="円/楕円 157"/>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43015</xdr:rowOff>
    </xdr:from>
    <xdr:ext cx="762000" cy="259045"/>
    <xdr:sp macro="" textlink="">
      <xdr:nvSpPr>
        <xdr:cNvPr id="159" name="テキスト ボックス 158"/>
        <xdr:cNvSpPr txBox="1"/>
      </xdr:nvSpPr>
      <xdr:spPr>
        <a:xfrm>
          <a:off x="1066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[166,274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年度から七尾鹿島広域圏事務組合の解散に伴い七尾市の直営となったことにより人件費及び物件費が増加している。</a:t>
          </a:r>
          <a:endParaRPr kumimoji="1" lang="en-US" altLang="ja-JP" sz="1300">
            <a:latin typeface="ＭＳ Ｐゴシック"/>
          </a:endParaRPr>
        </a:p>
        <a:p>
          <a:r>
            <a:rPr kumimoji="1" lang="ja-JP" altLang="en-US" sz="1300">
              <a:latin typeface="ＭＳ Ｐゴシック"/>
            </a:rPr>
            <a:t>今後、定員適正化計画に基づく適正な定員管理及び公共施設の統廃合や指定管理者制度の導入などによる経費の削減を進め、より簡素で効率的な行政システムの構築に努める。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137728</xdr:rowOff>
    </xdr:from>
    <xdr:to>
      <xdr:col>7</xdr:col>
      <xdr:colOff>152400</xdr:colOff>
      <xdr:row>89</xdr:row>
      <xdr:rowOff>5449</xdr:rowOff>
    </xdr:to>
    <xdr:cxnSp macro="">
      <xdr:nvCxnSpPr>
        <xdr:cNvPr id="194" name="直線コネクタ 193"/>
        <xdr:cNvCxnSpPr/>
      </xdr:nvCxnSpPr>
      <xdr:spPr>
        <a:xfrm flipV="1">
          <a:off x="4114800" y="15225328"/>
          <a:ext cx="838200" cy="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155558</xdr:rowOff>
    </xdr:from>
    <xdr:to>
      <xdr:col>6</xdr:col>
      <xdr:colOff>0</xdr:colOff>
      <xdr:row>89</xdr:row>
      <xdr:rowOff>5449</xdr:rowOff>
    </xdr:to>
    <xdr:cxnSp macro="">
      <xdr:nvCxnSpPr>
        <xdr:cNvPr id="197" name="直線コネクタ 196"/>
        <xdr:cNvCxnSpPr/>
      </xdr:nvCxnSpPr>
      <xdr:spPr>
        <a:xfrm>
          <a:off x="3225800" y="15243158"/>
          <a:ext cx="889000" cy="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148151</xdr:rowOff>
    </xdr:from>
    <xdr:to>
      <xdr:col>4</xdr:col>
      <xdr:colOff>482600</xdr:colOff>
      <xdr:row>88</xdr:row>
      <xdr:rowOff>155558</xdr:rowOff>
    </xdr:to>
    <xdr:cxnSp macro="">
      <xdr:nvCxnSpPr>
        <xdr:cNvPr id="200" name="直線コネクタ 199"/>
        <xdr:cNvCxnSpPr/>
      </xdr:nvCxnSpPr>
      <xdr:spPr>
        <a:xfrm>
          <a:off x="2336800" y="14721401"/>
          <a:ext cx="889000" cy="5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97111</xdr:rowOff>
    </xdr:from>
    <xdr:ext cx="762000" cy="259045"/>
    <xdr:sp macro="" textlink="">
      <xdr:nvSpPr>
        <xdr:cNvPr id="202" name="テキスト ボックス 201"/>
        <xdr:cNvSpPr txBox="1"/>
      </xdr:nvSpPr>
      <xdr:spPr>
        <a:xfrm>
          <a:off x="2844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148151</xdr:rowOff>
    </xdr:from>
    <xdr:to>
      <xdr:col>3</xdr:col>
      <xdr:colOff>279400</xdr:colOff>
      <xdr:row>85</xdr:row>
      <xdr:rowOff>165900</xdr:rowOff>
    </xdr:to>
    <xdr:cxnSp macro="">
      <xdr:nvCxnSpPr>
        <xdr:cNvPr id="203" name="直線コネクタ 202"/>
        <xdr:cNvCxnSpPr/>
      </xdr:nvCxnSpPr>
      <xdr:spPr>
        <a:xfrm flipV="1">
          <a:off x="1447800" y="14721401"/>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86928</xdr:rowOff>
    </xdr:from>
    <xdr:to>
      <xdr:col>7</xdr:col>
      <xdr:colOff>203200</xdr:colOff>
      <xdr:row>89</xdr:row>
      <xdr:rowOff>17078</xdr:rowOff>
    </xdr:to>
    <xdr:sp macro="" textlink="">
      <xdr:nvSpPr>
        <xdr:cNvPr id="213" name="円/楕円 212"/>
        <xdr:cNvSpPr/>
      </xdr:nvSpPr>
      <xdr:spPr>
        <a:xfrm>
          <a:off x="4902200" y="151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59005</xdr:rowOff>
    </xdr:from>
    <xdr:ext cx="762000" cy="259045"/>
    <xdr:sp macro="" textlink="">
      <xdr:nvSpPr>
        <xdr:cNvPr id="214" name="人件費・物件費等の状況該当値テキスト"/>
        <xdr:cNvSpPr txBox="1"/>
      </xdr:nvSpPr>
      <xdr:spPr>
        <a:xfrm>
          <a:off x="5041900" y="1514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166,274</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126099</xdr:rowOff>
    </xdr:from>
    <xdr:to>
      <xdr:col>6</xdr:col>
      <xdr:colOff>50800</xdr:colOff>
      <xdr:row>89</xdr:row>
      <xdr:rowOff>56249</xdr:rowOff>
    </xdr:to>
    <xdr:sp macro="" textlink="">
      <xdr:nvSpPr>
        <xdr:cNvPr id="215" name="円/楕円 214"/>
        <xdr:cNvSpPr/>
      </xdr:nvSpPr>
      <xdr:spPr>
        <a:xfrm>
          <a:off x="4064000" y="152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41026</xdr:rowOff>
    </xdr:from>
    <xdr:ext cx="736600" cy="259045"/>
    <xdr:sp macro="" textlink="">
      <xdr:nvSpPr>
        <xdr:cNvPr id="216" name="テキスト ボックス 215"/>
        <xdr:cNvSpPr txBox="1"/>
      </xdr:nvSpPr>
      <xdr:spPr>
        <a:xfrm>
          <a:off x="3733800" y="1530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169,196</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104758</xdr:rowOff>
    </xdr:from>
    <xdr:to>
      <xdr:col>4</xdr:col>
      <xdr:colOff>533400</xdr:colOff>
      <xdr:row>89</xdr:row>
      <xdr:rowOff>34908</xdr:rowOff>
    </xdr:to>
    <xdr:sp macro="" textlink="">
      <xdr:nvSpPr>
        <xdr:cNvPr id="217" name="円/楕円 216"/>
        <xdr:cNvSpPr/>
      </xdr:nvSpPr>
      <xdr:spPr>
        <a:xfrm>
          <a:off x="3175000" y="151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19685</xdr:rowOff>
    </xdr:from>
    <xdr:ext cx="762000" cy="259045"/>
    <xdr:sp macro="" textlink="">
      <xdr:nvSpPr>
        <xdr:cNvPr id="218" name="テキスト ボックス 217"/>
        <xdr:cNvSpPr txBox="1"/>
      </xdr:nvSpPr>
      <xdr:spPr>
        <a:xfrm>
          <a:off x="2844800" y="152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167,604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97351</xdr:rowOff>
    </xdr:from>
    <xdr:to>
      <xdr:col>3</xdr:col>
      <xdr:colOff>330200</xdr:colOff>
      <xdr:row>86</xdr:row>
      <xdr:rowOff>27501</xdr:rowOff>
    </xdr:to>
    <xdr:sp macro="" textlink="">
      <xdr:nvSpPr>
        <xdr:cNvPr id="219" name="円/楕円 218"/>
        <xdr:cNvSpPr/>
      </xdr:nvSpPr>
      <xdr:spPr>
        <a:xfrm>
          <a:off x="2286000" y="146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12278</xdr:rowOff>
    </xdr:from>
    <xdr:ext cx="762000" cy="259045"/>
    <xdr:sp macro="" textlink="">
      <xdr:nvSpPr>
        <xdr:cNvPr id="220" name="テキスト ボックス 219"/>
        <xdr:cNvSpPr txBox="1"/>
      </xdr:nvSpPr>
      <xdr:spPr>
        <a:xfrm>
          <a:off x="1955800" y="1475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128,683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115100</xdr:rowOff>
    </xdr:from>
    <xdr:to>
      <xdr:col>2</xdr:col>
      <xdr:colOff>127000</xdr:colOff>
      <xdr:row>86</xdr:row>
      <xdr:rowOff>45250</xdr:rowOff>
    </xdr:to>
    <xdr:sp macro="" textlink="">
      <xdr:nvSpPr>
        <xdr:cNvPr id="221" name="円/楕円 220"/>
        <xdr:cNvSpPr/>
      </xdr:nvSpPr>
      <xdr:spPr>
        <a:xfrm>
          <a:off x="1397000" y="1468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30027</xdr:rowOff>
    </xdr:from>
    <xdr:ext cx="762000" cy="259045"/>
    <xdr:sp macro="" textlink="">
      <xdr:nvSpPr>
        <xdr:cNvPr id="222" name="テキスト ボックス 221"/>
        <xdr:cNvSpPr txBox="1"/>
      </xdr:nvSpPr>
      <xdr:spPr>
        <a:xfrm>
          <a:off x="1066800" y="1477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類似団体を大きく下回っており、今後も職員の適正配置による職員数の削減や給与水準の適正化に努める。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84666</xdr:rowOff>
    </xdr:from>
    <xdr:to>
      <xdr:col>24</xdr:col>
      <xdr:colOff>558800</xdr:colOff>
      <xdr:row>80</xdr:row>
      <xdr:rowOff>119138</xdr:rowOff>
    </xdr:to>
    <xdr:cxnSp macro="">
      <xdr:nvCxnSpPr>
        <xdr:cNvPr id="258" name="直線コネクタ 257"/>
        <xdr:cNvCxnSpPr/>
      </xdr:nvCxnSpPr>
      <xdr:spPr>
        <a:xfrm flipV="1">
          <a:off x="16179800" y="138006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15723</xdr:rowOff>
    </xdr:from>
    <xdr:to>
      <xdr:col>23</xdr:col>
      <xdr:colOff>406400</xdr:colOff>
      <xdr:row>80</xdr:row>
      <xdr:rowOff>119138</xdr:rowOff>
    </xdr:to>
    <xdr:cxnSp macro="">
      <xdr:nvCxnSpPr>
        <xdr:cNvPr id="261" name="直線コネクタ 260"/>
        <xdr:cNvCxnSpPr/>
      </xdr:nvCxnSpPr>
      <xdr:spPr>
        <a:xfrm>
          <a:off x="15290800" y="1373172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15723</xdr:rowOff>
    </xdr:from>
    <xdr:to>
      <xdr:col>22</xdr:col>
      <xdr:colOff>203200</xdr:colOff>
      <xdr:row>84</xdr:row>
      <xdr:rowOff>111277</xdr:rowOff>
    </xdr:to>
    <xdr:cxnSp macro="">
      <xdr:nvCxnSpPr>
        <xdr:cNvPr id="264" name="直線コネクタ 263"/>
        <xdr:cNvCxnSpPr/>
      </xdr:nvCxnSpPr>
      <xdr:spPr>
        <a:xfrm flipV="1">
          <a:off x="14401800" y="13731723"/>
          <a:ext cx="889000" cy="7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84</xdr:row>
      <xdr:rowOff>111277</xdr:rowOff>
    </xdr:to>
    <xdr:cxnSp macro="">
      <xdr:nvCxnSpPr>
        <xdr:cNvPr id="267" name="直線コネクタ 266"/>
        <xdr:cNvCxnSpPr/>
      </xdr:nvCxnSpPr>
      <xdr:spPr>
        <a:xfrm>
          <a:off x="13512800" y="144786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33866</xdr:rowOff>
    </xdr:from>
    <xdr:to>
      <xdr:col>24</xdr:col>
      <xdr:colOff>609600</xdr:colOff>
      <xdr:row>80</xdr:row>
      <xdr:rowOff>135466</xdr:rowOff>
    </xdr:to>
    <xdr:sp macro="" textlink="">
      <xdr:nvSpPr>
        <xdr:cNvPr id="277" name="円/楕円 276"/>
        <xdr:cNvSpPr/>
      </xdr:nvSpPr>
      <xdr:spPr>
        <a:xfrm>
          <a:off x="169672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126593</xdr:rowOff>
    </xdr:from>
    <xdr:ext cx="762000" cy="259045"/>
    <xdr:sp macro="" textlink="">
      <xdr:nvSpPr>
        <xdr:cNvPr id="278" name="給与水準   （国との比較）該当値テキスト"/>
        <xdr:cNvSpPr txBox="1"/>
      </xdr:nvSpPr>
      <xdr:spPr>
        <a:xfrm>
          <a:off x="17106900" y="136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68338</xdr:rowOff>
    </xdr:from>
    <xdr:to>
      <xdr:col>23</xdr:col>
      <xdr:colOff>457200</xdr:colOff>
      <xdr:row>80</xdr:row>
      <xdr:rowOff>169938</xdr:rowOff>
    </xdr:to>
    <xdr:sp macro="" textlink="">
      <xdr:nvSpPr>
        <xdr:cNvPr id="279" name="円/楕円 278"/>
        <xdr:cNvSpPr/>
      </xdr:nvSpPr>
      <xdr:spPr>
        <a:xfrm>
          <a:off x="161290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8665</xdr:rowOff>
    </xdr:from>
    <xdr:ext cx="736600" cy="259045"/>
    <xdr:sp macro="" textlink="">
      <xdr:nvSpPr>
        <xdr:cNvPr id="280" name="テキスト ボックス 279"/>
        <xdr:cNvSpPr txBox="1"/>
      </xdr:nvSpPr>
      <xdr:spPr>
        <a:xfrm>
          <a:off x="15798800" y="1355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136373</xdr:rowOff>
    </xdr:from>
    <xdr:to>
      <xdr:col>22</xdr:col>
      <xdr:colOff>254000</xdr:colOff>
      <xdr:row>80</xdr:row>
      <xdr:rowOff>66523</xdr:rowOff>
    </xdr:to>
    <xdr:sp macro="" textlink="">
      <xdr:nvSpPr>
        <xdr:cNvPr id="281" name="円/楕円 280"/>
        <xdr:cNvSpPr/>
      </xdr:nvSpPr>
      <xdr:spPr>
        <a:xfrm>
          <a:off x="15240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76700</xdr:rowOff>
    </xdr:from>
    <xdr:ext cx="762000" cy="259045"/>
    <xdr:sp macro="" textlink="">
      <xdr:nvSpPr>
        <xdr:cNvPr id="282" name="テキスト ボックス 281"/>
        <xdr:cNvSpPr txBox="1"/>
      </xdr:nvSpPr>
      <xdr:spPr>
        <a:xfrm>
          <a:off x="14909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60477</xdr:rowOff>
    </xdr:from>
    <xdr:to>
      <xdr:col>21</xdr:col>
      <xdr:colOff>50800</xdr:colOff>
      <xdr:row>84</xdr:row>
      <xdr:rowOff>162077</xdr:rowOff>
    </xdr:to>
    <xdr:sp macro="" textlink="">
      <xdr:nvSpPr>
        <xdr:cNvPr id="283" name="円/楕円 282"/>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84" name="テキスト ボックス 283"/>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26005</xdr:rowOff>
    </xdr:from>
    <xdr:to>
      <xdr:col>19</xdr:col>
      <xdr:colOff>533400</xdr:colOff>
      <xdr:row>84</xdr:row>
      <xdr:rowOff>127605</xdr:rowOff>
    </xdr:to>
    <xdr:sp macro="" textlink="">
      <xdr:nvSpPr>
        <xdr:cNvPr id="285" name="円/楕円 284"/>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137782</xdr:rowOff>
    </xdr:from>
    <xdr:ext cx="762000" cy="259045"/>
    <xdr:sp macro="" textlink="">
      <xdr:nvSpPr>
        <xdr:cNvPr id="286" name="テキスト ボックス 285"/>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年度から七尾鹿島広域圏事務組合の解散に伴い消防等の職員を受け入れたことにより、職員数が増加している。</a:t>
          </a:r>
          <a:endParaRPr kumimoji="1" lang="en-US" altLang="ja-JP" sz="1300">
            <a:latin typeface="ＭＳ Ｐゴシック"/>
          </a:endParaRPr>
        </a:p>
        <a:p>
          <a:r>
            <a:rPr kumimoji="1" lang="ja-JP" altLang="en-US" sz="1300">
              <a:latin typeface="ＭＳ Ｐゴシック"/>
            </a:rPr>
            <a:t>今後は、定員適正化計画に基づく図書館及び保育園などの公共施設の職員適正化を見直すことで、職員数の削減に努める。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138158</xdr:rowOff>
    </xdr:from>
    <xdr:to>
      <xdr:col>24</xdr:col>
      <xdr:colOff>558800</xdr:colOff>
      <xdr:row>65</xdr:row>
      <xdr:rowOff>107497</xdr:rowOff>
    </xdr:to>
    <xdr:cxnSp macro="">
      <xdr:nvCxnSpPr>
        <xdr:cNvPr id="318" name="直線コネクタ 317"/>
        <xdr:cNvCxnSpPr/>
      </xdr:nvCxnSpPr>
      <xdr:spPr>
        <a:xfrm flipV="1">
          <a:off x="17018000" y="9910808"/>
          <a:ext cx="0" cy="13409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79574</xdr:rowOff>
    </xdr:from>
    <xdr:ext cx="762000" cy="259045"/>
    <xdr:sp macro="" textlink="">
      <xdr:nvSpPr>
        <xdr:cNvPr id="319" name="定員管理の状況最小値テキスト"/>
        <xdr:cNvSpPr txBox="1"/>
      </xdr:nvSpPr>
      <xdr:spPr>
        <a:xfrm>
          <a:off x="17106900" y="1122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65</xdr:row>
      <xdr:rowOff>107497</xdr:rowOff>
    </xdr:from>
    <xdr:to>
      <xdr:col>24</xdr:col>
      <xdr:colOff>647700</xdr:colOff>
      <xdr:row>65</xdr:row>
      <xdr:rowOff>107497</xdr:rowOff>
    </xdr:to>
    <xdr:cxnSp macro="">
      <xdr:nvCxnSpPr>
        <xdr:cNvPr id="320" name="直線コネクタ 319"/>
        <xdr:cNvCxnSpPr/>
      </xdr:nvCxnSpPr>
      <xdr:spPr>
        <a:xfrm>
          <a:off x="16929100" y="1125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53085</xdr:rowOff>
    </xdr:from>
    <xdr:ext cx="762000" cy="259045"/>
    <xdr:sp macro="" textlink="">
      <xdr:nvSpPr>
        <xdr:cNvPr id="321" name="定員管理の状況最大値テキスト"/>
        <xdr:cNvSpPr txBox="1"/>
      </xdr:nvSpPr>
      <xdr:spPr>
        <a:xfrm>
          <a:off x="17106900" y="965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57</xdr:row>
      <xdr:rowOff>138158</xdr:rowOff>
    </xdr:from>
    <xdr:to>
      <xdr:col>24</xdr:col>
      <xdr:colOff>647700</xdr:colOff>
      <xdr:row>57</xdr:row>
      <xdr:rowOff>138158</xdr:rowOff>
    </xdr:to>
    <xdr:cxnSp macro="">
      <xdr:nvCxnSpPr>
        <xdr:cNvPr id="322" name="直線コネクタ 321"/>
        <xdr:cNvCxnSpPr/>
      </xdr:nvCxnSpPr>
      <xdr:spPr>
        <a:xfrm>
          <a:off x="16929100" y="991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107497</xdr:rowOff>
    </xdr:from>
    <xdr:to>
      <xdr:col>24</xdr:col>
      <xdr:colOff>558800</xdr:colOff>
      <xdr:row>65</xdr:row>
      <xdr:rowOff>157480</xdr:rowOff>
    </xdr:to>
    <xdr:cxnSp macro="">
      <xdr:nvCxnSpPr>
        <xdr:cNvPr id="323" name="直線コネクタ 322"/>
        <xdr:cNvCxnSpPr/>
      </xdr:nvCxnSpPr>
      <xdr:spPr>
        <a:xfrm flipV="1">
          <a:off x="16179800" y="11251747"/>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148789</xdr:rowOff>
    </xdr:from>
    <xdr:ext cx="762000" cy="259045"/>
    <xdr:sp macro="" textlink="">
      <xdr:nvSpPr>
        <xdr:cNvPr id="324" name="定員管理の状況平均値テキスト"/>
        <xdr:cNvSpPr txBox="1"/>
      </xdr:nvSpPr>
      <xdr:spPr>
        <a:xfrm>
          <a:off x="17106900" y="10092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132262</xdr:rowOff>
    </xdr:from>
    <xdr:to>
      <xdr:col>24</xdr:col>
      <xdr:colOff>609600</xdr:colOff>
      <xdr:row>60</xdr:row>
      <xdr:rowOff>62412</xdr:rowOff>
    </xdr:to>
    <xdr:sp macro="" textlink="">
      <xdr:nvSpPr>
        <xdr:cNvPr id="325" name="フローチャート : 判断 324"/>
        <xdr:cNvSpPr/>
      </xdr:nvSpPr>
      <xdr:spPr>
        <a:xfrm>
          <a:off x="16967200" y="1024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157480</xdr:rowOff>
    </xdr:from>
    <xdr:to>
      <xdr:col>23</xdr:col>
      <xdr:colOff>406400</xdr:colOff>
      <xdr:row>66</xdr:row>
      <xdr:rowOff>68762</xdr:rowOff>
    </xdr:to>
    <xdr:cxnSp macro="">
      <xdr:nvCxnSpPr>
        <xdr:cNvPr id="326" name="直線コネクタ 325"/>
        <xdr:cNvCxnSpPr/>
      </xdr:nvCxnSpPr>
      <xdr:spPr>
        <a:xfrm flipV="1">
          <a:off x="15290800" y="1130173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8" name="テキスト ボックス 327"/>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68762</xdr:rowOff>
    </xdr:from>
    <xdr:to>
      <xdr:col>22</xdr:col>
      <xdr:colOff>203200</xdr:colOff>
      <xdr:row>66</xdr:row>
      <xdr:rowOff>106680</xdr:rowOff>
    </xdr:to>
    <xdr:cxnSp macro="">
      <xdr:nvCxnSpPr>
        <xdr:cNvPr id="329" name="直線コネクタ 328"/>
        <xdr:cNvCxnSpPr/>
      </xdr:nvCxnSpPr>
      <xdr:spPr>
        <a:xfrm flipV="1">
          <a:off x="14401800" y="1138446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141787</xdr:rowOff>
    </xdr:from>
    <xdr:to>
      <xdr:col>22</xdr:col>
      <xdr:colOff>254000</xdr:colOff>
      <xdr:row>61</xdr:row>
      <xdr:rowOff>71937</xdr:rowOff>
    </xdr:to>
    <xdr:sp macro="" textlink="">
      <xdr:nvSpPr>
        <xdr:cNvPr id="330" name="フローチャート : 判断 329"/>
        <xdr:cNvSpPr/>
      </xdr:nvSpPr>
      <xdr:spPr>
        <a:xfrm>
          <a:off x="15240000" y="1042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82114</xdr:rowOff>
    </xdr:from>
    <xdr:ext cx="762000" cy="259045"/>
    <xdr:sp macro="" textlink="">
      <xdr:nvSpPr>
        <xdr:cNvPr id="331" name="テキスト ボックス 330"/>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102235</xdr:rowOff>
    </xdr:from>
    <xdr:to>
      <xdr:col>21</xdr:col>
      <xdr:colOff>0</xdr:colOff>
      <xdr:row>66</xdr:row>
      <xdr:rowOff>106680</xdr:rowOff>
    </xdr:to>
    <xdr:cxnSp macro="">
      <xdr:nvCxnSpPr>
        <xdr:cNvPr id="332" name="直線コネクタ 331"/>
        <xdr:cNvCxnSpPr/>
      </xdr:nvCxnSpPr>
      <xdr:spPr>
        <a:xfrm>
          <a:off x="13512800" y="10903585"/>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155575</xdr:rowOff>
    </xdr:from>
    <xdr:to>
      <xdr:col>21</xdr:col>
      <xdr:colOff>50800</xdr:colOff>
      <xdr:row>61</xdr:row>
      <xdr:rowOff>85725</xdr:rowOff>
    </xdr:to>
    <xdr:sp macro="" textlink="">
      <xdr:nvSpPr>
        <xdr:cNvPr id="333" name="フローチャート : 判断 332"/>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95902</xdr:rowOff>
    </xdr:from>
    <xdr:ext cx="762000" cy="259045"/>
    <xdr:sp macro="" textlink="">
      <xdr:nvSpPr>
        <xdr:cNvPr id="334" name="テキスト ボックス 333"/>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4808</xdr:rowOff>
    </xdr:from>
    <xdr:to>
      <xdr:col>19</xdr:col>
      <xdr:colOff>533400</xdr:colOff>
      <xdr:row>61</xdr:row>
      <xdr:rowOff>106408</xdr:rowOff>
    </xdr:to>
    <xdr:sp macro="" textlink="">
      <xdr:nvSpPr>
        <xdr:cNvPr id="335" name="フローチャート : 判断 334"/>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116585</xdr:rowOff>
    </xdr:from>
    <xdr:ext cx="762000" cy="259045"/>
    <xdr:sp macro="" textlink="">
      <xdr:nvSpPr>
        <xdr:cNvPr id="336" name="テキスト ボックス 335"/>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56697</xdr:rowOff>
    </xdr:from>
    <xdr:to>
      <xdr:col>24</xdr:col>
      <xdr:colOff>609600</xdr:colOff>
      <xdr:row>65</xdr:row>
      <xdr:rowOff>158297</xdr:rowOff>
    </xdr:to>
    <xdr:sp macro="" textlink="">
      <xdr:nvSpPr>
        <xdr:cNvPr id="342" name="円/楕円 341"/>
        <xdr:cNvSpPr/>
      </xdr:nvSpPr>
      <xdr:spPr>
        <a:xfrm>
          <a:off x="16967200" y="112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124024</xdr:rowOff>
    </xdr:from>
    <xdr:ext cx="762000" cy="259045"/>
    <xdr:sp macro="" textlink="">
      <xdr:nvSpPr>
        <xdr:cNvPr id="343" name="定員管理の状況該当値テキスト"/>
        <xdr:cNvSpPr txBox="1"/>
      </xdr:nvSpPr>
      <xdr:spPr>
        <a:xfrm>
          <a:off x="17106900" y="1109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106680</xdr:rowOff>
    </xdr:from>
    <xdr:to>
      <xdr:col>23</xdr:col>
      <xdr:colOff>457200</xdr:colOff>
      <xdr:row>66</xdr:row>
      <xdr:rowOff>36830</xdr:rowOff>
    </xdr:to>
    <xdr:sp macro="" textlink="">
      <xdr:nvSpPr>
        <xdr:cNvPr id="344" name="円/楕円 343"/>
        <xdr:cNvSpPr/>
      </xdr:nvSpPr>
      <xdr:spPr>
        <a:xfrm>
          <a:off x="16129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21607</xdr:rowOff>
    </xdr:from>
    <xdr:ext cx="736600" cy="259045"/>
    <xdr:sp macro="" textlink="">
      <xdr:nvSpPr>
        <xdr:cNvPr id="345" name="テキスト ボックス 344"/>
        <xdr:cNvSpPr txBox="1"/>
      </xdr:nvSpPr>
      <xdr:spPr>
        <a:xfrm>
          <a:off x="15798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17962</xdr:rowOff>
    </xdr:from>
    <xdr:to>
      <xdr:col>22</xdr:col>
      <xdr:colOff>254000</xdr:colOff>
      <xdr:row>66</xdr:row>
      <xdr:rowOff>119562</xdr:rowOff>
    </xdr:to>
    <xdr:sp macro="" textlink="">
      <xdr:nvSpPr>
        <xdr:cNvPr id="346" name="円/楕円 345"/>
        <xdr:cNvSpPr/>
      </xdr:nvSpPr>
      <xdr:spPr>
        <a:xfrm>
          <a:off x="15240000" y="113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104339</xdr:rowOff>
    </xdr:from>
    <xdr:ext cx="762000" cy="259045"/>
    <xdr:sp macro="" textlink="">
      <xdr:nvSpPr>
        <xdr:cNvPr id="347" name="テキスト ボックス 346"/>
        <xdr:cNvSpPr txBox="1"/>
      </xdr:nvSpPr>
      <xdr:spPr>
        <a:xfrm>
          <a:off x="14909800" y="114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55880</xdr:rowOff>
    </xdr:from>
    <xdr:to>
      <xdr:col>21</xdr:col>
      <xdr:colOff>50800</xdr:colOff>
      <xdr:row>66</xdr:row>
      <xdr:rowOff>157480</xdr:rowOff>
    </xdr:to>
    <xdr:sp macro="" textlink="">
      <xdr:nvSpPr>
        <xdr:cNvPr id="348" name="円/楕円 347"/>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142257</xdr:rowOff>
    </xdr:from>
    <xdr:ext cx="762000" cy="259045"/>
    <xdr:sp macro="" textlink="">
      <xdr:nvSpPr>
        <xdr:cNvPr id="349" name="テキスト ボックス 348"/>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51435</xdr:rowOff>
    </xdr:from>
    <xdr:to>
      <xdr:col>19</xdr:col>
      <xdr:colOff>533400</xdr:colOff>
      <xdr:row>63</xdr:row>
      <xdr:rowOff>153035</xdr:rowOff>
    </xdr:to>
    <xdr:sp macro="" textlink="">
      <xdr:nvSpPr>
        <xdr:cNvPr id="350" name="円/楕円 349"/>
        <xdr:cNvSpPr/>
      </xdr:nvSpPr>
      <xdr:spPr>
        <a:xfrm>
          <a:off x="13462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137812</xdr:rowOff>
    </xdr:from>
    <xdr:ext cx="762000" cy="259045"/>
    <xdr:sp macro="" textlink="">
      <xdr:nvSpPr>
        <xdr:cNvPr id="351" name="テキスト ボックス 350"/>
        <xdr:cNvSpPr txBox="1"/>
      </xdr:nvSpPr>
      <xdr:spPr>
        <a:xfrm>
          <a:off x="13131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積極的な単独事業の展開により類似団体を大きく上回っている。</a:t>
          </a:r>
          <a:endParaRPr kumimoji="1" lang="en-US" altLang="ja-JP" sz="1300">
            <a:latin typeface="ＭＳ Ｐゴシック"/>
          </a:endParaRPr>
        </a:p>
        <a:p>
          <a:r>
            <a:rPr kumimoji="1" lang="ja-JP" altLang="en-US" sz="1300">
              <a:latin typeface="ＭＳ Ｐゴシック"/>
            </a:rPr>
            <a:t>今後は、総合計画を踏まえて、主要事業の重点化による投資的経費の抑制及び市債の適正な運用や繰上償還等による公債費負担の軽減を図る。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8" name="直線コネクタ 36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9" name="テキスト ボックス 36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2" name="直線コネクタ 37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3" name="テキスト ボックス 37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6" name="直線コネクタ 375"/>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7"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8" name="直線コネクタ 377"/>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9"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80" name="直線コネクタ 379"/>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109855</xdr:rowOff>
    </xdr:to>
    <xdr:cxnSp macro="">
      <xdr:nvCxnSpPr>
        <xdr:cNvPr id="381" name="直線コネクタ 380"/>
        <xdr:cNvCxnSpPr/>
      </xdr:nvCxnSpPr>
      <xdr:spPr>
        <a:xfrm>
          <a:off x="16179800" y="729869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2"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3" name="フローチャート : 判断 382"/>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121920</xdr:rowOff>
    </xdr:to>
    <xdr:cxnSp macro="">
      <xdr:nvCxnSpPr>
        <xdr:cNvPr id="384" name="直線コネクタ 383"/>
        <xdr:cNvCxnSpPr/>
      </xdr:nvCxnSpPr>
      <xdr:spPr>
        <a:xfrm flipV="1">
          <a:off x="15290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5" name="フローチャート : 判断 384"/>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6" name="テキスト ボックス 385"/>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42</xdr:row>
      <xdr:rowOff>170180</xdr:rowOff>
    </xdr:to>
    <xdr:cxnSp macro="">
      <xdr:nvCxnSpPr>
        <xdr:cNvPr id="387" name="直線コネクタ 386"/>
        <xdr:cNvCxnSpPr/>
      </xdr:nvCxnSpPr>
      <xdr:spPr>
        <a:xfrm flipV="1">
          <a:off x="14401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8" name="フローチャート : 判断 387"/>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9" name="テキスト ボックス 388"/>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83185</xdr:rowOff>
    </xdr:to>
    <xdr:cxnSp macro="">
      <xdr:nvCxnSpPr>
        <xdr:cNvPr id="390" name="直線コネクタ 389"/>
        <xdr:cNvCxnSpPr/>
      </xdr:nvCxnSpPr>
      <xdr:spPr>
        <a:xfrm flipV="1">
          <a:off x="13512800" y="73710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91" name="フローチャート : 判断 390"/>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2" name="テキスト ボックス 391"/>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3" name="フローチャート : 判断 392"/>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4" name="テキスト ボックス 393"/>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59055</xdr:rowOff>
    </xdr:from>
    <xdr:to>
      <xdr:col>24</xdr:col>
      <xdr:colOff>609600</xdr:colOff>
      <xdr:row>42</xdr:row>
      <xdr:rowOff>160655</xdr:rowOff>
    </xdr:to>
    <xdr:sp macro="" textlink="">
      <xdr:nvSpPr>
        <xdr:cNvPr id="400" name="円/楕円 399"/>
        <xdr:cNvSpPr/>
      </xdr:nvSpPr>
      <xdr:spPr>
        <a:xfrm>
          <a:off x="169672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31132</xdr:rowOff>
    </xdr:from>
    <xdr:ext cx="762000" cy="259045"/>
    <xdr:sp macro="" textlink="">
      <xdr:nvSpPr>
        <xdr:cNvPr id="401" name="公債費負担の状況該当値テキスト"/>
        <xdr:cNvSpPr txBox="1"/>
      </xdr:nvSpPr>
      <xdr:spPr>
        <a:xfrm>
          <a:off x="17106900" y="72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402" name="円/楕円 401"/>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403" name="テキスト ボックス 402"/>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4" name="円/楕円 403"/>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5" name="テキスト ボックス 40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6" name="円/楕円 405"/>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7" name="テキスト ボックス 406"/>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32385</xdr:rowOff>
    </xdr:from>
    <xdr:to>
      <xdr:col>19</xdr:col>
      <xdr:colOff>533400</xdr:colOff>
      <xdr:row>43</xdr:row>
      <xdr:rowOff>133985</xdr:rowOff>
    </xdr:to>
    <xdr:sp macro="" textlink="">
      <xdr:nvSpPr>
        <xdr:cNvPr id="408" name="円/楕円 407"/>
        <xdr:cNvSpPr/>
      </xdr:nvSpPr>
      <xdr:spPr>
        <a:xfrm>
          <a:off x="13462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118762</xdr:rowOff>
    </xdr:from>
    <xdr:ext cx="762000" cy="259045"/>
    <xdr:sp macro="" textlink="">
      <xdr:nvSpPr>
        <xdr:cNvPr id="409" name="テキスト ボックス 408"/>
        <xdr:cNvSpPr txBox="1"/>
      </xdr:nvSpPr>
      <xdr:spPr>
        <a:xfrm>
          <a:off x="13131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着実な長期債償還により対前年度から</a:t>
          </a:r>
          <a:r>
            <a:rPr kumimoji="1" lang="en-US" altLang="ja-JP" sz="1300">
              <a:latin typeface="ＭＳ Ｐゴシック"/>
            </a:rPr>
            <a:t>11.1</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今後も引き続き発行額の抑制等を実施していくとともに、公営企業や一部事務組合等に対する負担軽減のための見直しを行い、財政の健全化に努める。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8" name="直線コネクタ 437"/>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9"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40" name="直線コネクタ 439"/>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104182</xdr:rowOff>
    </xdr:from>
    <xdr:to>
      <xdr:col>24</xdr:col>
      <xdr:colOff>558800</xdr:colOff>
      <xdr:row>19</xdr:row>
      <xdr:rowOff>22013</xdr:rowOff>
    </xdr:to>
    <xdr:cxnSp macro="">
      <xdr:nvCxnSpPr>
        <xdr:cNvPr id="443" name="直線コネクタ 442"/>
        <xdr:cNvCxnSpPr/>
      </xdr:nvCxnSpPr>
      <xdr:spPr>
        <a:xfrm flipV="1">
          <a:off x="16179800" y="3190282"/>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4"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5" name="フローチャート : 判断 444"/>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22013</xdr:rowOff>
    </xdr:from>
    <xdr:to>
      <xdr:col>23</xdr:col>
      <xdr:colOff>406400</xdr:colOff>
      <xdr:row>19</xdr:row>
      <xdr:rowOff>95208</xdr:rowOff>
    </xdr:to>
    <xdr:cxnSp macro="">
      <xdr:nvCxnSpPr>
        <xdr:cNvPr id="446" name="直線コネクタ 445"/>
        <xdr:cNvCxnSpPr/>
      </xdr:nvCxnSpPr>
      <xdr:spPr>
        <a:xfrm flipV="1">
          <a:off x="15290800" y="3279563"/>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7" name="フローチャート : 判断 44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8" name="テキスト ボックス 44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95208</xdr:rowOff>
    </xdr:from>
    <xdr:to>
      <xdr:col>22</xdr:col>
      <xdr:colOff>203200</xdr:colOff>
      <xdr:row>20</xdr:row>
      <xdr:rowOff>75777</xdr:rowOff>
    </xdr:to>
    <xdr:cxnSp macro="">
      <xdr:nvCxnSpPr>
        <xdr:cNvPr id="449" name="直線コネクタ 448"/>
        <xdr:cNvCxnSpPr/>
      </xdr:nvCxnSpPr>
      <xdr:spPr>
        <a:xfrm flipV="1">
          <a:off x="14401800" y="3352758"/>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0" name="フローチャート : 判断 44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1" name="テキスト ボックス 45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75777</xdr:rowOff>
    </xdr:from>
    <xdr:to>
      <xdr:col>21</xdr:col>
      <xdr:colOff>0</xdr:colOff>
      <xdr:row>21</xdr:row>
      <xdr:rowOff>134366</xdr:rowOff>
    </xdr:to>
    <xdr:cxnSp macro="">
      <xdr:nvCxnSpPr>
        <xdr:cNvPr id="452" name="直線コネクタ 451"/>
        <xdr:cNvCxnSpPr/>
      </xdr:nvCxnSpPr>
      <xdr:spPr>
        <a:xfrm flipV="1">
          <a:off x="13512800" y="3504777"/>
          <a:ext cx="889000" cy="2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3" name="フローチャート : 判断 45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4" name="テキスト ボックス 45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5" name="フローチャート : 判断 45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6" name="テキスト ボックス 45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53382</xdr:rowOff>
    </xdr:from>
    <xdr:to>
      <xdr:col>24</xdr:col>
      <xdr:colOff>609600</xdr:colOff>
      <xdr:row>18</xdr:row>
      <xdr:rowOff>154982</xdr:rowOff>
    </xdr:to>
    <xdr:sp macro="" textlink="">
      <xdr:nvSpPr>
        <xdr:cNvPr id="462" name="円/楕円 461"/>
        <xdr:cNvSpPr/>
      </xdr:nvSpPr>
      <xdr:spPr>
        <a:xfrm>
          <a:off x="16967200" y="31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25459</xdr:rowOff>
    </xdr:from>
    <xdr:ext cx="762000" cy="259045"/>
    <xdr:sp macro="" textlink="">
      <xdr:nvSpPr>
        <xdr:cNvPr id="463" name="将来負担の状況該当値テキスト"/>
        <xdr:cNvSpPr txBox="1"/>
      </xdr:nvSpPr>
      <xdr:spPr>
        <a:xfrm>
          <a:off x="17106900" y="31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142663</xdr:rowOff>
    </xdr:from>
    <xdr:to>
      <xdr:col>23</xdr:col>
      <xdr:colOff>457200</xdr:colOff>
      <xdr:row>19</xdr:row>
      <xdr:rowOff>72813</xdr:rowOff>
    </xdr:to>
    <xdr:sp macro="" textlink="">
      <xdr:nvSpPr>
        <xdr:cNvPr id="464" name="円/楕円 463"/>
        <xdr:cNvSpPr/>
      </xdr:nvSpPr>
      <xdr:spPr>
        <a:xfrm>
          <a:off x="16129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57590</xdr:rowOff>
    </xdr:from>
    <xdr:ext cx="736600" cy="259045"/>
    <xdr:sp macro="" textlink="">
      <xdr:nvSpPr>
        <xdr:cNvPr id="465" name="テキスト ボックス 464"/>
        <xdr:cNvSpPr txBox="1"/>
      </xdr:nvSpPr>
      <xdr:spPr>
        <a:xfrm>
          <a:off x="15798800" y="331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44408</xdr:rowOff>
    </xdr:from>
    <xdr:to>
      <xdr:col>22</xdr:col>
      <xdr:colOff>254000</xdr:colOff>
      <xdr:row>19</xdr:row>
      <xdr:rowOff>146008</xdr:rowOff>
    </xdr:to>
    <xdr:sp macro="" textlink="">
      <xdr:nvSpPr>
        <xdr:cNvPr id="466" name="円/楕円 465"/>
        <xdr:cNvSpPr/>
      </xdr:nvSpPr>
      <xdr:spPr>
        <a:xfrm>
          <a:off x="15240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130785</xdr:rowOff>
    </xdr:from>
    <xdr:ext cx="762000" cy="259045"/>
    <xdr:sp macro="" textlink="">
      <xdr:nvSpPr>
        <xdr:cNvPr id="467" name="テキスト ボックス 466"/>
        <xdr:cNvSpPr txBox="1"/>
      </xdr:nvSpPr>
      <xdr:spPr>
        <a:xfrm>
          <a:off x="14909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24977</xdr:rowOff>
    </xdr:from>
    <xdr:to>
      <xdr:col>21</xdr:col>
      <xdr:colOff>50800</xdr:colOff>
      <xdr:row>20</xdr:row>
      <xdr:rowOff>126577</xdr:rowOff>
    </xdr:to>
    <xdr:sp macro="" textlink="">
      <xdr:nvSpPr>
        <xdr:cNvPr id="468" name="円/楕円 467"/>
        <xdr:cNvSpPr/>
      </xdr:nvSpPr>
      <xdr:spPr>
        <a:xfrm>
          <a:off x="143510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111354</xdr:rowOff>
    </xdr:from>
    <xdr:ext cx="762000" cy="259045"/>
    <xdr:sp macro="" textlink="">
      <xdr:nvSpPr>
        <xdr:cNvPr id="469" name="テキスト ボックス 468"/>
        <xdr:cNvSpPr txBox="1"/>
      </xdr:nvSpPr>
      <xdr:spPr>
        <a:xfrm>
          <a:off x="14020800" y="354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83566</xdr:rowOff>
    </xdr:from>
    <xdr:to>
      <xdr:col>19</xdr:col>
      <xdr:colOff>533400</xdr:colOff>
      <xdr:row>22</xdr:row>
      <xdr:rowOff>13716</xdr:rowOff>
    </xdr:to>
    <xdr:sp macro="" textlink="">
      <xdr:nvSpPr>
        <xdr:cNvPr id="470" name="円/楕円 469"/>
        <xdr:cNvSpPr/>
      </xdr:nvSpPr>
      <xdr:spPr>
        <a:xfrm>
          <a:off x="13462000" y="36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169943</xdr:rowOff>
    </xdr:from>
    <xdr:ext cx="762000" cy="259045"/>
    <xdr:sp macro="" textlink="">
      <xdr:nvSpPr>
        <xdr:cNvPr id="471" name="テキスト ボックス 470"/>
        <xdr:cNvSpPr txBox="1"/>
      </xdr:nvSpPr>
      <xdr:spPr>
        <a:xfrm>
          <a:off x="13131800" y="37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55,382
54,932
318.32
33,386,149
32,939,519
248,010
19,604,211
48,665,863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101.9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経常収支比率における人件費の割合は</a:t>
          </a:r>
          <a:r>
            <a:rPr kumimoji="1" lang="en-US" altLang="ja-JP" sz="1300">
              <a:latin typeface="ＭＳ Ｐゴシック"/>
            </a:rPr>
            <a:t>22.2</a:t>
          </a:r>
          <a:r>
            <a:rPr kumimoji="1" lang="ja-JP" altLang="en-US" sz="1300">
              <a:latin typeface="ＭＳ Ｐゴシック"/>
            </a:rPr>
            <a:t>％となっており類似団体平均より少し下回っている。</a:t>
          </a:r>
          <a:endParaRPr kumimoji="1" lang="en-US" altLang="ja-JP" sz="1300">
            <a:latin typeface="ＭＳ Ｐゴシック"/>
          </a:endParaRPr>
        </a:p>
        <a:p>
          <a:r>
            <a:rPr kumimoji="1" lang="ja-JP" altLang="en-US" sz="1300">
              <a:latin typeface="ＭＳ Ｐゴシック"/>
            </a:rPr>
            <a:t>職員数は、依然として類似団体を大きく上回っており、定員適正化計画に基づく適正な定員管理に努める。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66584</xdr:rowOff>
    </xdr:from>
    <xdr:to>
      <xdr:col>7</xdr:col>
      <xdr:colOff>15875</xdr:colOff>
      <xdr:row>36</xdr:row>
      <xdr:rowOff>58420</xdr:rowOff>
    </xdr:to>
    <xdr:cxnSp macro="">
      <xdr:nvCxnSpPr>
        <xdr:cNvPr id="68" name="直線コネクタ 67"/>
        <xdr:cNvCxnSpPr/>
      </xdr:nvCxnSpPr>
      <xdr:spPr>
        <a:xfrm flipV="1">
          <a:off x="3987800" y="606733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164556</xdr:rowOff>
    </xdr:from>
    <xdr:to>
      <xdr:col>5</xdr:col>
      <xdr:colOff>549275</xdr:colOff>
      <xdr:row>36</xdr:row>
      <xdr:rowOff>58420</xdr:rowOff>
    </xdr:to>
    <xdr:cxnSp macro="">
      <xdr:nvCxnSpPr>
        <xdr:cNvPr id="71" name="直線コネクタ 70"/>
        <xdr:cNvCxnSpPr/>
      </xdr:nvCxnSpPr>
      <xdr:spPr>
        <a:xfrm>
          <a:off x="3098800" y="61653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89444</xdr:rowOff>
    </xdr:from>
    <xdr:to>
      <xdr:col>4</xdr:col>
      <xdr:colOff>346075</xdr:colOff>
      <xdr:row>35</xdr:row>
      <xdr:rowOff>164556</xdr:rowOff>
    </xdr:to>
    <xdr:cxnSp macro="">
      <xdr:nvCxnSpPr>
        <xdr:cNvPr id="74" name="直線コネクタ 73"/>
        <xdr:cNvCxnSpPr/>
      </xdr:nvCxnSpPr>
      <xdr:spPr>
        <a:xfrm>
          <a:off x="2209800" y="5747294"/>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89444</xdr:rowOff>
    </xdr:from>
    <xdr:to>
      <xdr:col>3</xdr:col>
      <xdr:colOff>142875</xdr:colOff>
      <xdr:row>33</xdr:row>
      <xdr:rowOff>148227</xdr:rowOff>
    </xdr:to>
    <xdr:cxnSp macro="">
      <xdr:nvCxnSpPr>
        <xdr:cNvPr id="77" name="直線コネクタ 76"/>
        <xdr:cNvCxnSpPr/>
      </xdr:nvCxnSpPr>
      <xdr:spPr>
        <a:xfrm flipV="1">
          <a:off x="1320800" y="57472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15784</xdr:rowOff>
    </xdr:from>
    <xdr:to>
      <xdr:col>7</xdr:col>
      <xdr:colOff>66675</xdr:colOff>
      <xdr:row>35</xdr:row>
      <xdr:rowOff>117384</xdr:rowOff>
    </xdr:to>
    <xdr:sp macro="" textlink="">
      <xdr:nvSpPr>
        <xdr:cNvPr id="87" name="円/楕円 86"/>
        <xdr:cNvSpPr/>
      </xdr:nvSpPr>
      <xdr:spPr>
        <a:xfrm>
          <a:off x="47752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32311</xdr:rowOff>
    </xdr:from>
    <xdr:ext cx="762000" cy="259045"/>
    <xdr:sp macro="" textlink="">
      <xdr:nvSpPr>
        <xdr:cNvPr id="88" name="人件費該当値テキスト"/>
        <xdr:cNvSpPr txBox="1"/>
      </xdr:nvSpPr>
      <xdr:spPr>
        <a:xfrm>
          <a:off x="4914900" y="58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9" name="円/楕円 88"/>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90" name="テキスト ボックス 89"/>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113756</xdr:rowOff>
    </xdr:from>
    <xdr:to>
      <xdr:col>4</xdr:col>
      <xdr:colOff>396875</xdr:colOff>
      <xdr:row>36</xdr:row>
      <xdr:rowOff>43906</xdr:rowOff>
    </xdr:to>
    <xdr:sp macro="" textlink="">
      <xdr:nvSpPr>
        <xdr:cNvPr id="91" name="円/楕円 90"/>
        <xdr:cNvSpPr/>
      </xdr:nvSpPr>
      <xdr:spPr>
        <a:xfrm>
          <a:off x="3048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54083</xdr:rowOff>
    </xdr:from>
    <xdr:ext cx="762000" cy="259045"/>
    <xdr:sp macro="" textlink="">
      <xdr:nvSpPr>
        <xdr:cNvPr id="92" name="テキスト ボックス 91"/>
        <xdr:cNvSpPr txBox="1"/>
      </xdr:nvSpPr>
      <xdr:spPr>
        <a:xfrm>
          <a:off x="2717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38644</xdr:rowOff>
    </xdr:from>
    <xdr:to>
      <xdr:col>3</xdr:col>
      <xdr:colOff>193675</xdr:colOff>
      <xdr:row>33</xdr:row>
      <xdr:rowOff>140244</xdr:rowOff>
    </xdr:to>
    <xdr:sp macro="" textlink="">
      <xdr:nvSpPr>
        <xdr:cNvPr id="93" name="円/楕円 92"/>
        <xdr:cNvSpPr/>
      </xdr:nvSpPr>
      <xdr:spPr>
        <a:xfrm>
          <a:off x="2159000" y="5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150421</xdr:rowOff>
    </xdr:from>
    <xdr:ext cx="762000" cy="259045"/>
    <xdr:sp macro="" textlink="">
      <xdr:nvSpPr>
        <xdr:cNvPr id="94" name="テキスト ボックス 93"/>
        <xdr:cNvSpPr txBox="1"/>
      </xdr:nvSpPr>
      <xdr:spPr>
        <a:xfrm>
          <a:off x="1828800" y="54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97427</xdr:rowOff>
    </xdr:from>
    <xdr:to>
      <xdr:col>1</xdr:col>
      <xdr:colOff>676275</xdr:colOff>
      <xdr:row>34</xdr:row>
      <xdr:rowOff>27577</xdr:rowOff>
    </xdr:to>
    <xdr:sp macro="" textlink="">
      <xdr:nvSpPr>
        <xdr:cNvPr id="95" name="円/楕円 94"/>
        <xdr:cNvSpPr/>
      </xdr:nvSpPr>
      <xdr:spPr>
        <a:xfrm>
          <a:off x="1270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37754</xdr:rowOff>
    </xdr:from>
    <xdr:ext cx="762000" cy="259045"/>
    <xdr:sp macro="" textlink="">
      <xdr:nvSpPr>
        <xdr:cNvPr id="96" name="テキスト ボックス 95"/>
        <xdr:cNvSpPr txBox="1"/>
      </xdr:nvSpPr>
      <xdr:spPr>
        <a:xfrm>
          <a:off x="939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経常収支比率における物件費の割合は</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％となっており類似団体平均を下回っている。</a:t>
          </a:r>
          <a:endParaRPr lang="ja-JP" altLang="ja-JP" sz="1300">
            <a:effectLst/>
          </a:endParaRPr>
        </a:p>
        <a:p>
          <a:r>
            <a:rPr kumimoji="1" lang="ja-JP" altLang="ja-JP" sz="1300">
              <a:solidFill>
                <a:schemeClr val="dk1"/>
              </a:solidFill>
              <a:effectLst/>
              <a:latin typeface="+mn-lt"/>
              <a:ea typeface="+mn-ea"/>
              <a:cs typeface="+mn-cs"/>
            </a:rPr>
            <a:t>今後も、引き続き行財政改革プランを着実に進めることにより、各種施設の管理費や事務事業の見直しなど、物件費の削減に努める。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157480</xdr:rowOff>
    </xdr:to>
    <xdr:cxnSp macro="">
      <xdr:nvCxnSpPr>
        <xdr:cNvPr id="129" name="直線コネクタ 128"/>
        <xdr:cNvCxnSpPr/>
      </xdr:nvCxnSpPr>
      <xdr:spPr>
        <a:xfrm flipV="1">
          <a:off x="15671800" y="2847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157480</xdr:rowOff>
    </xdr:to>
    <xdr:cxnSp macro="">
      <xdr:nvCxnSpPr>
        <xdr:cNvPr id="132" name="直線コネクタ 131"/>
        <xdr:cNvCxnSpPr/>
      </xdr:nvCxnSpPr>
      <xdr:spPr>
        <a:xfrm>
          <a:off x="14782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16</xdr:row>
      <xdr:rowOff>104140</xdr:rowOff>
    </xdr:to>
    <xdr:cxnSp macro="">
      <xdr:nvCxnSpPr>
        <xdr:cNvPr id="135" name="直線コネクタ 134"/>
        <xdr:cNvCxnSpPr/>
      </xdr:nvCxnSpPr>
      <xdr:spPr>
        <a:xfrm>
          <a:off x="13893800" y="26720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100330</xdr:rowOff>
    </xdr:to>
    <xdr:cxnSp macro="">
      <xdr:nvCxnSpPr>
        <xdr:cNvPr id="138" name="直線コネクタ 137"/>
        <xdr:cNvCxnSpPr/>
      </xdr:nvCxnSpPr>
      <xdr:spPr>
        <a:xfrm>
          <a:off x="13004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8" name="円/楕円 147"/>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9"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50" name="円/楕円 149"/>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51" name="テキスト ボックス 150"/>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2" name="円/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53" name="テキスト ボックス 152"/>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4" name="円/楕円 153"/>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161307</xdr:rowOff>
    </xdr:from>
    <xdr:ext cx="762000" cy="259045"/>
    <xdr:sp macro="" textlink="">
      <xdr:nvSpPr>
        <xdr:cNvPr id="155" name="テキスト ボックス 154"/>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6" name="円/楕円 155"/>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7" name="テキスト ボックス 156"/>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経常収支比率における扶助費の割合は</a:t>
          </a:r>
          <a:r>
            <a:rPr kumimoji="1" lang="en-US" altLang="ja-JP" sz="1300">
              <a:solidFill>
                <a:schemeClr val="dk1"/>
              </a:solidFill>
              <a:effectLst/>
              <a:latin typeface="+mn-lt"/>
              <a:ea typeface="+mn-ea"/>
              <a:cs typeface="+mn-cs"/>
            </a:rPr>
            <a:t>7.8</a:t>
          </a:r>
          <a:r>
            <a:rPr kumimoji="1" lang="ja-JP" altLang="ja-JP" sz="1300">
              <a:solidFill>
                <a:schemeClr val="dk1"/>
              </a:solidFill>
              <a:effectLst/>
              <a:latin typeface="+mn-lt"/>
              <a:ea typeface="+mn-ea"/>
              <a:cs typeface="+mn-cs"/>
            </a:rPr>
            <a:t>％となっており類似団体平均を下回っているものの、昨年度と比較して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％上昇した。</a:t>
          </a:r>
          <a:endParaRPr lang="ja-JP" altLang="ja-JP" sz="1300">
            <a:effectLst/>
          </a:endParaRPr>
        </a:p>
        <a:p>
          <a:r>
            <a:rPr kumimoji="1" lang="ja-JP" altLang="ja-JP" sz="1300">
              <a:solidFill>
                <a:schemeClr val="dk1"/>
              </a:solidFill>
              <a:effectLst/>
              <a:latin typeface="+mn-lt"/>
              <a:ea typeface="+mn-ea"/>
              <a:cs typeface="+mn-cs"/>
            </a:rPr>
            <a:t>今後も事業の見直しなど行い、適正な扶助費の運用に努める。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60</xdr:row>
      <xdr:rowOff>81280</xdr:rowOff>
    </xdr:to>
    <xdr:cxnSp macro="">
      <xdr:nvCxnSpPr>
        <xdr:cNvPr id="185" name="直線コネクタ 184"/>
        <xdr:cNvCxnSpPr/>
      </xdr:nvCxnSpPr>
      <xdr:spPr>
        <a:xfrm flipV="1">
          <a:off x="4826000" y="92938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53357</xdr:rowOff>
    </xdr:from>
    <xdr:ext cx="762000" cy="259045"/>
    <xdr:sp macro="" textlink="">
      <xdr:nvSpPr>
        <xdr:cNvPr id="186" name="扶助費最小値テキスト"/>
        <xdr:cNvSpPr txBox="1"/>
      </xdr:nvSpPr>
      <xdr:spPr>
        <a:xfrm>
          <a:off x="4914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60</xdr:row>
      <xdr:rowOff>81280</xdr:rowOff>
    </xdr:from>
    <xdr:to>
      <xdr:col>7</xdr:col>
      <xdr:colOff>104775</xdr:colOff>
      <xdr:row>60</xdr:row>
      <xdr:rowOff>81280</xdr:rowOff>
    </xdr:to>
    <xdr:cxnSp macro="">
      <xdr:nvCxnSpPr>
        <xdr:cNvPr id="187" name="直線コネクタ 186"/>
        <xdr:cNvCxnSpPr/>
      </xdr:nvCxnSpPr>
      <xdr:spPr>
        <a:xfrm>
          <a:off x="4737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9" name="直線コネクタ 18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35560</xdr:rowOff>
    </xdr:to>
    <xdr:cxnSp macro="">
      <xdr:nvCxnSpPr>
        <xdr:cNvPr id="190" name="直線コネクタ 189"/>
        <xdr:cNvCxnSpPr/>
      </xdr:nvCxnSpPr>
      <xdr:spPr>
        <a:xfrm>
          <a:off x="3987800" y="9271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90187</xdr:rowOff>
    </xdr:from>
    <xdr:ext cx="762000" cy="259045"/>
    <xdr:sp macro="" textlink="">
      <xdr:nvSpPr>
        <xdr:cNvPr id="191" name="扶助費平均値テキスト"/>
        <xdr:cNvSpPr txBox="1"/>
      </xdr:nvSpPr>
      <xdr:spPr>
        <a:xfrm>
          <a:off x="4914900" y="9519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118110</xdr:rowOff>
    </xdr:from>
    <xdr:to>
      <xdr:col>7</xdr:col>
      <xdr:colOff>66675</xdr:colOff>
      <xdr:row>56</xdr:row>
      <xdr:rowOff>48260</xdr:rowOff>
    </xdr:to>
    <xdr:sp macro="" textlink="">
      <xdr:nvSpPr>
        <xdr:cNvPr id="192" name="フローチャート : 判断 191"/>
        <xdr:cNvSpPr/>
      </xdr:nvSpPr>
      <xdr:spPr>
        <a:xfrm>
          <a:off x="47752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168910</xdr:rowOff>
    </xdr:from>
    <xdr:to>
      <xdr:col>5</xdr:col>
      <xdr:colOff>549275</xdr:colOff>
      <xdr:row>54</xdr:row>
      <xdr:rowOff>12700</xdr:rowOff>
    </xdr:to>
    <xdr:cxnSp macro="">
      <xdr:nvCxnSpPr>
        <xdr:cNvPr id="193" name="直線コネクタ 192"/>
        <xdr:cNvCxnSpPr/>
      </xdr:nvCxnSpPr>
      <xdr:spPr>
        <a:xfrm>
          <a:off x="3098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160020</xdr:rowOff>
    </xdr:from>
    <xdr:to>
      <xdr:col>5</xdr:col>
      <xdr:colOff>600075</xdr:colOff>
      <xdr:row>55</xdr:row>
      <xdr:rowOff>90170</xdr:rowOff>
    </xdr:to>
    <xdr:sp macro="" textlink="">
      <xdr:nvSpPr>
        <xdr:cNvPr id="194" name="フローチャート : 判断 193"/>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195" name="テキスト ボックス 194"/>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153670</xdr:rowOff>
    </xdr:from>
    <xdr:to>
      <xdr:col>4</xdr:col>
      <xdr:colOff>346075</xdr:colOff>
      <xdr:row>53</xdr:row>
      <xdr:rowOff>168910</xdr:rowOff>
    </xdr:to>
    <xdr:cxnSp macro="">
      <xdr:nvCxnSpPr>
        <xdr:cNvPr id="196" name="直線コネクタ 195"/>
        <xdr:cNvCxnSpPr/>
      </xdr:nvCxnSpPr>
      <xdr:spPr>
        <a:xfrm>
          <a:off x="2209800" y="9240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129540</xdr:rowOff>
    </xdr:from>
    <xdr:to>
      <xdr:col>4</xdr:col>
      <xdr:colOff>396875</xdr:colOff>
      <xdr:row>55</xdr:row>
      <xdr:rowOff>59690</xdr:rowOff>
    </xdr:to>
    <xdr:sp macro="" textlink="">
      <xdr:nvSpPr>
        <xdr:cNvPr id="197" name="フローチャート : 判断 196"/>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44467</xdr:rowOff>
    </xdr:from>
    <xdr:ext cx="762000" cy="259045"/>
    <xdr:sp macro="" textlink="">
      <xdr:nvSpPr>
        <xdr:cNvPr id="198" name="テキスト ボックス 197"/>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123190</xdr:rowOff>
    </xdr:from>
    <xdr:to>
      <xdr:col>3</xdr:col>
      <xdr:colOff>142875</xdr:colOff>
      <xdr:row>53</xdr:row>
      <xdr:rowOff>153670</xdr:rowOff>
    </xdr:to>
    <xdr:cxnSp macro="">
      <xdr:nvCxnSpPr>
        <xdr:cNvPr id="199" name="直線コネクタ 198"/>
        <xdr:cNvCxnSpPr/>
      </xdr:nvCxnSpPr>
      <xdr:spPr>
        <a:xfrm>
          <a:off x="1320800" y="9210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200" name="フローチャート : 判断 199"/>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1" name="テキスト ボックス 20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2" name="フローチャート : 判断 201"/>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3" name="テキスト ボックス 202"/>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209" name="円/楕円 208"/>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64787</xdr:rowOff>
    </xdr:from>
    <xdr:ext cx="762000" cy="259045"/>
    <xdr:sp macro="" textlink="">
      <xdr:nvSpPr>
        <xdr:cNvPr id="210"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118110</xdr:rowOff>
    </xdr:from>
    <xdr:to>
      <xdr:col>4</xdr:col>
      <xdr:colOff>396875</xdr:colOff>
      <xdr:row>54</xdr:row>
      <xdr:rowOff>48260</xdr:rowOff>
    </xdr:to>
    <xdr:sp macro="" textlink="">
      <xdr:nvSpPr>
        <xdr:cNvPr id="213" name="円/楕円 212"/>
        <xdr:cNvSpPr/>
      </xdr:nvSpPr>
      <xdr:spPr>
        <a:xfrm>
          <a:off x="3048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58437</xdr:rowOff>
    </xdr:from>
    <xdr:ext cx="762000" cy="259045"/>
    <xdr:sp macro="" textlink="">
      <xdr:nvSpPr>
        <xdr:cNvPr id="214" name="テキスト ボックス 213"/>
        <xdr:cNvSpPr txBox="1"/>
      </xdr:nvSpPr>
      <xdr:spPr>
        <a:xfrm>
          <a:off x="2717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102870</xdr:rowOff>
    </xdr:from>
    <xdr:to>
      <xdr:col>3</xdr:col>
      <xdr:colOff>193675</xdr:colOff>
      <xdr:row>54</xdr:row>
      <xdr:rowOff>33020</xdr:rowOff>
    </xdr:to>
    <xdr:sp macro="" textlink="">
      <xdr:nvSpPr>
        <xdr:cNvPr id="215" name="円/楕円 214"/>
        <xdr:cNvSpPr/>
      </xdr:nvSpPr>
      <xdr:spPr>
        <a:xfrm>
          <a:off x="2159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43197</xdr:rowOff>
    </xdr:from>
    <xdr:ext cx="762000" cy="259045"/>
    <xdr:sp macro="" textlink="">
      <xdr:nvSpPr>
        <xdr:cNvPr id="216" name="テキスト ボックス 215"/>
        <xdr:cNvSpPr txBox="1"/>
      </xdr:nvSpPr>
      <xdr:spPr>
        <a:xfrm>
          <a:off x="1828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72390</xdr:rowOff>
    </xdr:from>
    <xdr:to>
      <xdr:col>1</xdr:col>
      <xdr:colOff>676275</xdr:colOff>
      <xdr:row>54</xdr:row>
      <xdr:rowOff>2540</xdr:rowOff>
    </xdr:to>
    <xdr:sp macro="" textlink="">
      <xdr:nvSpPr>
        <xdr:cNvPr id="217" name="円/楕円 216"/>
        <xdr:cNvSpPr/>
      </xdr:nvSpPr>
      <xdr:spPr>
        <a:xfrm>
          <a:off x="1270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12717</xdr:rowOff>
    </xdr:from>
    <xdr:ext cx="762000" cy="259045"/>
    <xdr:sp macro="" textlink="">
      <xdr:nvSpPr>
        <xdr:cNvPr id="218" name="テキスト ボックス 217"/>
        <xdr:cNvSpPr txBox="1"/>
      </xdr:nvSpPr>
      <xdr:spPr>
        <a:xfrm>
          <a:off x="939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経常収支比率におけるその他の割合は</a:t>
          </a:r>
          <a:r>
            <a:rPr kumimoji="1" lang="en-US" altLang="ja-JP" sz="1300">
              <a:solidFill>
                <a:schemeClr val="dk1"/>
              </a:solidFill>
              <a:effectLst/>
              <a:latin typeface="+mn-lt"/>
              <a:ea typeface="+mn-ea"/>
              <a:cs typeface="+mn-cs"/>
            </a:rPr>
            <a:t>14.1</a:t>
          </a:r>
          <a:r>
            <a:rPr kumimoji="1" lang="ja-JP" altLang="ja-JP" sz="1300">
              <a:solidFill>
                <a:schemeClr val="dk1"/>
              </a:solidFill>
              <a:effectLst/>
              <a:latin typeface="+mn-lt"/>
              <a:ea typeface="+mn-ea"/>
              <a:cs typeface="+mn-cs"/>
            </a:rPr>
            <a:t>％となっており類似団体平均を少し下回っている。</a:t>
          </a:r>
          <a:endParaRPr lang="ja-JP" altLang="ja-JP" sz="1300">
            <a:effectLst/>
          </a:endParaRPr>
        </a:p>
        <a:p>
          <a:r>
            <a:rPr kumimoji="1" lang="ja-JP" altLang="ja-JP" sz="1300">
              <a:solidFill>
                <a:schemeClr val="dk1"/>
              </a:solidFill>
              <a:effectLst/>
              <a:latin typeface="+mn-lt"/>
              <a:ea typeface="+mn-ea"/>
              <a:cs typeface="+mn-cs"/>
            </a:rPr>
            <a:t>今後も各特別会計に対する繰出金の抑制を図り、その他経費の適正な運用に努める。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46" name="直線コネクタ 245"/>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7"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8" name="直線コネクタ 247"/>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1270</xdr:rowOff>
    </xdr:to>
    <xdr:cxnSp macro="">
      <xdr:nvCxnSpPr>
        <xdr:cNvPr id="251" name="直線コネクタ 250"/>
        <xdr:cNvCxnSpPr/>
      </xdr:nvCxnSpPr>
      <xdr:spPr>
        <a:xfrm>
          <a:off x="15671800" y="976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1270</xdr:rowOff>
    </xdr:to>
    <xdr:cxnSp macro="">
      <xdr:nvCxnSpPr>
        <xdr:cNvPr id="254" name="直線コネクタ 253"/>
        <xdr:cNvCxnSpPr/>
      </xdr:nvCxnSpPr>
      <xdr:spPr>
        <a:xfrm flipV="1">
          <a:off x="14782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1270</xdr:rowOff>
    </xdr:to>
    <xdr:cxnSp macro="">
      <xdr:nvCxnSpPr>
        <xdr:cNvPr id="257" name="直線コネクタ 256"/>
        <xdr:cNvCxnSpPr/>
      </xdr:nvCxnSpPr>
      <xdr:spPr>
        <a:xfrm>
          <a:off x="13893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56</xdr:row>
      <xdr:rowOff>165100</xdr:rowOff>
    </xdr:to>
    <xdr:cxnSp macro="">
      <xdr:nvCxnSpPr>
        <xdr:cNvPr id="260" name="直線コネクタ 259"/>
        <xdr:cNvCxnSpPr/>
      </xdr:nvCxnSpPr>
      <xdr:spPr>
        <a:xfrm>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75" name="テキスト ボックス 274"/>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8" name="円/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9" name="テキスト ボックス 278"/>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経常収支比率における補助費等の割合は</a:t>
          </a:r>
          <a:r>
            <a:rPr kumimoji="1" lang="en-US" altLang="ja-JP" sz="1300">
              <a:solidFill>
                <a:schemeClr val="dk1"/>
              </a:solidFill>
              <a:effectLst/>
              <a:latin typeface="+mn-lt"/>
              <a:ea typeface="+mn-ea"/>
              <a:cs typeface="+mn-cs"/>
            </a:rPr>
            <a:t>9.6</a:t>
          </a:r>
          <a:r>
            <a:rPr kumimoji="1" lang="ja-JP" altLang="ja-JP" sz="1300">
              <a:solidFill>
                <a:schemeClr val="dk1"/>
              </a:solidFill>
              <a:effectLst/>
              <a:latin typeface="+mn-lt"/>
              <a:ea typeface="+mn-ea"/>
              <a:cs typeface="+mn-cs"/>
            </a:rPr>
            <a:t>％となっており類似団体平均を下回っている。</a:t>
          </a:r>
          <a:endParaRPr lang="ja-JP" altLang="ja-JP" sz="1300">
            <a:effectLst/>
          </a:endParaRPr>
        </a:p>
        <a:p>
          <a:r>
            <a:rPr kumimoji="1" lang="ja-JP" altLang="ja-JP" sz="1300">
              <a:solidFill>
                <a:schemeClr val="dk1"/>
              </a:solidFill>
              <a:effectLst/>
              <a:latin typeface="+mn-lt"/>
              <a:ea typeface="+mn-ea"/>
              <a:cs typeface="+mn-cs"/>
            </a:rPr>
            <a:t>今後も事務事業の見直しなども含め、補助費等の抑制に努める。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4" name="直線コネクタ 303"/>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165862</xdr:rowOff>
    </xdr:to>
    <xdr:cxnSp macro="">
      <xdr:nvCxnSpPr>
        <xdr:cNvPr id="309" name="直線コネクタ 308"/>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0"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1" name="フローチャート : 判断 310"/>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35</xdr:row>
      <xdr:rowOff>170434</xdr:rowOff>
    </xdr:to>
    <xdr:cxnSp macro="">
      <xdr:nvCxnSpPr>
        <xdr:cNvPr id="312" name="直線コネクタ 311"/>
        <xdr:cNvCxnSpPr/>
      </xdr:nvCxnSpPr>
      <xdr:spPr>
        <a:xfrm flipV="1">
          <a:off x="14782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38</xdr:row>
      <xdr:rowOff>108712</xdr:rowOff>
    </xdr:to>
    <xdr:cxnSp macro="">
      <xdr:nvCxnSpPr>
        <xdr:cNvPr id="315" name="直線コネクタ 314"/>
        <xdr:cNvCxnSpPr/>
      </xdr:nvCxnSpPr>
      <xdr:spPr>
        <a:xfrm flipV="1">
          <a:off x="13893800" y="6171184"/>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108712</xdr:rowOff>
    </xdr:to>
    <xdr:cxnSp macro="">
      <xdr:nvCxnSpPr>
        <xdr:cNvPr id="318" name="直線コネクタ 317"/>
        <xdr:cNvCxnSpPr/>
      </xdr:nvCxnSpPr>
      <xdr:spPr>
        <a:xfrm>
          <a:off x="13004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8" name="円/楕円 327"/>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9"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0" name="円/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2" name="円/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3" name="テキスト ボックス 332"/>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57912</xdr:rowOff>
    </xdr:from>
    <xdr:to>
      <xdr:col>20</xdr:col>
      <xdr:colOff>209550</xdr:colOff>
      <xdr:row>38</xdr:row>
      <xdr:rowOff>159512</xdr:rowOff>
    </xdr:to>
    <xdr:sp macro="" textlink="">
      <xdr:nvSpPr>
        <xdr:cNvPr id="334" name="円/楕円 333"/>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144289</xdr:rowOff>
    </xdr:from>
    <xdr:ext cx="762000" cy="259045"/>
    <xdr:sp macro="" textlink="">
      <xdr:nvSpPr>
        <xdr:cNvPr id="335" name="テキスト ボックス 334"/>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6" name="円/楕円 335"/>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7" name="テキスト ボックス 336"/>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の割合は</a:t>
          </a:r>
          <a:r>
            <a:rPr kumimoji="1" lang="en-US" altLang="ja-JP" sz="1300">
              <a:solidFill>
                <a:schemeClr val="dk1"/>
              </a:solidFill>
              <a:effectLst/>
              <a:latin typeface="+mn-lt"/>
              <a:ea typeface="+mn-ea"/>
              <a:cs typeface="+mn-cs"/>
            </a:rPr>
            <a:t>26.6</a:t>
          </a:r>
          <a:r>
            <a:rPr kumimoji="1" lang="ja-JP" altLang="ja-JP" sz="1300">
              <a:solidFill>
                <a:schemeClr val="dk1"/>
              </a:solidFill>
              <a:effectLst/>
              <a:latin typeface="+mn-lt"/>
              <a:ea typeface="+mn-ea"/>
              <a:cs typeface="+mn-cs"/>
            </a:rPr>
            <a:t>％となっており類似団体平均を上回っている。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今後は、総合計画を踏まえて、主要事業の重点化による投資的経費の抑制及び市債の適正な運用や繰上償還等による公債費負担の軽減を図る。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2" name="直線コネクタ 361"/>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3"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4" name="直線コネクタ 363"/>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5"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6" name="直線コネクタ 365"/>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85852</xdr:rowOff>
    </xdr:from>
    <xdr:to>
      <xdr:col>7</xdr:col>
      <xdr:colOff>15875</xdr:colOff>
      <xdr:row>80</xdr:row>
      <xdr:rowOff>104139</xdr:rowOff>
    </xdr:to>
    <xdr:cxnSp macro="">
      <xdr:nvCxnSpPr>
        <xdr:cNvPr id="367" name="直線コネクタ 366"/>
        <xdr:cNvCxnSpPr/>
      </xdr:nvCxnSpPr>
      <xdr:spPr>
        <a:xfrm flipV="1">
          <a:off x="3987800" y="138018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69" name="フローチャート :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104139</xdr:rowOff>
    </xdr:to>
    <xdr:cxnSp macro="">
      <xdr:nvCxnSpPr>
        <xdr:cNvPr id="370" name="直線コネクタ 369"/>
        <xdr:cNvCxnSpPr/>
      </xdr:nvCxnSpPr>
      <xdr:spPr>
        <a:xfrm>
          <a:off x="3098800" y="13774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1" name="フローチャート : 判断 370"/>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2" name="テキスト ボックス 371"/>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161289</xdr:rowOff>
    </xdr:from>
    <xdr:to>
      <xdr:col>4</xdr:col>
      <xdr:colOff>346075</xdr:colOff>
      <xdr:row>80</xdr:row>
      <xdr:rowOff>58420</xdr:rowOff>
    </xdr:to>
    <xdr:cxnSp macro="">
      <xdr:nvCxnSpPr>
        <xdr:cNvPr id="373" name="直線コネクタ 372"/>
        <xdr:cNvCxnSpPr/>
      </xdr:nvCxnSpPr>
      <xdr:spPr>
        <a:xfrm>
          <a:off x="2209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147574</xdr:rowOff>
    </xdr:from>
    <xdr:to>
      <xdr:col>3</xdr:col>
      <xdr:colOff>142875</xdr:colOff>
      <xdr:row>79</xdr:row>
      <xdr:rowOff>161289</xdr:rowOff>
    </xdr:to>
    <xdr:cxnSp macro="">
      <xdr:nvCxnSpPr>
        <xdr:cNvPr id="376" name="直線コネクタ 375"/>
        <xdr:cNvCxnSpPr/>
      </xdr:nvCxnSpPr>
      <xdr:spPr>
        <a:xfrm>
          <a:off x="1320800" y="136921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8" name="テキスト ボックス 37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9" name="フローチャート : 判断 378"/>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0" name="テキスト ボックス 379"/>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35052</xdr:rowOff>
    </xdr:from>
    <xdr:to>
      <xdr:col>7</xdr:col>
      <xdr:colOff>66675</xdr:colOff>
      <xdr:row>80</xdr:row>
      <xdr:rowOff>136652</xdr:rowOff>
    </xdr:to>
    <xdr:sp macro="" textlink="">
      <xdr:nvSpPr>
        <xdr:cNvPr id="386" name="円/楕円 385"/>
        <xdr:cNvSpPr/>
      </xdr:nvSpPr>
      <xdr:spPr>
        <a:xfrm>
          <a:off x="4775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115079</xdr:rowOff>
    </xdr:from>
    <xdr:ext cx="762000" cy="259045"/>
    <xdr:sp macro="" textlink="">
      <xdr:nvSpPr>
        <xdr:cNvPr id="387" name="公債費該当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53339</xdr:rowOff>
    </xdr:from>
    <xdr:to>
      <xdr:col>5</xdr:col>
      <xdr:colOff>600075</xdr:colOff>
      <xdr:row>80</xdr:row>
      <xdr:rowOff>154939</xdr:rowOff>
    </xdr:to>
    <xdr:sp macro="" textlink="">
      <xdr:nvSpPr>
        <xdr:cNvPr id="388" name="円/楕円 387"/>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139716</xdr:rowOff>
    </xdr:from>
    <xdr:ext cx="736600" cy="259045"/>
    <xdr:sp macro="" textlink="">
      <xdr:nvSpPr>
        <xdr:cNvPr id="389" name="テキスト ボックス 388"/>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0" name="円/楕円 389"/>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91" name="テキスト ボックス 390"/>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92" name="円/楕円 391"/>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93" name="テキスト ボックス 392"/>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94" name="円/楕円 393"/>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11701</xdr:rowOff>
    </xdr:from>
    <xdr:ext cx="762000" cy="259045"/>
    <xdr:sp macro="" textlink="">
      <xdr:nvSpPr>
        <xdr:cNvPr id="395" name="テキスト ボックス 394"/>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経常収支比率における公債費以外の割合は</a:t>
          </a:r>
          <a:r>
            <a:rPr kumimoji="1" lang="en-US" altLang="ja-JP" sz="1300">
              <a:solidFill>
                <a:schemeClr val="dk1"/>
              </a:solidFill>
              <a:effectLst/>
              <a:latin typeface="+mn-lt"/>
              <a:ea typeface="+mn-ea"/>
              <a:cs typeface="+mn-cs"/>
            </a:rPr>
            <a:t>66.9</a:t>
          </a:r>
          <a:r>
            <a:rPr kumimoji="1" lang="ja-JP" altLang="ja-JP" sz="1300">
              <a:solidFill>
                <a:schemeClr val="dk1"/>
              </a:solidFill>
              <a:effectLst/>
              <a:latin typeface="+mn-lt"/>
              <a:ea typeface="+mn-ea"/>
              <a:cs typeface="+mn-cs"/>
            </a:rPr>
            <a:t>％となっており類似団体平均を下回っている。</a:t>
          </a:r>
          <a:endParaRPr lang="ja-JP" altLang="ja-JP" sz="1300">
            <a:effectLst/>
          </a:endParaRPr>
        </a:p>
        <a:p>
          <a:r>
            <a:rPr kumimoji="1" lang="ja-JP" altLang="ja-JP" sz="1300">
              <a:solidFill>
                <a:schemeClr val="dk1"/>
              </a:solidFill>
              <a:effectLst/>
              <a:latin typeface="+mn-lt"/>
              <a:ea typeface="+mn-ea"/>
              <a:cs typeface="+mn-cs"/>
            </a:rPr>
            <a:t>今後も定員適正化計画に基づく適正な定員管理や事務事業の見直しに取り組み、経常経費の削減に努める。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1" name="直線コネクタ 420"/>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2"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3" name="直線コネクタ 422"/>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5" name="直線コネクタ 42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42418</xdr:rowOff>
    </xdr:from>
    <xdr:to>
      <xdr:col>24</xdr:col>
      <xdr:colOff>31750</xdr:colOff>
      <xdr:row>75</xdr:row>
      <xdr:rowOff>170435</xdr:rowOff>
    </xdr:to>
    <xdr:cxnSp macro="">
      <xdr:nvCxnSpPr>
        <xdr:cNvPr id="426" name="直線コネクタ 425"/>
        <xdr:cNvCxnSpPr/>
      </xdr:nvCxnSpPr>
      <xdr:spPr>
        <a:xfrm flipV="1">
          <a:off x="15671800" y="12901168"/>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27"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28" name="フローチャート : 判断 427"/>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170435</xdr:rowOff>
    </xdr:to>
    <xdr:cxnSp macro="">
      <xdr:nvCxnSpPr>
        <xdr:cNvPr id="429" name="直線コネクタ 428"/>
        <xdr:cNvCxnSpPr/>
      </xdr:nvCxnSpPr>
      <xdr:spPr>
        <a:xfrm>
          <a:off x="14782800" y="12951460"/>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0" name="フローチャート : 判断 429"/>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1" name="テキスト ボックス 430"/>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133858</xdr:rowOff>
    </xdr:to>
    <xdr:cxnSp macro="">
      <xdr:nvCxnSpPr>
        <xdr:cNvPr id="432" name="直線コネクタ 431"/>
        <xdr:cNvCxnSpPr/>
      </xdr:nvCxnSpPr>
      <xdr:spPr>
        <a:xfrm flipV="1">
          <a:off x="13893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3" name="フローチャート : 判断 43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4" name="テキスト ボックス 43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133858</xdr:rowOff>
    </xdr:to>
    <xdr:cxnSp macro="">
      <xdr:nvCxnSpPr>
        <xdr:cNvPr id="435" name="直線コネクタ 434"/>
        <xdr:cNvCxnSpPr/>
      </xdr:nvCxnSpPr>
      <xdr:spPr>
        <a:xfrm>
          <a:off x="13004800" y="12974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6" name="フローチャート : 判断 435"/>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7" name="テキスト ボックス 436"/>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8" name="フローチャート :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163068</xdr:rowOff>
    </xdr:from>
    <xdr:to>
      <xdr:col>24</xdr:col>
      <xdr:colOff>82550</xdr:colOff>
      <xdr:row>75</xdr:row>
      <xdr:rowOff>93218</xdr:rowOff>
    </xdr:to>
    <xdr:sp macro="" textlink="">
      <xdr:nvSpPr>
        <xdr:cNvPr id="445" name="円/楕円 444"/>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8145</xdr:rowOff>
    </xdr:from>
    <xdr:ext cx="762000" cy="259045"/>
    <xdr:sp macro="" textlink="">
      <xdr:nvSpPr>
        <xdr:cNvPr id="446" name="公債費以外該当値テキスト"/>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119634</xdr:rowOff>
    </xdr:from>
    <xdr:to>
      <xdr:col>22</xdr:col>
      <xdr:colOff>615950</xdr:colOff>
      <xdr:row>76</xdr:row>
      <xdr:rowOff>49783</xdr:rowOff>
    </xdr:to>
    <xdr:sp macro="" textlink="">
      <xdr:nvSpPr>
        <xdr:cNvPr id="447" name="円/楕円 446"/>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59961</xdr:rowOff>
    </xdr:from>
    <xdr:ext cx="736600" cy="259045"/>
    <xdr:sp macro="" textlink="">
      <xdr:nvSpPr>
        <xdr:cNvPr id="448" name="テキスト ボックス 447"/>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9" name="円/楕円 448"/>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0" name="テキスト ボックス 449"/>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51" name="円/楕円 450"/>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52" name="テキスト ボックス 45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3" name="円/楕円 452"/>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4" name="テキスト ボックス 45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石川県七尾市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147441</xdr:rowOff>
    </xdr:from>
    <xdr:to>
      <xdr:col>4</xdr:col>
      <xdr:colOff>1117600</xdr:colOff>
      <xdr:row>14</xdr:row>
      <xdr:rowOff>48628</xdr:rowOff>
    </xdr:to>
    <xdr:cxnSp macro="">
      <xdr:nvCxnSpPr>
        <xdr:cNvPr id="50" name="直線コネクタ 49"/>
        <xdr:cNvCxnSpPr/>
      </xdr:nvCxnSpPr>
      <xdr:spPr bwMode="auto">
        <a:xfrm>
          <a:off x="5003800" y="2423916"/>
          <a:ext cx="647700" cy="7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138278</xdr:rowOff>
    </xdr:from>
    <xdr:to>
      <xdr:col>4</xdr:col>
      <xdr:colOff>469900</xdr:colOff>
      <xdr:row>13</xdr:row>
      <xdr:rowOff>147441</xdr:rowOff>
    </xdr:to>
    <xdr:cxnSp macro="">
      <xdr:nvCxnSpPr>
        <xdr:cNvPr id="53" name="直線コネクタ 52"/>
        <xdr:cNvCxnSpPr/>
      </xdr:nvCxnSpPr>
      <xdr:spPr bwMode="auto">
        <a:xfrm>
          <a:off x="4305300" y="2414753"/>
          <a:ext cx="698500" cy="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138278</xdr:rowOff>
    </xdr:from>
    <xdr:to>
      <xdr:col>3</xdr:col>
      <xdr:colOff>904875</xdr:colOff>
      <xdr:row>14</xdr:row>
      <xdr:rowOff>50362</xdr:rowOff>
    </xdr:to>
    <xdr:cxnSp macro="">
      <xdr:nvCxnSpPr>
        <xdr:cNvPr id="56" name="直線コネクタ 55"/>
        <xdr:cNvCxnSpPr/>
      </xdr:nvCxnSpPr>
      <xdr:spPr bwMode="auto">
        <a:xfrm flipV="1">
          <a:off x="3606800" y="2414753"/>
          <a:ext cx="698500" cy="8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146812</xdr:rowOff>
    </xdr:from>
    <xdr:to>
      <xdr:col>3</xdr:col>
      <xdr:colOff>206375</xdr:colOff>
      <xdr:row>14</xdr:row>
      <xdr:rowOff>50362</xdr:rowOff>
    </xdr:to>
    <xdr:cxnSp macro="">
      <xdr:nvCxnSpPr>
        <xdr:cNvPr id="59" name="直線コネクタ 58"/>
        <xdr:cNvCxnSpPr/>
      </xdr:nvCxnSpPr>
      <xdr:spPr bwMode="auto">
        <a:xfrm>
          <a:off x="2908300" y="2423287"/>
          <a:ext cx="698500" cy="75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169278</xdr:rowOff>
    </xdr:from>
    <xdr:to>
      <xdr:col>5</xdr:col>
      <xdr:colOff>34925</xdr:colOff>
      <xdr:row>14</xdr:row>
      <xdr:rowOff>99428</xdr:rowOff>
    </xdr:to>
    <xdr:sp macro="" textlink="">
      <xdr:nvSpPr>
        <xdr:cNvPr id="69" name="円/楕円 68"/>
        <xdr:cNvSpPr/>
      </xdr:nvSpPr>
      <xdr:spPr bwMode="auto">
        <a:xfrm>
          <a:off x="5600700" y="244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14355</xdr:rowOff>
    </xdr:from>
    <xdr:ext cx="762000" cy="259045"/>
    <xdr:sp macro="" textlink="">
      <xdr:nvSpPr>
        <xdr:cNvPr id="70" name="人口1人当たり決算額の推移該当値テキスト130"/>
        <xdr:cNvSpPr txBox="1"/>
      </xdr:nvSpPr>
      <xdr:spPr>
        <a:xfrm>
          <a:off x="5740400" y="229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95,614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96641</xdr:rowOff>
    </xdr:from>
    <xdr:to>
      <xdr:col>4</xdr:col>
      <xdr:colOff>520700</xdr:colOff>
      <xdr:row>14</xdr:row>
      <xdr:rowOff>26791</xdr:rowOff>
    </xdr:to>
    <xdr:sp macro="" textlink="">
      <xdr:nvSpPr>
        <xdr:cNvPr id="71" name="円/楕円 70"/>
        <xdr:cNvSpPr/>
      </xdr:nvSpPr>
      <xdr:spPr bwMode="auto">
        <a:xfrm>
          <a:off x="4953000" y="237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36968</xdr:rowOff>
    </xdr:from>
    <xdr:ext cx="736600" cy="259045"/>
    <xdr:sp macro="" textlink="">
      <xdr:nvSpPr>
        <xdr:cNvPr id="72" name="テキスト ボックス 71"/>
        <xdr:cNvSpPr txBox="1"/>
      </xdr:nvSpPr>
      <xdr:spPr>
        <a:xfrm>
          <a:off x="4622800" y="214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99,427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87478</xdr:rowOff>
    </xdr:from>
    <xdr:to>
      <xdr:col>3</xdr:col>
      <xdr:colOff>955675</xdr:colOff>
      <xdr:row>14</xdr:row>
      <xdr:rowOff>17628</xdr:rowOff>
    </xdr:to>
    <xdr:sp macro="" textlink="">
      <xdr:nvSpPr>
        <xdr:cNvPr id="73" name="円/楕円 72"/>
        <xdr:cNvSpPr/>
      </xdr:nvSpPr>
      <xdr:spPr bwMode="auto">
        <a:xfrm>
          <a:off x="4254500" y="2363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27805</xdr:rowOff>
    </xdr:from>
    <xdr:ext cx="762000" cy="259045"/>
    <xdr:sp macro="" textlink="">
      <xdr:nvSpPr>
        <xdr:cNvPr id="74" name="テキスト ボックス 73"/>
        <xdr:cNvSpPr txBox="1"/>
      </xdr:nvSpPr>
      <xdr:spPr>
        <a:xfrm>
          <a:off x="3924300" y="213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171012</xdr:rowOff>
    </xdr:from>
    <xdr:to>
      <xdr:col>3</xdr:col>
      <xdr:colOff>257175</xdr:colOff>
      <xdr:row>14</xdr:row>
      <xdr:rowOff>101162</xdr:rowOff>
    </xdr:to>
    <xdr:sp macro="" textlink="">
      <xdr:nvSpPr>
        <xdr:cNvPr id="75" name="円/楕円 74"/>
        <xdr:cNvSpPr/>
      </xdr:nvSpPr>
      <xdr:spPr bwMode="auto">
        <a:xfrm>
          <a:off x="3556000" y="244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111339</xdr:rowOff>
    </xdr:from>
    <xdr:ext cx="762000" cy="259045"/>
    <xdr:sp macro="" textlink="">
      <xdr:nvSpPr>
        <xdr:cNvPr id="76" name="テキスト ボックス 75"/>
        <xdr:cNvSpPr txBox="1"/>
      </xdr:nvSpPr>
      <xdr:spPr>
        <a:xfrm>
          <a:off x="3225800" y="221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95,523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96012</xdr:rowOff>
    </xdr:from>
    <xdr:to>
      <xdr:col>2</xdr:col>
      <xdr:colOff>692150</xdr:colOff>
      <xdr:row>14</xdr:row>
      <xdr:rowOff>26162</xdr:rowOff>
    </xdr:to>
    <xdr:sp macro="" textlink="">
      <xdr:nvSpPr>
        <xdr:cNvPr id="77" name="円/楕円 76"/>
        <xdr:cNvSpPr/>
      </xdr:nvSpPr>
      <xdr:spPr bwMode="auto">
        <a:xfrm>
          <a:off x="2857500" y="237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36339</xdr:rowOff>
    </xdr:from>
    <xdr:ext cx="762000" cy="259045"/>
    <xdr:sp macro="" textlink="">
      <xdr:nvSpPr>
        <xdr:cNvPr id="78" name="テキスト ボックス 77"/>
        <xdr:cNvSpPr txBox="1"/>
      </xdr:nvSpPr>
      <xdr:spPr>
        <a:xfrm>
          <a:off x="2527300" y="214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183378</xdr:rowOff>
    </xdr:from>
    <xdr:to>
      <xdr:col>4</xdr:col>
      <xdr:colOff>1117600</xdr:colOff>
      <xdr:row>33</xdr:row>
      <xdr:rowOff>312623</xdr:rowOff>
    </xdr:to>
    <xdr:cxnSp macro="">
      <xdr:nvCxnSpPr>
        <xdr:cNvPr id="115" name="直線コネクタ 114"/>
        <xdr:cNvCxnSpPr/>
      </xdr:nvCxnSpPr>
      <xdr:spPr bwMode="auto">
        <a:xfrm flipV="1">
          <a:off x="5003800" y="6107928"/>
          <a:ext cx="647700" cy="12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312623</xdr:rowOff>
    </xdr:from>
    <xdr:to>
      <xdr:col>4</xdr:col>
      <xdr:colOff>469900</xdr:colOff>
      <xdr:row>33</xdr:row>
      <xdr:rowOff>324653</xdr:rowOff>
    </xdr:to>
    <xdr:cxnSp macro="">
      <xdr:nvCxnSpPr>
        <xdr:cNvPr id="118" name="直線コネクタ 117"/>
        <xdr:cNvCxnSpPr/>
      </xdr:nvCxnSpPr>
      <xdr:spPr bwMode="auto">
        <a:xfrm flipV="1">
          <a:off x="4305300" y="6237173"/>
          <a:ext cx="698500" cy="1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264160</xdr:rowOff>
    </xdr:from>
    <xdr:to>
      <xdr:col>3</xdr:col>
      <xdr:colOff>904875</xdr:colOff>
      <xdr:row>33</xdr:row>
      <xdr:rowOff>324653</xdr:rowOff>
    </xdr:to>
    <xdr:cxnSp macro="">
      <xdr:nvCxnSpPr>
        <xdr:cNvPr id="121" name="直線コネクタ 120"/>
        <xdr:cNvCxnSpPr/>
      </xdr:nvCxnSpPr>
      <xdr:spPr bwMode="auto">
        <a:xfrm>
          <a:off x="3606800" y="6188710"/>
          <a:ext cx="698500" cy="6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206667</xdr:rowOff>
    </xdr:from>
    <xdr:to>
      <xdr:col>3</xdr:col>
      <xdr:colOff>206375</xdr:colOff>
      <xdr:row>33</xdr:row>
      <xdr:rowOff>264160</xdr:rowOff>
    </xdr:to>
    <xdr:cxnSp macro="">
      <xdr:nvCxnSpPr>
        <xdr:cNvPr id="124" name="直線コネクタ 123"/>
        <xdr:cNvCxnSpPr/>
      </xdr:nvCxnSpPr>
      <xdr:spPr bwMode="auto">
        <a:xfrm>
          <a:off x="2908300" y="6131217"/>
          <a:ext cx="698500" cy="5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132578</xdr:rowOff>
    </xdr:from>
    <xdr:to>
      <xdr:col>5</xdr:col>
      <xdr:colOff>34925</xdr:colOff>
      <xdr:row>33</xdr:row>
      <xdr:rowOff>234178</xdr:rowOff>
    </xdr:to>
    <xdr:sp macro="" textlink="">
      <xdr:nvSpPr>
        <xdr:cNvPr id="134" name="円/楕円 133"/>
        <xdr:cNvSpPr/>
      </xdr:nvSpPr>
      <xdr:spPr bwMode="auto">
        <a:xfrm>
          <a:off x="5600700" y="605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79255</xdr:rowOff>
    </xdr:from>
    <xdr:ext cx="762000" cy="259045"/>
    <xdr:sp macro="" textlink="">
      <xdr:nvSpPr>
        <xdr:cNvPr id="135" name="人口1人当たり決算額の推移該当値テキスト445"/>
        <xdr:cNvSpPr txBox="1"/>
      </xdr:nvSpPr>
      <xdr:spPr>
        <a:xfrm>
          <a:off x="5740400" y="600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44,027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261823</xdr:rowOff>
    </xdr:from>
    <xdr:to>
      <xdr:col>4</xdr:col>
      <xdr:colOff>520700</xdr:colOff>
      <xdr:row>34</xdr:row>
      <xdr:rowOff>20523</xdr:rowOff>
    </xdr:to>
    <xdr:sp macro="" textlink="">
      <xdr:nvSpPr>
        <xdr:cNvPr id="136" name="円/楕円 135"/>
        <xdr:cNvSpPr/>
      </xdr:nvSpPr>
      <xdr:spPr bwMode="auto">
        <a:xfrm>
          <a:off x="4953000" y="6186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30700</xdr:rowOff>
    </xdr:from>
    <xdr:ext cx="736600" cy="259045"/>
    <xdr:sp macro="" textlink="">
      <xdr:nvSpPr>
        <xdr:cNvPr id="137" name="テキスト ボックス 136"/>
        <xdr:cNvSpPr txBox="1"/>
      </xdr:nvSpPr>
      <xdr:spPr>
        <a:xfrm>
          <a:off x="4622800" y="59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39,504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273853</xdr:rowOff>
    </xdr:from>
    <xdr:to>
      <xdr:col>3</xdr:col>
      <xdr:colOff>955675</xdr:colOff>
      <xdr:row>34</xdr:row>
      <xdr:rowOff>32553</xdr:rowOff>
    </xdr:to>
    <xdr:sp macro="" textlink="">
      <xdr:nvSpPr>
        <xdr:cNvPr id="138" name="円/楕円 137"/>
        <xdr:cNvSpPr/>
      </xdr:nvSpPr>
      <xdr:spPr bwMode="auto">
        <a:xfrm>
          <a:off x="4254500" y="619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42730</xdr:rowOff>
    </xdr:from>
    <xdr:ext cx="762000" cy="259045"/>
    <xdr:sp macro="" textlink="">
      <xdr:nvSpPr>
        <xdr:cNvPr id="139" name="テキスト ボックス 138"/>
        <xdr:cNvSpPr txBox="1"/>
      </xdr:nvSpPr>
      <xdr:spPr>
        <a:xfrm>
          <a:off x="3924300" y="596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39,083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213360</xdr:rowOff>
    </xdr:from>
    <xdr:to>
      <xdr:col>3</xdr:col>
      <xdr:colOff>257175</xdr:colOff>
      <xdr:row>33</xdr:row>
      <xdr:rowOff>314960</xdr:rowOff>
    </xdr:to>
    <xdr:sp macro="" textlink="">
      <xdr:nvSpPr>
        <xdr:cNvPr id="140" name="円/楕円 139"/>
        <xdr:cNvSpPr/>
      </xdr:nvSpPr>
      <xdr:spPr bwMode="auto">
        <a:xfrm>
          <a:off x="3556000" y="613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153687</xdr:rowOff>
    </xdr:from>
    <xdr:ext cx="762000" cy="259045"/>
    <xdr:sp macro="" textlink="">
      <xdr:nvSpPr>
        <xdr:cNvPr id="141" name="テキスト ボックス 140"/>
        <xdr:cNvSpPr txBox="1"/>
      </xdr:nvSpPr>
      <xdr:spPr>
        <a:xfrm>
          <a:off x="3225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41,200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155867</xdr:rowOff>
    </xdr:from>
    <xdr:to>
      <xdr:col>2</xdr:col>
      <xdr:colOff>692150</xdr:colOff>
      <xdr:row>33</xdr:row>
      <xdr:rowOff>257467</xdr:rowOff>
    </xdr:to>
    <xdr:sp macro="" textlink="">
      <xdr:nvSpPr>
        <xdr:cNvPr id="142" name="円/楕円 141"/>
        <xdr:cNvSpPr/>
      </xdr:nvSpPr>
      <xdr:spPr bwMode="auto">
        <a:xfrm>
          <a:off x="2857500" y="608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96194</xdr:rowOff>
    </xdr:from>
    <xdr:ext cx="762000" cy="259045"/>
    <xdr:sp macro="" textlink="">
      <xdr:nvSpPr>
        <xdr:cNvPr id="143" name="テキスト ボックス 142"/>
        <xdr:cNvSpPr txBox="1"/>
      </xdr:nvSpPr>
      <xdr:spPr>
        <a:xfrm>
          <a:off x="2527300" y="584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55,382
54,932
318.32
33,386,149
32,939,519
248,010
19,604,211
48,665,863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101.9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21437</xdr:rowOff>
    </xdr:from>
    <xdr:to>
      <xdr:col>6</xdr:col>
      <xdr:colOff>510540</xdr:colOff>
      <xdr:row>39</xdr:row>
      <xdr:rowOff>100933</xdr:rowOff>
    </xdr:to>
    <xdr:cxnSp macro="">
      <xdr:nvCxnSpPr>
        <xdr:cNvPr id="56" name="直線コネクタ 55"/>
        <xdr:cNvCxnSpPr/>
      </xdr:nvCxnSpPr>
      <xdr:spPr>
        <a:xfrm flipV="1">
          <a:off x="4633595" y="5507837"/>
          <a:ext cx="1270" cy="127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104760</xdr:rowOff>
    </xdr:from>
    <xdr:ext cx="534377" cy="259045"/>
    <xdr:sp macro="" textlink="">
      <xdr:nvSpPr>
        <xdr:cNvPr id="57" name="人件費最小値テキスト"/>
        <xdr:cNvSpPr txBox="1"/>
      </xdr:nvSpPr>
      <xdr:spPr>
        <a:xfrm>
          <a:off x="4686300" y="67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100933</xdr:rowOff>
    </xdr:from>
    <xdr:to>
      <xdr:col>6</xdr:col>
      <xdr:colOff>600075</xdr:colOff>
      <xdr:row>39</xdr:row>
      <xdr:rowOff>100933</xdr:rowOff>
    </xdr:to>
    <xdr:cxnSp macro="">
      <xdr:nvCxnSpPr>
        <xdr:cNvPr id="58" name="直線コネクタ 57"/>
        <xdr:cNvCxnSpPr/>
      </xdr:nvCxnSpPr>
      <xdr:spPr>
        <a:xfrm>
          <a:off x="4546600" y="678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139564</xdr:rowOff>
    </xdr:from>
    <xdr:ext cx="599010" cy="259045"/>
    <xdr:sp macro="" textlink="">
      <xdr:nvSpPr>
        <xdr:cNvPr id="59" name="人件費最大値テキスト"/>
        <xdr:cNvSpPr txBox="1"/>
      </xdr:nvSpPr>
      <xdr:spPr>
        <a:xfrm>
          <a:off x="4686300" y="52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32</xdr:row>
      <xdr:rowOff>21437</xdr:rowOff>
    </xdr:from>
    <xdr:to>
      <xdr:col>6</xdr:col>
      <xdr:colOff>600075</xdr:colOff>
      <xdr:row>32</xdr:row>
      <xdr:rowOff>21437</xdr:rowOff>
    </xdr:to>
    <xdr:cxnSp macro="">
      <xdr:nvCxnSpPr>
        <xdr:cNvPr id="60" name="直線コネクタ 59"/>
        <xdr:cNvCxnSpPr/>
      </xdr:nvCxnSpPr>
      <xdr:spPr>
        <a:xfrm>
          <a:off x="4546600" y="55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103238</xdr:rowOff>
    </xdr:from>
    <xdr:to>
      <xdr:col>6</xdr:col>
      <xdr:colOff>511175</xdr:colOff>
      <xdr:row>32</xdr:row>
      <xdr:rowOff>131280</xdr:rowOff>
    </xdr:to>
    <xdr:cxnSp macro="">
      <xdr:nvCxnSpPr>
        <xdr:cNvPr id="61" name="直線コネクタ 60"/>
        <xdr:cNvCxnSpPr/>
      </xdr:nvCxnSpPr>
      <xdr:spPr>
        <a:xfrm>
          <a:off x="3797300" y="5418188"/>
          <a:ext cx="8382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141393</xdr:rowOff>
    </xdr:from>
    <xdr:ext cx="534377" cy="259045"/>
    <xdr:sp macro="" textlink="">
      <xdr:nvSpPr>
        <xdr:cNvPr id="62" name="人件費平均値テキスト"/>
        <xdr:cNvSpPr txBox="1"/>
      </xdr:nvSpPr>
      <xdr:spPr>
        <a:xfrm>
          <a:off x="4686300" y="631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162966</xdr:rowOff>
    </xdr:from>
    <xdr:to>
      <xdr:col>6</xdr:col>
      <xdr:colOff>561975</xdr:colOff>
      <xdr:row>37</xdr:row>
      <xdr:rowOff>93116</xdr:rowOff>
    </xdr:to>
    <xdr:sp macro="" textlink="">
      <xdr:nvSpPr>
        <xdr:cNvPr id="63" name="フローチャート : 判断 62"/>
        <xdr:cNvSpPr/>
      </xdr:nvSpPr>
      <xdr:spPr>
        <a:xfrm>
          <a:off x="45847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103238</xdr:rowOff>
    </xdr:from>
    <xdr:to>
      <xdr:col>5</xdr:col>
      <xdr:colOff>358775</xdr:colOff>
      <xdr:row>32</xdr:row>
      <xdr:rowOff>28200</xdr:rowOff>
    </xdr:to>
    <xdr:cxnSp macro="">
      <xdr:nvCxnSpPr>
        <xdr:cNvPr id="64" name="直線コネクタ 63"/>
        <xdr:cNvCxnSpPr/>
      </xdr:nvCxnSpPr>
      <xdr:spPr>
        <a:xfrm flipV="1">
          <a:off x="2908300" y="5418188"/>
          <a:ext cx="889000" cy="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28200</xdr:rowOff>
    </xdr:from>
    <xdr:to>
      <xdr:col>4</xdr:col>
      <xdr:colOff>155575</xdr:colOff>
      <xdr:row>35</xdr:row>
      <xdr:rowOff>22333</xdr:rowOff>
    </xdr:to>
    <xdr:cxnSp macro="">
      <xdr:nvCxnSpPr>
        <xdr:cNvPr id="67" name="直線コネクタ 66"/>
        <xdr:cNvCxnSpPr/>
      </xdr:nvCxnSpPr>
      <xdr:spPr>
        <a:xfrm flipV="1">
          <a:off x="2019300" y="5514600"/>
          <a:ext cx="889000" cy="5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120174</xdr:rowOff>
    </xdr:from>
    <xdr:to>
      <xdr:col>2</xdr:col>
      <xdr:colOff>638175</xdr:colOff>
      <xdr:row>35</xdr:row>
      <xdr:rowOff>22333</xdr:rowOff>
    </xdr:to>
    <xdr:cxnSp macro="">
      <xdr:nvCxnSpPr>
        <xdr:cNvPr id="70" name="直線コネクタ 69"/>
        <xdr:cNvCxnSpPr/>
      </xdr:nvCxnSpPr>
      <xdr:spPr>
        <a:xfrm>
          <a:off x="1130300" y="5949474"/>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80480</xdr:rowOff>
    </xdr:from>
    <xdr:to>
      <xdr:col>6</xdr:col>
      <xdr:colOff>561975</xdr:colOff>
      <xdr:row>33</xdr:row>
      <xdr:rowOff>10630</xdr:rowOff>
    </xdr:to>
    <xdr:sp macro="" textlink="">
      <xdr:nvSpPr>
        <xdr:cNvPr id="80" name="円/楕円 79"/>
        <xdr:cNvSpPr/>
      </xdr:nvSpPr>
      <xdr:spPr>
        <a:xfrm>
          <a:off x="4584700" y="55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166857</xdr:rowOff>
    </xdr:from>
    <xdr:ext cx="534377" cy="259045"/>
    <xdr:sp macro="" textlink="">
      <xdr:nvSpPr>
        <xdr:cNvPr id="81" name="人件費該当値テキスト"/>
        <xdr:cNvSpPr txBox="1"/>
      </xdr:nvSpPr>
      <xdr:spPr>
        <a:xfrm>
          <a:off x="4686300" y="548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98,442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52438</xdr:rowOff>
    </xdr:from>
    <xdr:to>
      <xdr:col>5</xdr:col>
      <xdr:colOff>409575</xdr:colOff>
      <xdr:row>31</xdr:row>
      <xdr:rowOff>154038</xdr:rowOff>
    </xdr:to>
    <xdr:sp macro="" textlink="">
      <xdr:nvSpPr>
        <xdr:cNvPr id="82" name="円/楕円 81"/>
        <xdr:cNvSpPr/>
      </xdr:nvSpPr>
      <xdr:spPr>
        <a:xfrm>
          <a:off x="3746500" y="53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170565</xdr:rowOff>
    </xdr:from>
    <xdr:ext cx="599010" cy="259045"/>
    <xdr:sp macro="" textlink="">
      <xdr:nvSpPr>
        <xdr:cNvPr id="83" name="テキスト ボックス 82"/>
        <xdr:cNvSpPr txBox="1"/>
      </xdr:nvSpPr>
      <xdr:spPr>
        <a:xfrm>
          <a:off x="3497794" y="514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108,914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148850</xdr:rowOff>
    </xdr:from>
    <xdr:to>
      <xdr:col>4</xdr:col>
      <xdr:colOff>206375</xdr:colOff>
      <xdr:row>32</xdr:row>
      <xdr:rowOff>79000</xdr:rowOff>
    </xdr:to>
    <xdr:sp macro="" textlink="">
      <xdr:nvSpPr>
        <xdr:cNvPr id="84" name="円/楕円 83"/>
        <xdr:cNvSpPr/>
      </xdr:nvSpPr>
      <xdr:spPr>
        <a:xfrm>
          <a:off x="2857500" y="5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95527</xdr:rowOff>
    </xdr:from>
    <xdr:ext cx="599010" cy="259045"/>
    <xdr:sp macro="" textlink="">
      <xdr:nvSpPr>
        <xdr:cNvPr id="85" name="テキスト ボックス 84"/>
        <xdr:cNvSpPr txBox="1"/>
      </xdr:nvSpPr>
      <xdr:spPr>
        <a:xfrm>
          <a:off x="2608794" y="523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142983</xdr:rowOff>
    </xdr:from>
    <xdr:to>
      <xdr:col>3</xdr:col>
      <xdr:colOff>3175</xdr:colOff>
      <xdr:row>35</xdr:row>
      <xdr:rowOff>73133</xdr:rowOff>
    </xdr:to>
    <xdr:sp macro="" textlink="">
      <xdr:nvSpPr>
        <xdr:cNvPr id="86" name="円/楕円 85"/>
        <xdr:cNvSpPr/>
      </xdr:nvSpPr>
      <xdr:spPr>
        <a:xfrm>
          <a:off x="1968500" y="59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89660</xdr:rowOff>
    </xdr:from>
    <xdr:ext cx="534377" cy="259045"/>
    <xdr:sp macro="" textlink="">
      <xdr:nvSpPr>
        <xdr:cNvPr id="87" name="テキスト ボックス 86"/>
        <xdr:cNvSpPr txBox="1"/>
      </xdr:nvSpPr>
      <xdr:spPr>
        <a:xfrm>
          <a:off x="1752111" y="574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69374</xdr:rowOff>
    </xdr:from>
    <xdr:to>
      <xdr:col>1</xdr:col>
      <xdr:colOff>485775</xdr:colOff>
      <xdr:row>34</xdr:row>
      <xdr:rowOff>170974</xdr:rowOff>
    </xdr:to>
    <xdr:sp macro="" textlink="">
      <xdr:nvSpPr>
        <xdr:cNvPr id="88" name="円/楕円 87"/>
        <xdr:cNvSpPr/>
      </xdr:nvSpPr>
      <xdr:spPr>
        <a:xfrm>
          <a:off x="1079500" y="58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16051</xdr:rowOff>
    </xdr:from>
    <xdr:ext cx="534377" cy="259045"/>
    <xdr:sp macro="" textlink="">
      <xdr:nvSpPr>
        <xdr:cNvPr id="89" name="テキスト ボックス 88"/>
        <xdr:cNvSpPr txBox="1"/>
      </xdr:nvSpPr>
      <xdr:spPr>
        <a:xfrm>
          <a:off x="863111" y="56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6" name="直線コネクタ 115"/>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7"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8" name="直線コネクタ 117"/>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9"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20" name="直線コネクタ 119"/>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44439</xdr:rowOff>
    </xdr:from>
    <xdr:to>
      <xdr:col>6</xdr:col>
      <xdr:colOff>511175</xdr:colOff>
      <xdr:row>52</xdr:row>
      <xdr:rowOff>78598</xdr:rowOff>
    </xdr:to>
    <xdr:cxnSp macro="">
      <xdr:nvCxnSpPr>
        <xdr:cNvPr id="121" name="直線コネクタ 120"/>
        <xdr:cNvCxnSpPr/>
      </xdr:nvCxnSpPr>
      <xdr:spPr>
        <a:xfrm flipV="1">
          <a:off x="3797300" y="8959839"/>
          <a:ext cx="8382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2"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3" name="フローチャート : 判断 122"/>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74385</xdr:rowOff>
    </xdr:from>
    <xdr:to>
      <xdr:col>5</xdr:col>
      <xdr:colOff>358775</xdr:colOff>
      <xdr:row>52</xdr:row>
      <xdr:rowOff>78598</xdr:rowOff>
    </xdr:to>
    <xdr:cxnSp macro="">
      <xdr:nvCxnSpPr>
        <xdr:cNvPr id="124" name="直線コネクタ 123"/>
        <xdr:cNvCxnSpPr/>
      </xdr:nvCxnSpPr>
      <xdr:spPr>
        <a:xfrm>
          <a:off x="2908300" y="8989785"/>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5" name="フローチャート : 判断 124"/>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117521</xdr:rowOff>
    </xdr:from>
    <xdr:ext cx="534377" cy="259045"/>
    <xdr:sp macro="" textlink="">
      <xdr:nvSpPr>
        <xdr:cNvPr id="126" name="テキスト ボックス 125"/>
        <xdr:cNvSpPr txBox="1"/>
      </xdr:nvSpPr>
      <xdr:spPr>
        <a:xfrm>
          <a:off x="3530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74385</xdr:rowOff>
    </xdr:from>
    <xdr:to>
      <xdr:col>4</xdr:col>
      <xdr:colOff>155575</xdr:colOff>
      <xdr:row>54</xdr:row>
      <xdr:rowOff>164095</xdr:rowOff>
    </xdr:to>
    <xdr:cxnSp macro="">
      <xdr:nvCxnSpPr>
        <xdr:cNvPr id="127" name="直線コネクタ 126"/>
        <xdr:cNvCxnSpPr/>
      </xdr:nvCxnSpPr>
      <xdr:spPr>
        <a:xfrm flipV="1">
          <a:off x="2019300" y="8989785"/>
          <a:ext cx="889000" cy="43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8" name="フローチャート : 判断 127"/>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102205</xdr:rowOff>
    </xdr:from>
    <xdr:ext cx="534377" cy="259045"/>
    <xdr:sp macro="" textlink="">
      <xdr:nvSpPr>
        <xdr:cNvPr id="129" name="テキスト ボックス 128"/>
        <xdr:cNvSpPr txBox="1"/>
      </xdr:nvSpPr>
      <xdr:spPr>
        <a:xfrm>
          <a:off x="2641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143553</xdr:rowOff>
    </xdr:from>
    <xdr:to>
      <xdr:col>2</xdr:col>
      <xdr:colOff>638175</xdr:colOff>
      <xdr:row>54</xdr:row>
      <xdr:rowOff>164095</xdr:rowOff>
    </xdr:to>
    <xdr:cxnSp macro="">
      <xdr:nvCxnSpPr>
        <xdr:cNvPr id="130" name="直線コネクタ 129"/>
        <xdr:cNvCxnSpPr/>
      </xdr:nvCxnSpPr>
      <xdr:spPr>
        <a:xfrm>
          <a:off x="1130300" y="9401853"/>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31" name="フローチャート : 判断 130"/>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41495</xdr:rowOff>
    </xdr:from>
    <xdr:ext cx="534377" cy="259045"/>
    <xdr:sp macro="" textlink="">
      <xdr:nvSpPr>
        <xdr:cNvPr id="132" name="テキスト ボックス 131"/>
        <xdr:cNvSpPr txBox="1"/>
      </xdr:nvSpPr>
      <xdr:spPr>
        <a:xfrm>
          <a:off x="1752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3" name="フローチャート : 判断 132"/>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58248</xdr:rowOff>
    </xdr:from>
    <xdr:ext cx="534377" cy="259045"/>
    <xdr:sp macro="" textlink="">
      <xdr:nvSpPr>
        <xdr:cNvPr id="134" name="テキスト ボックス 133"/>
        <xdr:cNvSpPr txBox="1"/>
      </xdr:nvSpPr>
      <xdr:spPr>
        <a:xfrm>
          <a:off x="863111" y="94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165089</xdr:rowOff>
    </xdr:from>
    <xdr:to>
      <xdr:col>6</xdr:col>
      <xdr:colOff>561975</xdr:colOff>
      <xdr:row>52</xdr:row>
      <xdr:rowOff>95239</xdr:rowOff>
    </xdr:to>
    <xdr:sp macro="" textlink="">
      <xdr:nvSpPr>
        <xdr:cNvPr id="140" name="円/楕円 139"/>
        <xdr:cNvSpPr/>
      </xdr:nvSpPr>
      <xdr:spPr>
        <a:xfrm>
          <a:off x="4584700" y="8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16516</xdr:rowOff>
    </xdr:from>
    <xdr:ext cx="534377" cy="259045"/>
    <xdr:sp macro="" textlink="">
      <xdr:nvSpPr>
        <xdr:cNvPr id="141" name="物件費該当値テキスト"/>
        <xdr:cNvSpPr txBox="1"/>
      </xdr:nvSpPr>
      <xdr:spPr>
        <a:xfrm>
          <a:off x="4686300" y="87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68,417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27798</xdr:rowOff>
    </xdr:from>
    <xdr:to>
      <xdr:col>5</xdr:col>
      <xdr:colOff>409575</xdr:colOff>
      <xdr:row>52</xdr:row>
      <xdr:rowOff>129398</xdr:rowOff>
    </xdr:to>
    <xdr:sp macro="" textlink="">
      <xdr:nvSpPr>
        <xdr:cNvPr id="142" name="円/楕円 141"/>
        <xdr:cNvSpPr/>
      </xdr:nvSpPr>
      <xdr:spPr>
        <a:xfrm>
          <a:off x="3746500" y="89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145925</xdr:rowOff>
    </xdr:from>
    <xdr:ext cx="534377" cy="259045"/>
    <xdr:sp macro="" textlink="">
      <xdr:nvSpPr>
        <xdr:cNvPr id="143" name="テキスト ボックス 142"/>
        <xdr:cNvSpPr txBox="1"/>
      </xdr:nvSpPr>
      <xdr:spPr>
        <a:xfrm>
          <a:off x="3530111" y="87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67,371</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23585</xdr:rowOff>
    </xdr:from>
    <xdr:to>
      <xdr:col>4</xdr:col>
      <xdr:colOff>206375</xdr:colOff>
      <xdr:row>52</xdr:row>
      <xdr:rowOff>125185</xdr:rowOff>
    </xdr:to>
    <xdr:sp macro="" textlink="">
      <xdr:nvSpPr>
        <xdr:cNvPr id="144" name="円/楕円 143"/>
        <xdr:cNvSpPr/>
      </xdr:nvSpPr>
      <xdr:spPr>
        <a:xfrm>
          <a:off x="2857500" y="89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141712</xdr:rowOff>
    </xdr:from>
    <xdr:ext cx="534377" cy="259045"/>
    <xdr:sp macro="" textlink="">
      <xdr:nvSpPr>
        <xdr:cNvPr id="145" name="テキスト ボックス 144"/>
        <xdr:cNvSpPr txBox="1"/>
      </xdr:nvSpPr>
      <xdr:spPr>
        <a:xfrm>
          <a:off x="2641111" y="871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113295</xdr:rowOff>
    </xdr:from>
    <xdr:to>
      <xdr:col>3</xdr:col>
      <xdr:colOff>3175</xdr:colOff>
      <xdr:row>55</xdr:row>
      <xdr:rowOff>43445</xdr:rowOff>
    </xdr:to>
    <xdr:sp macro="" textlink="">
      <xdr:nvSpPr>
        <xdr:cNvPr id="146" name="円/楕円 145"/>
        <xdr:cNvSpPr/>
      </xdr:nvSpPr>
      <xdr:spPr>
        <a:xfrm>
          <a:off x="1968500" y="93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59972</xdr:rowOff>
    </xdr:from>
    <xdr:ext cx="534377" cy="259045"/>
    <xdr:sp macro="" textlink="">
      <xdr:nvSpPr>
        <xdr:cNvPr id="147" name="テキスト ボックス 146"/>
        <xdr:cNvSpPr txBox="1"/>
      </xdr:nvSpPr>
      <xdr:spPr>
        <a:xfrm>
          <a:off x="1752111" y="91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92753</xdr:rowOff>
    </xdr:from>
    <xdr:to>
      <xdr:col>1</xdr:col>
      <xdr:colOff>485775</xdr:colOff>
      <xdr:row>55</xdr:row>
      <xdr:rowOff>22903</xdr:rowOff>
    </xdr:to>
    <xdr:sp macro="" textlink="">
      <xdr:nvSpPr>
        <xdr:cNvPr id="148" name="円/楕円 147"/>
        <xdr:cNvSpPr/>
      </xdr:nvSpPr>
      <xdr:spPr>
        <a:xfrm>
          <a:off x="1079500" y="93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39430</xdr:rowOff>
    </xdr:from>
    <xdr:ext cx="534377" cy="259045"/>
    <xdr:sp macro="" textlink="">
      <xdr:nvSpPr>
        <xdr:cNvPr id="149" name="テキスト ボックス 148"/>
        <xdr:cNvSpPr txBox="1"/>
      </xdr:nvSpPr>
      <xdr:spPr>
        <a:xfrm>
          <a:off x="863111" y="91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3" name="直線コネクタ 172"/>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4"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5" name="直線コネクタ 174"/>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6"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7" name="直線コネクタ 176"/>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84379</xdr:rowOff>
    </xdr:from>
    <xdr:to>
      <xdr:col>6</xdr:col>
      <xdr:colOff>511175</xdr:colOff>
      <xdr:row>73</xdr:row>
      <xdr:rowOff>121107</xdr:rowOff>
    </xdr:to>
    <xdr:cxnSp macro="">
      <xdr:nvCxnSpPr>
        <xdr:cNvPr id="178" name="直線コネクタ 177"/>
        <xdr:cNvCxnSpPr/>
      </xdr:nvCxnSpPr>
      <xdr:spPr>
        <a:xfrm>
          <a:off x="3797300" y="12600229"/>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9"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80" name="フローチャート : 判断 179"/>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84379</xdr:rowOff>
    </xdr:from>
    <xdr:to>
      <xdr:col>5</xdr:col>
      <xdr:colOff>358775</xdr:colOff>
      <xdr:row>74</xdr:row>
      <xdr:rowOff>33020</xdr:rowOff>
    </xdr:to>
    <xdr:cxnSp macro="">
      <xdr:nvCxnSpPr>
        <xdr:cNvPr id="181" name="直線コネクタ 180"/>
        <xdr:cNvCxnSpPr/>
      </xdr:nvCxnSpPr>
      <xdr:spPr>
        <a:xfrm flipV="1">
          <a:off x="2908300" y="12600229"/>
          <a:ext cx="889000" cy="1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2" name="フローチャート : 判断 181"/>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81957</xdr:rowOff>
    </xdr:from>
    <xdr:ext cx="469744" cy="259045"/>
    <xdr:sp macro="" textlink="">
      <xdr:nvSpPr>
        <xdr:cNvPr id="183" name="テキスト ボックス 182"/>
        <xdr:cNvSpPr txBox="1"/>
      </xdr:nvSpPr>
      <xdr:spPr>
        <a:xfrm>
          <a:off x="3562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33020</xdr:rowOff>
    </xdr:from>
    <xdr:to>
      <xdr:col>4</xdr:col>
      <xdr:colOff>155575</xdr:colOff>
      <xdr:row>76</xdr:row>
      <xdr:rowOff>3911</xdr:rowOff>
    </xdr:to>
    <xdr:cxnSp macro="">
      <xdr:nvCxnSpPr>
        <xdr:cNvPr id="184" name="直線コネクタ 183"/>
        <xdr:cNvCxnSpPr/>
      </xdr:nvCxnSpPr>
      <xdr:spPr>
        <a:xfrm flipV="1">
          <a:off x="2019300" y="12720320"/>
          <a:ext cx="889000" cy="3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5" name="フローチャート : 判断 184"/>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6" name="テキスト ボックス 185"/>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3911</xdr:rowOff>
    </xdr:from>
    <xdr:to>
      <xdr:col>2</xdr:col>
      <xdr:colOff>638175</xdr:colOff>
      <xdr:row>76</xdr:row>
      <xdr:rowOff>27609</xdr:rowOff>
    </xdr:to>
    <xdr:cxnSp macro="">
      <xdr:nvCxnSpPr>
        <xdr:cNvPr id="187" name="直線コネクタ 186"/>
        <xdr:cNvCxnSpPr/>
      </xdr:nvCxnSpPr>
      <xdr:spPr>
        <a:xfrm flipV="1">
          <a:off x="1130300" y="13034111"/>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8" name="フローチャート : 判断 187"/>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89654</xdr:rowOff>
    </xdr:from>
    <xdr:ext cx="469744" cy="259045"/>
    <xdr:sp macro="" textlink="">
      <xdr:nvSpPr>
        <xdr:cNvPr id="189" name="テキスト ボックス 188"/>
        <xdr:cNvSpPr txBox="1"/>
      </xdr:nvSpPr>
      <xdr:spPr>
        <a:xfrm>
          <a:off x="1784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90" name="フローチャート : 判断 189"/>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111295</xdr:rowOff>
    </xdr:from>
    <xdr:ext cx="469744" cy="259045"/>
    <xdr:sp macro="" textlink="">
      <xdr:nvSpPr>
        <xdr:cNvPr id="191" name="テキスト ボックス 190"/>
        <xdr:cNvSpPr txBox="1"/>
      </xdr:nvSpPr>
      <xdr:spPr>
        <a:xfrm>
          <a:off x="895427" y="133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70307</xdr:rowOff>
    </xdr:from>
    <xdr:to>
      <xdr:col>6</xdr:col>
      <xdr:colOff>561975</xdr:colOff>
      <xdr:row>74</xdr:row>
      <xdr:rowOff>457</xdr:rowOff>
    </xdr:to>
    <xdr:sp macro="" textlink="">
      <xdr:nvSpPr>
        <xdr:cNvPr id="197" name="円/楕円 196"/>
        <xdr:cNvSpPr/>
      </xdr:nvSpPr>
      <xdr:spPr>
        <a:xfrm>
          <a:off x="4584700" y="125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93184</xdr:rowOff>
    </xdr:from>
    <xdr:ext cx="534377" cy="259045"/>
    <xdr:sp macro="" textlink="">
      <xdr:nvSpPr>
        <xdr:cNvPr id="198" name="維持補修費該当値テキスト"/>
        <xdr:cNvSpPr txBox="1"/>
      </xdr:nvSpPr>
      <xdr:spPr>
        <a:xfrm>
          <a:off x="4686300" y="124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33579</xdr:rowOff>
    </xdr:from>
    <xdr:to>
      <xdr:col>5</xdr:col>
      <xdr:colOff>409575</xdr:colOff>
      <xdr:row>73</xdr:row>
      <xdr:rowOff>135179</xdr:rowOff>
    </xdr:to>
    <xdr:sp macro="" textlink="">
      <xdr:nvSpPr>
        <xdr:cNvPr id="199" name="円/楕円 198"/>
        <xdr:cNvSpPr/>
      </xdr:nvSpPr>
      <xdr:spPr>
        <a:xfrm>
          <a:off x="3746500" y="125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151706</xdr:rowOff>
    </xdr:from>
    <xdr:ext cx="534377" cy="259045"/>
    <xdr:sp macro="" textlink="">
      <xdr:nvSpPr>
        <xdr:cNvPr id="200" name="テキスト ボックス 199"/>
        <xdr:cNvSpPr txBox="1"/>
      </xdr:nvSpPr>
      <xdr:spPr>
        <a:xfrm>
          <a:off x="3530111" y="123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153670</xdr:rowOff>
    </xdr:from>
    <xdr:to>
      <xdr:col>4</xdr:col>
      <xdr:colOff>206375</xdr:colOff>
      <xdr:row>74</xdr:row>
      <xdr:rowOff>83820</xdr:rowOff>
    </xdr:to>
    <xdr:sp macro="" textlink="">
      <xdr:nvSpPr>
        <xdr:cNvPr id="201" name="円/楕円 200"/>
        <xdr:cNvSpPr/>
      </xdr:nvSpPr>
      <xdr:spPr>
        <a:xfrm>
          <a:off x="2857500" y="126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100347</xdr:rowOff>
    </xdr:from>
    <xdr:ext cx="534377" cy="259045"/>
    <xdr:sp macro="" textlink="">
      <xdr:nvSpPr>
        <xdr:cNvPr id="202" name="テキスト ボックス 201"/>
        <xdr:cNvSpPr txBox="1"/>
      </xdr:nvSpPr>
      <xdr:spPr>
        <a:xfrm>
          <a:off x="2641111" y="124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124561</xdr:rowOff>
    </xdr:from>
    <xdr:to>
      <xdr:col>3</xdr:col>
      <xdr:colOff>3175</xdr:colOff>
      <xdr:row>76</xdr:row>
      <xdr:rowOff>54711</xdr:rowOff>
    </xdr:to>
    <xdr:sp macro="" textlink="">
      <xdr:nvSpPr>
        <xdr:cNvPr id="203" name="円/楕円 202"/>
        <xdr:cNvSpPr/>
      </xdr:nvSpPr>
      <xdr:spPr>
        <a:xfrm>
          <a:off x="1968500" y="129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71238</xdr:rowOff>
    </xdr:from>
    <xdr:ext cx="469744" cy="259045"/>
    <xdr:sp macro="" textlink="">
      <xdr:nvSpPr>
        <xdr:cNvPr id="204" name="テキスト ボックス 203"/>
        <xdr:cNvSpPr txBox="1"/>
      </xdr:nvSpPr>
      <xdr:spPr>
        <a:xfrm>
          <a:off x="1784427" y="127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148259</xdr:rowOff>
    </xdr:from>
    <xdr:to>
      <xdr:col>1</xdr:col>
      <xdr:colOff>485775</xdr:colOff>
      <xdr:row>76</xdr:row>
      <xdr:rowOff>78409</xdr:rowOff>
    </xdr:to>
    <xdr:sp macro="" textlink="">
      <xdr:nvSpPr>
        <xdr:cNvPr id="205" name="円/楕円 204"/>
        <xdr:cNvSpPr/>
      </xdr:nvSpPr>
      <xdr:spPr>
        <a:xfrm>
          <a:off x="1079500" y="13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94937</xdr:rowOff>
    </xdr:from>
    <xdr:ext cx="469744" cy="259045"/>
    <xdr:sp macro="" textlink="">
      <xdr:nvSpPr>
        <xdr:cNvPr id="206" name="テキスト ボックス 205"/>
        <xdr:cNvSpPr txBox="1"/>
      </xdr:nvSpPr>
      <xdr:spPr>
        <a:xfrm>
          <a:off x="895427" y="1278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31" name="直線コネクタ 230"/>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2"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3" name="直線コネクタ 232"/>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4"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5" name="直線コネクタ 234"/>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10973</xdr:rowOff>
    </xdr:from>
    <xdr:to>
      <xdr:col>6</xdr:col>
      <xdr:colOff>511175</xdr:colOff>
      <xdr:row>95</xdr:row>
      <xdr:rowOff>16523</xdr:rowOff>
    </xdr:to>
    <xdr:cxnSp macro="">
      <xdr:nvCxnSpPr>
        <xdr:cNvPr id="236" name="直線コネクタ 235"/>
        <xdr:cNvCxnSpPr/>
      </xdr:nvCxnSpPr>
      <xdr:spPr>
        <a:xfrm flipV="1">
          <a:off x="3797300" y="16298723"/>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7"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8" name="フローチャート : 判断 237"/>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16523</xdr:rowOff>
    </xdr:from>
    <xdr:to>
      <xdr:col>5</xdr:col>
      <xdr:colOff>358775</xdr:colOff>
      <xdr:row>95</xdr:row>
      <xdr:rowOff>116154</xdr:rowOff>
    </xdr:to>
    <xdr:cxnSp macro="">
      <xdr:nvCxnSpPr>
        <xdr:cNvPr id="239" name="直線コネクタ 238"/>
        <xdr:cNvCxnSpPr/>
      </xdr:nvCxnSpPr>
      <xdr:spPr>
        <a:xfrm flipV="1">
          <a:off x="2908300" y="16304273"/>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40" name="フローチャート : 判断 239"/>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41" name="テキスト ボックス 240"/>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116154</xdr:rowOff>
    </xdr:from>
    <xdr:to>
      <xdr:col>4</xdr:col>
      <xdr:colOff>155575</xdr:colOff>
      <xdr:row>95</xdr:row>
      <xdr:rowOff>143053</xdr:rowOff>
    </xdr:to>
    <xdr:cxnSp macro="">
      <xdr:nvCxnSpPr>
        <xdr:cNvPr id="242" name="直線コネクタ 241"/>
        <xdr:cNvCxnSpPr/>
      </xdr:nvCxnSpPr>
      <xdr:spPr>
        <a:xfrm flipV="1">
          <a:off x="2019300" y="16403904"/>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3" name="フローチャート : 判断 242"/>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4" name="テキスト ボックス 243"/>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138113</xdr:rowOff>
    </xdr:from>
    <xdr:to>
      <xdr:col>2</xdr:col>
      <xdr:colOff>638175</xdr:colOff>
      <xdr:row>95</xdr:row>
      <xdr:rowOff>143053</xdr:rowOff>
    </xdr:to>
    <xdr:cxnSp macro="">
      <xdr:nvCxnSpPr>
        <xdr:cNvPr id="245" name="直線コネクタ 244"/>
        <xdr:cNvCxnSpPr/>
      </xdr:nvCxnSpPr>
      <xdr:spPr>
        <a:xfrm>
          <a:off x="1130300" y="16425863"/>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6" name="フローチャート : 判断 245"/>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7" name="テキスト ボックス 246"/>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8" name="フローチャート : 判断 247"/>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9" name="テキスト ボックス 248"/>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131623</xdr:rowOff>
    </xdr:from>
    <xdr:to>
      <xdr:col>6</xdr:col>
      <xdr:colOff>561975</xdr:colOff>
      <xdr:row>95</xdr:row>
      <xdr:rowOff>61773</xdr:rowOff>
    </xdr:to>
    <xdr:sp macro="" textlink="">
      <xdr:nvSpPr>
        <xdr:cNvPr id="255" name="円/楕円 254"/>
        <xdr:cNvSpPr/>
      </xdr:nvSpPr>
      <xdr:spPr>
        <a:xfrm>
          <a:off x="4584700" y="162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154500</xdr:rowOff>
    </xdr:from>
    <xdr:ext cx="534377" cy="259045"/>
    <xdr:sp macro="" textlink="">
      <xdr:nvSpPr>
        <xdr:cNvPr id="256" name="扶助費該当値テキスト"/>
        <xdr:cNvSpPr txBox="1"/>
      </xdr:nvSpPr>
      <xdr:spPr>
        <a:xfrm>
          <a:off x="4686300" y="1609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86,636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137173</xdr:rowOff>
    </xdr:from>
    <xdr:to>
      <xdr:col>5</xdr:col>
      <xdr:colOff>409575</xdr:colOff>
      <xdr:row>95</xdr:row>
      <xdr:rowOff>67323</xdr:rowOff>
    </xdr:to>
    <xdr:sp macro="" textlink="">
      <xdr:nvSpPr>
        <xdr:cNvPr id="257" name="円/楕円 256"/>
        <xdr:cNvSpPr/>
      </xdr:nvSpPr>
      <xdr:spPr>
        <a:xfrm>
          <a:off x="3746500" y="162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83850</xdr:rowOff>
    </xdr:from>
    <xdr:ext cx="534377" cy="259045"/>
    <xdr:sp macro="" textlink="">
      <xdr:nvSpPr>
        <xdr:cNvPr id="258" name="テキスト ボックス 257"/>
        <xdr:cNvSpPr txBox="1"/>
      </xdr:nvSpPr>
      <xdr:spPr>
        <a:xfrm>
          <a:off x="3530111" y="160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65354</xdr:rowOff>
    </xdr:from>
    <xdr:to>
      <xdr:col>4</xdr:col>
      <xdr:colOff>206375</xdr:colOff>
      <xdr:row>95</xdr:row>
      <xdr:rowOff>166954</xdr:rowOff>
    </xdr:to>
    <xdr:sp macro="" textlink="">
      <xdr:nvSpPr>
        <xdr:cNvPr id="259" name="円/楕円 258"/>
        <xdr:cNvSpPr/>
      </xdr:nvSpPr>
      <xdr:spPr>
        <a:xfrm>
          <a:off x="2857500" y="163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12031</xdr:rowOff>
    </xdr:from>
    <xdr:ext cx="534377" cy="259045"/>
    <xdr:sp macro="" textlink="">
      <xdr:nvSpPr>
        <xdr:cNvPr id="260" name="テキスト ボックス 259"/>
        <xdr:cNvSpPr txBox="1"/>
      </xdr:nvSpPr>
      <xdr:spPr>
        <a:xfrm>
          <a:off x="2641111" y="161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92253</xdr:rowOff>
    </xdr:from>
    <xdr:to>
      <xdr:col>3</xdr:col>
      <xdr:colOff>3175</xdr:colOff>
      <xdr:row>96</xdr:row>
      <xdr:rowOff>22403</xdr:rowOff>
    </xdr:to>
    <xdr:sp macro="" textlink="">
      <xdr:nvSpPr>
        <xdr:cNvPr id="261" name="円/楕円 260"/>
        <xdr:cNvSpPr/>
      </xdr:nvSpPr>
      <xdr:spPr>
        <a:xfrm>
          <a:off x="1968500" y="1638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38930</xdr:rowOff>
    </xdr:from>
    <xdr:ext cx="534377" cy="259045"/>
    <xdr:sp macro="" textlink="">
      <xdr:nvSpPr>
        <xdr:cNvPr id="262" name="テキスト ボックス 261"/>
        <xdr:cNvSpPr txBox="1"/>
      </xdr:nvSpPr>
      <xdr:spPr>
        <a:xfrm>
          <a:off x="1752111" y="161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87313</xdr:rowOff>
    </xdr:from>
    <xdr:to>
      <xdr:col>1</xdr:col>
      <xdr:colOff>485775</xdr:colOff>
      <xdr:row>96</xdr:row>
      <xdr:rowOff>17463</xdr:rowOff>
    </xdr:to>
    <xdr:sp macro="" textlink="">
      <xdr:nvSpPr>
        <xdr:cNvPr id="263" name="円/楕円 262"/>
        <xdr:cNvSpPr/>
      </xdr:nvSpPr>
      <xdr:spPr>
        <a:xfrm>
          <a:off x="1079500" y="16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33990</xdr:rowOff>
    </xdr:from>
    <xdr:ext cx="534377" cy="259045"/>
    <xdr:sp macro="" textlink="">
      <xdr:nvSpPr>
        <xdr:cNvPr id="264" name="テキスト ボックス 263"/>
        <xdr:cNvSpPr txBox="1"/>
      </xdr:nvSpPr>
      <xdr:spPr>
        <a:xfrm>
          <a:off x="863111" y="161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8" name="直線コネクタ 287"/>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9"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90" name="直線コネクタ 289"/>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91"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2" name="直線コネクタ 291"/>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52743</xdr:rowOff>
    </xdr:from>
    <xdr:to>
      <xdr:col>15</xdr:col>
      <xdr:colOff>180975</xdr:colOff>
      <xdr:row>35</xdr:row>
      <xdr:rowOff>98120</xdr:rowOff>
    </xdr:to>
    <xdr:cxnSp macro="">
      <xdr:nvCxnSpPr>
        <xdr:cNvPr id="293" name="直線コネクタ 292"/>
        <xdr:cNvCxnSpPr/>
      </xdr:nvCxnSpPr>
      <xdr:spPr>
        <a:xfrm flipV="1">
          <a:off x="9639300" y="6053493"/>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4"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5" name="フローチャート : 判断 294"/>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98120</xdr:rowOff>
    </xdr:from>
    <xdr:to>
      <xdr:col>14</xdr:col>
      <xdr:colOff>28575</xdr:colOff>
      <xdr:row>35</xdr:row>
      <xdr:rowOff>110439</xdr:rowOff>
    </xdr:to>
    <xdr:cxnSp macro="">
      <xdr:nvCxnSpPr>
        <xdr:cNvPr id="296" name="直線コネクタ 295"/>
        <xdr:cNvCxnSpPr/>
      </xdr:nvCxnSpPr>
      <xdr:spPr>
        <a:xfrm flipV="1">
          <a:off x="8750300" y="6098870"/>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7" name="フローチャート : 判断 296"/>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8" name="テキスト ボックス 297"/>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51879</xdr:rowOff>
    </xdr:from>
    <xdr:to>
      <xdr:col>12</xdr:col>
      <xdr:colOff>511175</xdr:colOff>
      <xdr:row>35</xdr:row>
      <xdr:rowOff>110439</xdr:rowOff>
    </xdr:to>
    <xdr:cxnSp macro="">
      <xdr:nvCxnSpPr>
        <xdr:cNvPr id="299" name="直線コネクタ 298"/>
        <xdr:cNvCxnSpPr/>
      </xdr:nvCxnSpPr>
      <xdr:spPr>
        <a:xfrm>
          <a:off x="7861300" y="5709729"/>
          <a:ext cx="889000" cy="40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300" name="フローチャート : 判断 299"/>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301" name="テキスト ボックス 300"/>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51879</xdr:rowOff>
    </xdr:from>
    <xdr:to>
      <xdr:col>11</xdr:col>
      <xdr:colOff>307975</xdr:colOff>
      <xdr:row>33</xdr:row>
      <xdr:rowOff>79121</xdr:rowOff>
    </xdr:to>
    <xdr:cxnSp macro="">
      <xdr:nvCxnSpPr>
        <xdr:cNvPr id="302" name="直線コネクタ 301"/>
        <xdr:cNvCxnSpPr/>
      </xdr:nvCxnSpPr>
      <xdr:spPr>
        <a:xfrm flipV="1">
          <a:off x="6972300" y="5709729"/>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3" name="フローチャート : 判断 302"/>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4" name="テキスト ボックス 303"/>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5" name="フローチャート : 判断 304"/>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6" name="テキスト ボックス 305"/>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1943</xdr:rowOff>
    </xdr:from>
    <xdr:to>
      <xdr:col>15</xdr:col>
      <xdr:colOff>231775</xdr:colOff>
      <xdr:row>35</xdr:row>
      <xdr:rowOff>103543</xdr:rowOff>
    </xdr:to>
    <xdr:sp macro="" textlink="">
      <xdr:nvSpPr>
        <xdr:cNvPr id="312" name="円/楕円 311"/>
        <xdr:cNvSpPr/>
      </xdr:nvSpPr>
      <xdr:spPr>
        <a:xfrm>
          <a:off x="10426700" y="60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24820</xdr:rowOff>
    </xdr:from>
    <xdr:ext cx="534377" cy="259045"/>
    <xdr:sp macro="" textlink="">
      <xdr:nvSpPr>
        <xdr:cNvPr id="313" name="補助費等該当値テキスト"/>
        <xdr:cNvSpPr txBox="1"/>
      </xdr:nvSpPr>
      <xdr:spPr>
        <a:xfrm>
          <a:off x="10528300" y="58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53,347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47320</xdr:rowOff>
    </xdr:from>
    <xdr:to>
      <xdr:col>14</xdr:col>
      <xdr:colOff>79375</xdr:colOff>
      <xdr:row>35</xdr:row>
      <xdr:rowOff>148920</xdr:rowOff>
    </xdr:to>
    <xdr:sp macro="" textlink="">
      <xdr:nvSpPr>
        <xdr:cNvPr id="314" name="円/楕円 313"/>
        <xdr:cNvSpPr/>
      </xdr:nvSpPr>
      <xdr:spPr>
        <a:xfrm>
          <a:off x="9588500" y="60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165447</xdr:rowOff>
    </xdr:from>
    <xdr:ext cx="534377" cy="259045"/>
    <xdr:sp macro="" textlink="">
      <xdr:nvSpPr>
        <xdr:cNvPr id="315" name="テキスト ボックス 314"/>
        <xdr:cNvSpPr txBox="1"/>
      </xdr:nvSpPr>
      <xdr:spPr>
        <a:xfrm>
          <a:off x="9372111" y="58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59639</xdr:rowOff>
    </xdr:from>
    <xdr:to>
      <xdr:col>12</xdr:col>
      <xdr:colOff>561975</xdr:colOff>
      <xdr:row>35</xdr:row>
      <xdr:rowOff>161239</xdr:rowOff>
    </xdr:to>
    <xdr:sp macro="" textlink="">
      <xdr:nvSpPr>
        <xdr:cNvPr id="316" name="円/楕円 315"/>
        <xdr:cNvSpPr/>
      </xdr:nvSpPr>
      <xdr:spPr>
        <a:xfrm>
          <a:off x="8699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6316</xdr:rowOff>
    </xdr:from>
    <xdr:ext cx="534377" cy="259045"/>
    <xdr:sp macro="" textlink="">
      <xdr:nvSpPr>
        <xdr:cNvPr id="317" name="テキスト ボックス 316"/>
        <xdr:cNvSpPr txBox="1"/>
      </xdr:nvSpPr>
      <xdr:spPr>
        <a:xfrm>
          <a:off x="8483111" y="58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1079</xdr:rowOff>
    </xdr:from>
    <xdr:to>
      <xdr:col>11</xdr:col>
      <xdr:colOff>358775</xdr:colOff>
      <xdr:row>33</xdr:row>
      <xdr:rowOff>102679</xdr:rowOff>
    </xdr:to>
    <xdr:sp macro="" textlink="">
      <xdr:nvSpPr>
        <xdr:cNvPr id="318" name="円/楕円 317"/>
        <xdr:cNvSpPr/>
      </xdr:nvSpPr>
      <xdr:spPr>
        <a:xfrm>
          <a:off x="7810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119206</xdr:rowOff>
    </xdr:from>
    <xdr:ext cx="534377" cy="259045"/>
    <xdr:sp macro="" textlink="">
      <xdr:nvSpPr>
        <xdr:cNvPr id="319" name="テキスト ボックス 318"/>
        <xdr:cNvSpPr txBox="1"/>
      </xdr:nvSpPr>
      <xdr:spPr>
        <a:xfrm>
          <a:off x="7594111" y="54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28321</xdr:rowOff>
    </xdr:from>
    <xdr:to>
      <xdr:col>10</xdr:col>
      <xdr:colOff>155575</xdr:colOff>
      <xdr:row>33</xdr:row>
      <xdr:rowOff>129921</xdr:rowOff>
    </xdr:to>
    <xdr:sp macro="" textlink="">
      <xdr:nvSpPr>
        <xdr:cNvPr id="320" name="円/楕円 319"/>
        <xdr:cNvSpPr/>
      </xdr:nvSpPr>
      <xdr:spPr>
        <a:xfrm>
          <a:off x="6921500" y="56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146448</xdr:rowOff>
    </xdr:from>
    <xdr:ext cx="534377" cy="259045"/>
    <xdr:sp macro="" textlink="">
      <xdr:nvSpPr>
        <xdr:cNvPr id="321" name="テキスト ボックス 320"/>
        <xdr:cNvSpPr txBox="1"/>
      </xdr:nvSpPr>
      <xdr:spPr>
        <a:xfrm>
          <a:off x="6705111" y="54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5" name="直線コネクタ 344"/>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6"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7" name="直線コネクタ 346"/>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8"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9" name="直線コネクタ 348"/>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53636</xdr:rowOff>
    </xdr:from>
    <xdr:to>
      <xdr:col>15</xdr:col>
      <xdr:colOff>180975</xdr:colOff>
      <xdr:row>57</xdr:row>
      <xdr:rowOff>53937</xdr:rowOff>
    </xdr:to>
    <xdr:cxnSp macro="">
      <xdr:nvCxnSpPr>
        <xdr:cNvPr id="350" name="直線コネクタ 349"/>
        <xdr:cNvCxnSpPr/>
      </xdr:nvCxnSpPr>
      <xdr:spPr>
        <a:xfrm>
          <a:off x="9639300" y="9826286"/>
          <a:ext cx="8382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51"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2" name="フローチャート : 判断 351"/>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122003</xdr:rowOff>
    </xdr:from>
    <xdr:to>
      <xdr:col>14</xdr:col>
      <xdr:colOff>28575</xdr:colOff>
      <xdr:row>57</xdr:row>
      <xdr:rowOff>53636</xdr:rowOff>
    </xdr:to>
    <xdr:cxnSp macro="">
      <xdr:nvCxnSpPr>
        <xdr:cNvPr id="353" name="直線コネクタ 352"/>
        <xdr:cNvCxnSpPr/>
      </xdr:nvCxnSpPr>
      <xdr:spPr>
        <a:xfrm>
          <a:off x="8750300" y="9723203"/>
          <a:ext cx="889000" cy="10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4" name="フローチャート : 判断 353"/>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5395</xdr:rowOff>
    </xdr:from>
    <xdr:ext cx="534377" cy="259045"/>
    <xdr:sp macro="" textlink="">
      <xdr:nvSpPr>
        <xdr:cNvPr id="355" name="テキスト ボックス 354"/>
        <xdr:cNvSpPr txBox="1"/>
      </xdr:nvSpPr>
      <xdr:spPr>
        <a:xfrm>
          <a:off x="9372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122003</xdr:rowOff>
    </xdr:from>
    <xdr:to>
      <xdr:col>12</xdr:col>
      <xdr:colOff>511175</xdr:colOff>
      <xdr:row>57</xdr:row>
      <xdr:rowOff>22211</xdr:rowOff>
    </xdr:to>
    <xdr:cxnSp macro="">
      <xdr:nvCxnSpPr>
        <xdr:cNvPr id="356" name="直線コネクタ 355"/>
        <xdr:cNvCxnSpPr/>
      </xdr:nvCxnSpPr>
      <xdr:spPr>
        <a:xfrm flipV="1">
          <a:off x="7861300" y="9723203"/>
          <a:ext cx="889000" cy="7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7" name="フローチャート : 判断 356"/>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14154</xdr:rowOff>
    </xdr:from>
    <xdr:ext cx="534377" cy="259045"/>
    <xdr:sp macro="" textlink="">
      <xdr:nvSpPr>
        <xdr:cNvPr id="358" name="テキスト ボックス 357"/>
        <xdr:cNvSpPr txBox="1"/>
      </xdr:nvSpPr>
      <xdr:spPr>
        <a:xfrm>
          <a:off x="8483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22211</xdr:rowOff>
    </xdr:from>
    <xdr:to>
      <xdr:col>11</xdr:col>
      <xdr:colOff>307975</xdr:colOff>
      <xdr:row>57</xdr:row>
      <xdr:rowOff>141236</xdr:rowOff>
    </xdr:to>
    <xdr:cxnSp macro="">
      <xdr:nvCxnSpPr>
        <xdr:cNvPr id="359" name="直線コネクタ 358"/>
        <xdr:cNvCxnSpPr/>
      </xdr:nvCxnSpPr>
      <xdr:spPr>
        <a:xfrm flipV="1">
          <a:off x="6972300" y="9794861"/>
          <a:ext cx="889000" cy="1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60" name="フローチャート : 判断 359"/>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61" name="テキスト ボックス 360"/>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2" name="フローチャート : 判断 361"/>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3" name="テキスト ボックス 362"/>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3137</xdr:rowOff>
    </xdr:from>
    <xdr:to>
      <xdr:col>15</xdr:col>
      <xdr:colOff>231775</xdr:colOff>
      <xdr:row>57</xdr:row>
      <xdr:rowOff>104737</xdr:rowOff>
    </xdr:to>
    <xdr:sp macro="" textlink="">
      <xdr:nvSpPr>
        <xdr:cNvPr id="369" name="円/楕円 368"/>
        <xdr:cNvSpPr/>
      </xdr:nvSpPr>
      <xdr:spPr>
        <a:xfrm>
          <a:off x="10426700" y="97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26014</xdr:rowOff>
    </xdr:from>
    <xdr:ext cx="534377" cy="259045"/>
    <xdr:sp macro="" textlink="">
      <xdr:nvSpPr>
        <xdr:cNvPr id="370" name="普通建設事業費該当値テキスト"/>
        <xdr:cNvSpPr txBox="1"/>
      </xdr:nvSpPr>
      <xdr:spPr>
        <a:xfrm>
          <a:off x="10528300" y="96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2836</xdr:rowOff>
    </xdr:from>
    <xdr:to>
      <xdr:col>14</xdr:col>
      <xdr:colOff>79375</xdr:colOff>
      <xdr:row>57</xdr:row>
      <xdr:rowOff>104436</xdr:rowOff>
    </xdr:to>
    <xdr:sp macro="" textlink="">
      <xdr:nvSpPr>
        <xdr:cNvPr id="371" name="円/楕円 370"/>
        <xdr:cNvSpPr/>
      </xdr:nvSpPr>
      <xdr:spPr>
        <a:xfrm>
          <a:off x="9588500" y="97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120963</xdr:rowOff>
    </xdr:from>
    <xdr:ext cx="534377" cy="259045"/>
    <xdr:sp macro="" textlink="">
      <xdr:nvSpPr>
        <xdr:cNvPr id="372" name="テキスト ボックス 371"/>
        <xdr:cNvSpPr txBox="1"/>
      </xdr:nvSpPr>
      <xdr:spPr>
        <a:xfrm>
          <a:off x="9372111" y="95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71203</xdr:rowOff>
    </xdr:from>
    <xdr:to>
      <xdr:col>12</xdr:col>
      <xdr:colOff>561975</xdr:colOff>
      <xdr:row>57</xdr:row>
      <xdr:rowOff>1353</xdr:rowOff>
    </xdr:to>
    <xdr:sp macro="" textlink="">
      <xdr:nvSpPr>
        <xdr:cNvPr id="373" name="円/楕円 372"/>
        <xdr:cNvSpPr/>
      </xdr:nvSpPr>
      <xdr:spPr>
        <a:xfrm>
          <a:off x="8699500" y="96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17880</xdr:rowOff>
    </xdr:from>
    <xdr:ext cx="599010" cy="259045"/>
    <xdr:sp macro="" textlink="">
      <xdr:nvSpPr>
        <xdr:cNvPr id="374" name="テキスト ボックス 373"/>
        <xdr:cNvSpPr txBox="1"/>
      </xdr:nvSpPr>
      <xdr:spPr>
        <a:xfrm>
          <a:off x="8450794" y="944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142861</xdr:rowOff>
    </xdr:from>
    <xdr:to>
      <xdr:col>11</xdr:col>
      <xdr:colOff>358775</xdr:colOff>
      <xdr:row>57</xdr:row>
      <xdr:rowOff>73011</xdr:rowOff>
    </xdr:to>
    <xdr:sp macro="" textlink="">
      <xdr:nvSpPr>
        <xdr:cNvPr id="375" name="円/楕円 374"/>
        <xdr:cNvSpPr/>
      </xdr:nvSpPr>
      <xdr:spPr>
        <a:xfrm>
          <a:off x="7810500" y="97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89538</xdr:rowOff>
    </xdr:from>
    <xdr:ext cx="534377" cy="259045"/>
    <xdr:sp macro="" textlink="">
      <xdr:nvSpPr>
        <xdr:cNvPr id="376" name="テキスト ボックス 375"/>
        <xdr:cNvSpPr txBox="1"/>
      </xdr:nvSpPr>
      <xdr:spPr>
        <a:xfrm>
          <a:off x="7594111" y="95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90436</xdr:rowOff>
    </xdr:from>
    <xdr:to>
      <xdr:col>10</xdr:col>
      <xdr:colOff>155575</xdr:colOff>
      <xdr:row>58</xdr:row>
      <xdr:rowOff>20586</xdr:rowOff>
    </xdr:to>
    <xdr:sp macro="" textlink="">
      <xdr:nvSpPr>
        <xdr:cNvPr id="377" name="円/楕円 376"/>
        <xdr:cNvSpPr/>
      </xdr:nvSpPr>
      <xdr:spPr>
        <a:xfrm>
          <a:off x="6921500" y="98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37113</xdr:rowOff>
    </xdr:from>
    <xdr:ext cx="534377" cy="259045"/>
    <xdr:sp macro="" textlink="">
      <xdr:nvSpPr>
        <xdr:cNvPr id="378" name="テキスト ボックス 377"/>
        <xdr:cNvSpPr txBox="1"/>
      </xdr:nvSpPr>
      <xdr:spPr>
        <a:xfrm>
          <a:off x="6705111" y="96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8" name="直線コネクタ 397"/>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401"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2" name="直線コネクタ 401"/>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29932</xdr:rowOff>
    </xdr:from>
    <xdr:to>
      <xdr:col>15</xdr:col>
      <xdr:colOff>180975</xdr:colOff>
      <xdr:row>76</xdr:row>
      <xdr:rowOff>120200</xdr:rowOff>
    </xdr:to>
    <xdr:cxnSp macro="">
      <xdr:nvCxnSpPr>
        <xdr:cNvPr id="403" name="直線コネクタ 402"/>
        <xdr:cNvCxnSpPr/>
      </xdr:nvCxnSpPr>
      <xdr:spPr>
        <a:xfrm flipV="1">
          <a:off x="9639300" y="13060132"/>
          <a:ext cx="838200" cy="9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4"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5" name="フローチャート : 判断 404"/>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6" name="フローチャート : 判断 405"/>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7" name="テキスト ボックス 406"/>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150582</xdr:rowOff>
    </xdr:from>
    <xdr:to>
      <xdr:col>15</xdr:col>
      <xdr:colOff>231775</xdr:colOff>
      <xdr:row>76</xdr:row>
      <xdr:rowOff>80732</xdr:rowOff>
    </xdr:to>
    <xdr:sp macro="" textlink="">
      <xdr:nvSpPr>
        <xdr:cNvPr id="413" name="円/楕円 412"/>
        <xdr:cNvSpPr/>
      </xdr:nvSpPr>
      <xdr:spPr>
        <a:xfrm>
          <a:off x="10426700" y="130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2009</xdr:rowOff>
    </xdr:from>
    <xdr:ext cx="534377" cy="259045"/>
    <xdr:sp macro="" textlink="">
      <xdr:nvSpPr>
        <xdr:cNvPr id="414" name="普通建設事業費 （ うち新規整備　）該当値テキスト"/>
        <xdr:cNvSpPr txBox="1"/>
      </xdr:nvSpPr>
      <xdr:spPr>
        <a:xfrm>
          <a:off x="10528300" y="128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59,207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69400</xdr:rowOff>
    </xdr:from>
    <xdr:to>
      <xdr:col>14</xdr:col>
      <xdr:colOff>79375</xdr:colOff>
      <xdr:row>76</xdr:row>
      <xdr:rowOff>171000</xdr:rowOff>
    </xdr:to>
    <xdr:sp macro="" textlink="">
      <xdr:nvSpPr>
        <xdr:cNvPr id="415" name="円/楕円 414"/>
        <xdr:cNvSpPr/>
      </xdr:nvSpPr>
      <xdr:spPr>
        <a:xfrm>
          <a:off x="9588500" y="130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16077</xdr:rowOff>
    </xdr:from>
    <xdr:ext cx="534377" cy="259045"/>
    <xdr:sp macro="" textlink="">
      <xdr:nvSpPr>
        <xdr:cNvPr id="416" name="テキスト ボックス 415"/>
        <xdr:cNvSpPr txBox="1"/>
      </xdr:nvSpPr>
      <xdr:spPr>
        <a:xfrm>
          <a:off x="9372111" y="128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8" name="テキスト ボックス 43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0" name="テキスト ボックス 43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2" name="直線コネクタ 441"/>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3"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4" name="直線コネクタ 443"/>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5"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6" name="直線コネクタ 445"/>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149791</xdr:rowOff>
    </xdr:from>
    <xdr:to>
      <xdr:col>15</xdr:col>
      <xdr:colOff>180975</xdr:colOff>
      <xdr:row>98</xdr:row>
      <xdr:rowOff>46594</xdr:rowOff>
    </xdr:to>
    <xdr:cxnSp macro="">
      <xdr:nvCxnSpPr>
        <xdr:cNvPr id="447" name="直線コネクタ 446"/>
        <xdr:cNvCxnSpPr/>
      </xdr:nvCxnSpPr>
      <xdr:spPr>
        <a:xfrm>
          <a:off x="9639300" y="16608991"/>
          <a:ext cx="838200" cy="2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8"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9" name="フローチャート : 判断 448"/>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50" name="フローチャート : 判断 449"/>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51" name="テキスト ボックス 450"/>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167244</xdr:rowOff>
    </xdr:from>
    <xdr:to>
      <xdr:col>15</xdr:col>
      <xdr:colOff>231775</xdr:colOff>
      <xdr:row>98</xdr:row>
      <xdr:rowOff>97394</xdr:rowOff>
    </xdr:to>
    <xdr:sp macro="" textlink="">
      <xdr:nvSpPr>
        <xdr:cNvPr id="457" name="円/楕円 456"/>
        <xdr:cNvSpPr/>
      </xdr:nvSpPr>
      <xdr:spPr>
        <a:xfrm>
          <a:off x="10426700" y="167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145671</xdr:rowOff>
    </xdr:from>
    <xdr:ext cx="469744" cy="259045"/>
    <xdr:sp macro="" textlink="">
      <xdr:nvSpPr>
        <xdr:cNvPr id="458" name="普通建設事業費 （ うち更新整備　）該当値テキスト"/>
        <xdr:cNvSpPr txBox="1"/>
      </xdr:nvSpPr>
      <xdr:spPr>
        <a:xfrm>
          <a:off x="10528300" y="1677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98991</xdr:rowOff>
    </xdr:from>
    <xdr:to>
      <xdr:col>14</xdr:col>
      <xdr:colOff>79375</xdr:colOff>
      <xdr:row>97</xdr:row>
      <xdr:rowOff>29141</xdr:rowOff>
    </xdr:to>
    <xdr:sp macro="" textlink="">
      <xdr:nvSpPr>
        <xdr:cNvPr id="459" name="円/楕円 458"/>
        <xdr:cNvSpPr/>
      </xdr:nvSpPr>
      <xdr:spPr>
        <a:xfrm>
          <a:off x="9588500" y="165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20268</xdr:rowOff>
    </xdr:from>
    <xdr:ext cx="534377" cy="259045"/>
    <xdr:sp macro="" textlink="">
      <xdr:nvSpPr>
        <xdr:cNvPr id="460" name="テキスト ボックス 459"/>
        <xdr:cNvSpPr txBox="1"/>
      </xdr:nvSpPr>
      <xdr:spPr>
        <a:xfrm>
          <a:off x="9372111" y="166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1" name="直線コネクタ 47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2" name="テキスト ボックス 47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3" name="直線コネクタ 47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4" name="テキスト ボックス 47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6" name="テキスト ボックス 47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7" name="直線コネクタ 47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8" name="テキスト ボックス 47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9" name="直線コネクタ 47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0" name="テキスト ボックス 47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4" name="直線コネクタ 483"/>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6" name="直線コネクタ 48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7"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8" name="直線コネクタ 487"/>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7112</xdr:rowOff>
    </xdr:from>
    <xdr:to>
      <xdr:col>23</xdr:col>
      <xdr:colOff>517525</xdr:colOff>
      <xdr:row>37</xdr:row>
      <xdr:rowOff>14986</xdr:rowOff>
    </xdr:to>
    <xdr:cxnSp macro="">
      <xdr:nvCxnSpPr>
        <xdr:cNvPr id="489" name="直線コネクタ 488"/>
        <xdr:cNvCxnSpPr/>
      </xdr:nvCxnSpPr>
      <xdr:spPr>
        <a:xfrm>
          <a:off x="15481300" y="6350762"/>
          <a:ext cx="8382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88282</xdr:rowOff>
    </xdr:from>
    <xdr:ext cx="378565" cy="259045"/>
    <xdr:sp macro="" textlink="">
      <xdr:nvSpPr>
        <xdr:cNvPr id="490" name="災害復旧事業費平均値テキスト"/>
        <xdr:cNvSpPr txBox="1"/>
      </xdr:nvSpPr>
      <xdr:spPr>
        <a:xfrm>
          <a:off x="16370300" y="6603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91" name="フローチャート : 判断 490"/>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51435</xdr:rowOff>
    </xdr:from>
    <xdr:to>
      <xdr:col>22</xdr:col>
      <xdr:colOff>365125</xdr:colOff>
      <xdr:row>37</xdr:row>
      <xdr:rowOff>7112</xdr:rowOff>
    </xdr:to>
    <xdr:cxnSp macro="">
      <xdr:nvCxnSpPr>
        <xdr:cNvPr id="492" name="直線コネクタ 491"/>
        <xdr:cNvCxnSpPr/>
      </xdr:nvCxnSpPr>
      <xdr:spPr>
        <a:xfrm>
          <a:off x="14592300" y="6223635"/>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3" name="フローチャート : 判断 492"/>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4" name="テキスト ボックス 493"/>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51435</xdr:rowOff>
    </xdr:from>
    <xdr:to>
      <xdr:col>21</xdr:col>
      <xdr:colOff>161925</xdr:colOff>
      <xdr:row>38</xdr:row>
      <xdr:rowOff>60452</xdr:rowOff>
    </xdr:to>
    <xdr:cxnSp macro="">
      <xdr:nvCxnSpPr>
        <xdr:cNvPr id="495" name="直線コネクタ 494"/>
        <xdr:cNvCxnSpPr/>
      </xdr:nvCxnSpPr>
      <xdr:spPr>
        <a:xfrm flipV="1">
          <a:off x="13703300" y="6223635"/>
          <a:ext cx="889000" cy="3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6" name="フローチャート : 判断 495"/>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7" name="テキスト ボックス 496"/>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61976</xdr:rowOff>
    </xdr:from>
    <xdr:to>
      <xdr:col>19</xdr:col>
      <xdr:colOff>644525</xdr:colOff>
      <xdr:row>38</xdr:row>
      <xdr:rowOff>60452</xdr:rowOff>
    </xdr:to>
    <xdr:cxnSp macro="">
      <xdr:nvCxnSpPr>
        <xdr:cNvPr id="498" name="直線コネクタ 497"/>
        <xdr:cNvCxnSpPr/>
      </xdr:nvCxnSpPr>
      <xdr:spPr>
        <a:xfrm>
          <a:off x="12814300" y="6062726"/>
          <a:ext cx="889000" cy="5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9" name="フローチャート : 判断 498"/>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500" name="テキスト ボックス 499"/>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501" name="フローチャート : 判断 500"/>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129303</xdr:rowOff>
    </xdr:from>
    <xdr:ext cx="469744" cy="259045"/>
    <xdr:sp macro="" textlink="">
      <xdr:nvSpPr>
        <xdr:cNvPr id="502" name="テキスト ボックス 501"/>
        <xdr:cNvSpPr txBox="1"/>
      </xdr:nvSpPr>
      <xdr:spPr>
        <a:xfrm>
          <a:off x="12579427"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135636</xdr:rowOff>
    </xdr:from>
    <xdr:to>
      <xdr:col>23</xdr:col>
      <xdr:colOff>568325</xdr:colOff>
      <xdr:row>37</xdr:row>
      <xdr:rowOff>65786</xdr:rowOff>
    </xdr:to>
    <xdr:sp macro="" textlink="">
      <xdr:nvSpPr>
        <xdr:cNvPr id="508" name="円/楕円 507"/>
        <xdr:cNvSpPr/>
      </xdr:nvSpPr>
      <xdr:spPr>
        <a:xfrm>
          <a:off x="162687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158513</xdr:rowOff>
    </xdr:from>
    <xdr:ext cx="469744" cy="259045"/>
    <xdr:sp macro="" textlink="">
      <xdr:nvSpPr>
        <xdr:cNvPr id="509" name="災害復旧事業費該当値テキスト"/>
        <xdr:cNvSpPr txBox="1"/>
      </xdr:nvSpPr>
      <xdr:spPr>
        <a:xfrm>
          <a:off x="16370300" y="61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127762</xdr:rowOff>
    </xdr:from>
    <xdr:to>
      <xdr:col>22</xdr:col>
      <xdr:colOff>415925</xdr:colOff>
      <xdr:row>37</xdr:row>
      <xdr:rowOff>57912</xdr:rowOff>
    </xdr:to>
    <xdr:sp macro="" textlink="">
      <xdr:nvSpPr>
        <xdr:cNvPr id="510" name="円/楕円 509"/>
        <xdr:cNvSpPr/>
      </xdr:nvSpPr>
      <xdr:spPr>
        <a:xfrm>
          <a:off x="15430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49039</xdr:rowOff>
    </xdr:from>
    <xdr:ext cx="469744" cy="259045"/>
    <xdr:sp macro="" textlink="">
      <xdr:nvSpPr>
        <xdr:cNvPr id="511" name="テキスト ボックス 510"/>
        <xdr:cNvSpPr txBox="1"/>
      </xdr:nvSpPr>
      <xdr:spPr>
        <a:xfrm>
          <a:off x="15246427"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635</xdr:rowOff>
    </xdr:from>
    <xdr:to>
      <xdr:col>21</xdr:col>
      <xdr:colOff>212725</xdr:colOff>
      <xdr:row>36</xdr:row>
      <xdr:rowOff>102235</xdr:rowOff>
    </xdr:to>
    <xdr:sp macro="" textlink="">
      <xdr:nvSpPr>
        <xdr:cNvPr id="512" name="円/楕円 511"/>
        <xdr:cNvSpPr/>
      </xdr:nvSpPr>
      <xdr:spPr>
        <a:xfrm>
          <a:off x="14541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93362</xdr:rowOff>
    </xdr:from>
    <xdr:ext cx="469744" cy="259045"/>
    <xdr:sp macro="" textlink="">
      <xdr:nvSpPr>
        <xdr:cNvPr id="513" name="テキスト ボックス 512"/>
        <xdr:cNvSpPr txBox="1"/>
      </xdr:nvSpPr>
      <xdr:spPr>
        <a:xfrm>
          <a:off x="14357427" y="626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9652</xdr:rowOff>
    </xdr:from>
    <xdr:to>
      <xdr:col>20</xdr:col>
      <xdr:colOff>9525</xdr:colOff>
      <xdr:row>38</xdr:row>
      <xdr:rowOff>111252</xdr:rowOff>
    </xdr:to>
    <xdr:sp macro="" textlink="">
      <xdr:nvSpPr>
        <xdr:cNvPr id="514" name="円/楕円 513"/>
        <xdr:cNvSpPr/>
      </xdr:nvSpPr>
      <xdr:spPr>
        <a:xfrm>
          <a:off x="13652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102379</xdr:rowOff>
    </xdr:from>
    <xdr:ext cx="469744" cy="259045"/>
    <xdr:sp macro="" textlink="">
      <xdr:nvSpPr>
        <xdr:cNvPr id="515" name="テキスト ボックス 514"/>
        <xdr:cNvSpPr txBox="1"/>
      </xdr:nvSpPr>
      <xdr:spPr>
        <a:xfrm>
          <a:off x="13468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11176</xdr:rowOff>
    </xdr:from>
    <xdr:to>
      <xdr:col>18</xdr:col>
      <xdr:colOff>492125</xdr:colOff>
      <xdr:row>35</xdr:row>
      <xdr:rowOff>112776</xdr:rowOff>
    </xdr:to>
    <xdr:sp macro="" textlink="">
      <xdr:nvSpPr>
        <xdr:cNvPr id="516" name="円/楕円 515"/>
        <xdr:cNvSpPr/>
      </xdr:nvSpPr>
      <xdr:spPr>
        <a:xfrm>
          <a:off x="12763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129303</xdr:rowOff>
    </xdr:from>
    <xdr:ext cx="469744" cy="259045"/>
    <xdr:sp macro="" textlink="">
      <xdr:nvSpPr>
        <xdr:cNvPr id="517" name="テキスト ボックス 516"/>
        <xdr:cNvSpPr txBox="1"/>
      </xdr:nvSpPr>
      <xdr:spPr>
        <a:xfrm>
          <a:off x="12579427"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6" name="テキスト ボックス 58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133439</xdr:rowOff>
    </xdr:from>
    <xdr:to>
      <xdr:col>23</xdr:col>
      <xdr:colOff>516889</xdr:colOff>
      <xdr:row>78</xdr:row>
      <xdr:rowOff>84810</xdr:rowOff>
    </xdr:to>
    <xdr:cxnSp macro="">
      <xdr:nvCxnSpPr>
        <xdr:cNvPr id="590" name="直線コネクタ 589"/>
        <xdr:cNvCxnSpPr/>
      </xdr:nvCxnSpPr>
      <xdr:spPr>
        <a:xfrm flipV="1">
          <a:off x="16317595" y="12306389"/>
          <a:ext cx="1269" cy="115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88637</xdr:rowOff>
    </xdr:from>
    <xdr:ext cx="534377" cy="259045"/>
    <xdr:sp macro="" textlink="">
      <xdr:nvSpPr>
        <xdr:cNvPr id="591" name="公債費最小値テキスト"/>
        <xdr:cNvSpPr txBox="1"/>
      </xdr:nvSpPr>
      <xdr:spPr>
        <a:xfrm>
          <a:off x="16370300" y="134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84810</xdr:rowOff>
    </xdr:from>
    <xdr:to>
      <xdr:col>23</xdr:col>
      <xdr:colOff>606425</xdr:colOff>
      <xdr:row>78</xdr:row>
      <xdr:rowOff>84810</xdr:rowOff>
    </xdr:to>
    <xdr:cxnSp macro="">
      <xdr:nvCxnSpPr>
        <xdr:cNvPr id="592" name="直線コネクタ 591"/>
        <xdr:cNvCxnSpPr/>
      </xdr:nvCxnSpPr>
      <xdr:spPr>
        <a:xfrm>
          <a:off x="16230600" y="1345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80116</xdr:rowOff>
    </xdr:from>
    <xdr:ext cx="599010" cy="259045"/>
    <xdr:sp macro="" textlink="">
      <xdr:nvSpPr>
        <xdr:cNvPr id="593" name="公債費最大値テキスト"/>
        <xdr:cNvSpPr txBox="1"/>
      </xdr:nvSpPr>
      <xdr:spPr>
        <a:xfrm>
          <a:off x="16370300" y="1208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71</xdr:row>
      <xdr:rowOff>133439</xdr:rowOff>
    </xdr:from>
    <xdr:to>
      <xdr:col>23</xdr:col>
      <xdr:colOff>606425</xdr:colOff>
      <xdr:row>71</xdr:row>
      <xdr:rowOff>133439</xdr:rowOff>
    </xdr:to>
    <xdr:cxnSp macro="">
      <xdr:nvCxnSpPr>
        <xdr:cNvPr id="594" name="直線コネクタ 593"/>
        <xdr:cNvCxnSpPr/>
      </xdr:nvCxnSpPr>
      <xdr:spPr>
        <a:xfrm>
          <a:off x="16230600" y="1230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133439</xdr:rowOff>
    </xdr:from>
    <xdr:to>
      <xdr:col>23</xdr:col>
      <xdr:colOff>517525</xdr:colOff>
      <xdr:row>71</xdr:row>
      <xdr:rowOff>142177</xdr:rowOff>
    </xdr:to>
    <xdr:cxnSp macro="">
      <xdr:nvCxnSpPr>
        <xdr:cNvPr id="595" name="直線コネクタ 594"/>
        <xdr:cNvCxnSpPr/>
      </xdr:nvCxnSpPr>
      <xdr:spPr>
        <a:xfrm flipV="1">
          <a:off x="15481300" y="12306389"/>
          <a:ext cx="8382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42091</xdr:rowOff>
    </xdr:from>
    <xdr:ext cx="534377" cy="259045"/>
    <xdr:sp macro="" textlink="">
      <xdr:nvSpPr>
        <xdr:cNvPr id="596" name="公債費平均値テキスト"/>
        <xdr:cNvSpPr txBox="1"/>
      </xdr:nvSpPr>
      <xdr:spPr>
        <a:xfrm>
          <a:off x="16370300" y="1307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63664</xdr:rowOff>
    </xdr:from>
    <xdr:to>
      <xdr:col>23</xdr:col>
      <xdr:colOff>568325</xdr:colOff>
      <xdr:row>76</xdr:row>
      <xdr:rowOff>165264</xdr:rowOff>
    </xdr:to>
    <xdr:sp macro="" textlink="">
      <xdr:nvSpPr>
        <xdr:cNvPr id="597" name="フローチャート : 判断 596"/>
        <xdr:cNvSpPr/>
      </xdr:nvSpPr>
      <xdr:spPr>
        <a:xfrm>
          <a:off x="162687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142177</xdr:rowOff>
    </xdr:from>
    <xdr:to>
      <xdr:col>22</xdr:col>
      <xdr:colOff>365125</xdr:colOff>
      <xdr:row>72</xdr:row>
      <xdr:rowOff>26327</xdr:rowOff>
    </xdr:to>
    <xdr:cxnSp macro="">
      <xdr:nvCxnSpPr>
        <xdr:cNvPr id="598" name="直線コネクタ 597"/>
        <xdr:cNvCxnSpPr/>
      </xdr:nvCxnSpPr>
      <xdr:spPr>
        <a:xfrm flipV="1">
          <a:off x="14592300" y="12315127"/>
          <a:ext cx="889000" cy="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9" name="フローチャート : 判断 598"/>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600" name="テキスト ボックス 599"/>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2883</xdr:rowOff>
    </xdr:from>
    <xdr:to>
      <xdr:col>21</xdr:col>
      <xdr:colOff>161925</xdr:colOff>
      <xdr:row>72</xdr:row>
      <xdr:rowOff>26327</xdr:rowOff>
    </xdr:to>
    <xdr:cxnSp macro="">
      <xdr:nvCxnSpPr>
        <xdr:cNvPr id="601" name="直線コネクタ 600"/>
        <xdr:cNvCxnSpPr/>
      </xdr:nvCxnSpPr>
      <xdr:spPr>
        <a:xfrm>
          <a:off x="13703300" y="12175833"/>
          <a:ext cx="889000" cy="1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2" name="フローチャート : 判断 601"/>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3" name="テキスト ボックス 602"/>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2883</xdr:rowOff>
    </xdr:from>
    <xdr:to>
      <xdr:col>19</xdr:col>
      <xdr:colOff>644525</xdr:colOff>
      <xdr:row>71</xdr:row>
      <xdr:rowOff>154457</xdr:rowOff>
    </xdr:to>
    <xdr:cxnSp macro="">
      <xdr:nvCxnSpPr>
        <xdr:cNvPr id="604" name="直線コネクタ 603"/>
        <xdr:cNvCxnSpPr/>
      </xdr:nvCxnSpPr>
      <xdr:spPr>
        <a:xfrm flipV="1">
          <a:off x="12814300" y="12175833"/>
          <a:ext cx="889000" cy="15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5" name="フローチャート : 判断 604"/>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6" name="テキスト ボックス 605"/>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7" name="フローチャート : 判断 606"/>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8" name="テキスト ボックス 607"/>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82639</xdr:rowOff>
    </xdr:from>
    <xdr:to>
      <xdr:col>23</xdr:col>
      <xdr:colOff>568325</xdr:colOff>
      <xdr:row>72</xdr:row>
      <xdr:rowOff>12789</xdr:rowOff>
    </xdr:to>
    <xdr:sp macro="" textlink="">
      <xdr:nvSpPr>
        <xdr:cNvPr id="614" name="円/楕円 613"/>
        <xdr:cNvSpPr/>
      </xdr:nvSpPr>
      <xdr:spPr>
        <a:xfrm>
          <a:off x="16268700" y="122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35666</xdr:rowOff>
    </xdr:from>
    <xdr:ext cx="599010" cy="259045"/>
    <xdr:sp macro="" textlink="">
      <xdr:nvSpPr>
        <xdr:cNvPr id="615" name="公債費該当値テキスト"/>
        <xdr:cNvSpPr txBox="1"/>
      </xdr:nvSpPr>
      <xdr:spPr>
        <a:xfrm>
          <a:off x="16370300" y="1220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100,993</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91377</xdr:rowOff>
    </xdr:from>
    <xdr:to>
      <xdr:col>22</xdr:col>
      <xdr:colOff>415925</xdr:colOff>
      <xdr:row>72</xdr:row>
      <xdr:rowOff>21527</xdr:rowOff>
    </xdr:to>
    <xdr:sp macro="" textlink="">
      <xdr:nvSpPr>
        <xdr:cNvPr id="616" name="円/楕円 615"/>
        <xdr:cNvSpPr/>
      </xdr:nvSpPr>
      <xdr:spPr>
        <a:xfrm>
          <a:off x="15430500" y="122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38054</xdr:rowOff>
    </xdr:from>
    <xdr:ext cx="599010" cy="259045"/>
    <xdr:sp macro="" textlink="">
      <xdr:nvSpPr>
        <xdr:cNvPr id="617" name="テキスト ボックス 616"/>
        <xdr:cNvSpPr txBox="1"/>
      </xdr:nvSpPr>
      <xdr:spPr>
        <a:xfrm>
          <a:off x="15181794" y="1203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146977</xdr:rowOff>
    </xdr:from>
    <xdr:to>
      <xdr:col>21</xdr:col>
      <xdr:colOff>212725</xdr:colOff>
      <xdr:row>72</xdr:row>
      <xdr:rowOff>77127</xdr:rowOff>
    </xdr:to>
    <xdr:sp macro="" textlink="">
      <xdr:nvSpPr>
        <xdr:cNvPr id="618" name="円/楕円 617"/>
        <xdr:cNvSpPr/>
      </xdr:nvSpPr>
      <xdr:spPr>
        <a:xfrm>
          <a:off x="14541500" y="123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93654</xdr:rowOff>
    </xdr:from>
    <xdr:ext cx="534377" cy="259045"/>
    <xdr:sp macro="" textlink="">
      <xdr:nvSpPr>
        <xdr:cNvPr id="619" name="テキスト ボックス 618"/>
        <xdr:cNvSpPr txBox="1"/>
      </xdr:nvSpPr>
      <xdr:spPr>
        <a:xfrm>
          <a:off x="14325111" y="120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95,927</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123533</xdr:rowOff>
    </xdr:from>
    <xdr:to>
      <xdr:col>20</xdr:col>
      <xdr:colOff>9525</xdr:colOff>
      <xdr:row>71</xdr:row>
      <xdr:rowOff>53683</xdr:rowOff>
    </xdr:to>
    <xdr:sp macro="" textlink="">
      <xdr:nvSpPr>
        <xdr:cNvPr id="620" name="円/楕円 619"/>
        <xdr:cNvSpPr/>
      </xdr:nvSpPr>
      <xdr:spPr>
        <a:xfrm>
          <a:off x="13652500" y="121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70210</xdr:rowOff>
    </xdr:from>
    <xdr:ext cx="599010" cy="259045"/>
    <xdr:sp macro="" textlink="">
      <xdr:nvSpPr>
        <xdr:cNvPr id="621" name="テキスト ボックス 620"/>
        <xdr:cNvSpPr txBox="1"/>
      </xdr:nvSpPr>
      <xdr:spPr>
        <a:xfrm>
          <a:off x="13403794" y="119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111,273</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103657</xdr:rowOff>
    </xdr:from>
    <xdr:to>
      <xdr:col>18</xdr:col>
      <xdr:colOff>492125</xdr:colOff>
      <xdr:row>72</xdr:row>
      <xdr:rowOff>33807</xdr:rowOff>
    </xdr:to>
    <xdr:sp macro="" textlink="">
      <xdr:nvSpPr>
        <xdr:cNvPr id="622" name="円/楕円 621"/>
        <xdr:cNvSpPr/>
      </xdr:nvSpPr>
      <xdr:spPr>
        <a:xfrm>
          <a:off x="12763500" y="122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50334</xdr:rowOff>
    </xdr:from>
    <xdr:ext cx="534377" cy="259045"/>
    <xdr:sp macro="" textlink="">
      <xdr:nvSpPr>
        <xdr:cNvPr id="623" name="テキスト ボックス 622"/>
        <xdr:cNvSpPr txBox="1"/>
      </xdr:nvSpPr>
      <xdr:spPr>
        <a:xfrm>
          <a:off x="12547111" y="120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133059</xdr:rowOff>
    </xdr:from>
    <xdr:to>
      <xdr:col>23</xdr:col>
      <xdr:colOff>517525</xdr:colOff>
      <xdr:row>97</xdr:row>
      <xdr:rowOff>169126</xdr:rowOff>
    </xdr:to>
    <xdr:cxnSp macro="">
      <xdr:nvCxnSpPr>
        <xdr:cNvPr id="648" name="直線コネクタ 647"/>
        <xdr:cNvCxnSpPr/>
      </xdr:nvCxnSpPr>
      <xdr:spPr>
        <a:xfrm flipV="1">
          <a:off x="15481300" y="16763709"/>
          <a:ext cx="838200" cy="3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102850</xdr:rowOff>
    </xdr:from>
    <xdr:to>
      <xdr:col>22</xdr:col>
      <xdr:colOff>365125</xdr:colOff>
      <xdr:row>97</xdr:row>
      <xdr:rowOff>169126</xdr:rowOff>
    </xdr:to>
    <xdr:cxnSp macro="">
      <xdr:nvCxnSpPr>
        <xdr:cNvPr id="651" name="直線コネクタ 650"/>
        <xdr:cNvCxnSpPr/>
      </xdr:nvCxnSpPr>
      <xdr:spPr>
        <a:xfrm>
          <a:off x="14592300" y="16733500"/>
          <a:ext cx="889000" cy="6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169235</xdr:rowOff>
    </xdr:from>
    <xdr:to>
      <xdr:col>21</xdr:col>
      <xdr:colOff>161925</xdr:colOff>
      <xdr:row>97</xdr:row>
      <xdr:rowOff>102850</xdr:rowOff>
    </xdr:to>
    <xdr:cxnSp macro="">
      <xdr:nvCxnSpPr>
        <xdr:cNvPr id="654" name="直線コネクタ 653"/>
        <xdr:cNvCxnSpPr/>
      </xdr:nvCxnSpPr>
      <xdr:spPr>
        <a:xfrm>
          <a:off x="13703300" y="16628435"/>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169235</xdr:rowOff>
    </xdr:from>
    <xdr:to>
      <xdr:col>19</xdr:col>
      <xdr:colOff>644525</xdr:colOff>
      <xdr:row>97</xdr:row>
      <xdr:rowOff>136105</xdr:rowOff>
    </xdr:to>
    <xdr:cxnSp macro="">
      <xdr:nvCxnSpPr>
        <xdr:cNvPr id="657" name="直線コネクタ 656"/>
        <xdr:cNvCxnSpPr/>
      </xdr:nvCxnSpPr>
      <xdr:spPr>
        <a:xfrm flipV="1">
          <a:off x="12814300" y="16628435"/>
          <a:ext cx="889000" cy="13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85769</xdr:rowOff>
    </xdr:from>
    <xdr:ext cx="534377" cy="259045"/>
    <xdr:sp macro="" textlink="">
      <xdr:nvSpPr>
        <xdr:cNvPr id="659" name="テキスト ボックス 658"/>
        <xdr:cNvSpPr txBox="1"/>
      </xdr:nvSpPr>
      <xdr:spPr>
        <a:xfrm>
          <a:off x="13436111" y="167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82259</xdr:rowOff>
    </xdr:from>
    <xdr:to>
      <xdr:col>23</xdr:col>
      <xdr:colOff>568325</xdr:colOff>
      <xdr:row>98</xdr:row>
      <xdr:rowOff>12409</xdr:rowOff>
    </xdr:to>
    <xdr:sp macro="" textlink="">
      <xdr:nvSpPr>
        <xdr:cNvPr id="667" name="円/楕円 666"/>
        <xdr:cNvSpPr/>
      </xdr:nvSpPr>
      <xdr:spPr>
        <a:xfrm>
          <a:off x="16268700" y="167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534377" cy="259045"/>
    <xdr:sp macro="" textlink="">
      <xdr:nvSpPr>
        <xdr:cNvPr id="668" name="積立金該当値テキスト"/>
        <xdr:cNvSpPr txBox="1"/>
      </xdr:nvSpPr>
      <xdr:spPr>
        <a:xfrm>
          <a:off x="16370300" y="166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118326</xdr:rowOff>
    </xdr:from>
    <xdr:to>
      <xdr:col>22</xdr:col>
      <xdr:colOff>415925</xdr:colOff>
      <xdr:row>98</xdr:row>
      <xdr:rowOff>48476</xdr:rowOff>
    </xdr:to>
    <xdr:sp macro="" textlink="">
      <xdr:nvSpPr>
        <xdr:cNvPr id="669" name="円/楕円 668"/>
        <xdr:cNvSpPr/>
      </xdr:nvSpPr>
      <xdr:spPr>
        <a:xfrm>
          <a:off x="15430500" y="167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39603</xdr:rowOff>
    </xdr:from>
    <xdr:ext cx="469744" cy="259045"/>
    <xdr:sp macro="" textlink="">
      <xdr:nvSpPr>
        <xdr:cNvPr id="670" name="テキスト ボックス 669"/>
        <xdr:cNvSpPr txBox="1"/>
      </xdr:nvSpPr>
      <xdr:spPr>
        <a:xfrm>
          <a:off x="15246427" y="168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52050</xdr:rowOff>
    </xdr:from>
    <xdr:to>
      <xdr:col>21</xdr:col>
      <xdr:colOff>212725</xdr:colOff>
      <xdr:row>97</xdr:row>
      <xdr:rowOff>153650</xdr:rowOff>
    </xdr:to>
    <xdr:sp macro="" textlink="">
      <xdr:nvSpPr>
        <xdr:cNvPr id="671" name="円/楕円 670"/>
        <xdr:cNvSpPr/>
      </xdr:nvSpPr>
      <xdr:spPr>
        <a:xfrm>
          <a:off x="14541500" y="166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144777</xdr:rowOff>
    </xdr:from>
    <xdr:ext cx="534377" cy="259045"/>
    <xdr:sp macro="" textlink="">
      <xdr:nvSpPr>
        <xdr:cNvPr id="672" name="テキスト ボックス 671"/>
        <xdr:cNvSpPr txBox="1"/>
      </xdr:nvSpPr>
      <xdr:spPr>
        <a:xfrm>
          <a:off x="14325111" y="1677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118435</xdr:rowOff>
    </xdr:from>
    <xdr:to>
      <xdr:col>20</xdr:col>
      <xdr:colOff>9525</xdr:colOff>
      <xdr:row>97</xdr:row>
      <xdr:rowOff>48585</xdr:rowOff>
    </xdr:to>
    <xdr:sp macro="" textlink="">
      <xdr:nvSpPr>
        <xdr:cNvPr id="673" name="円/楕円 672"/>
        <xdr:cNvSpPr/>
      </xdr:nvSpPr>
      <xdr:spPr>
        <a:xfrm>
          <a:off x="13652500" y="165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65112</xdr:rowOff>
    </xdr:from>
    <xdr:ext cx="534377" cy="259045"/>
    <xdr:sp macro="" textlink="">
      <xdr:nvSpPr>
        <xdr:cNvPr id="674" name="テキスト ボックス 673"/>
        <xdr:cNvSpPr txBox="1"/>
      </xdr:nvSpPr>
      <xdr:spPr>
        <a:xfrm>
          <a:off x="13436111" y="163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85305</xdr:rowOff>
    </xdr:from>
    <xdr:to>
      <xdr:col>18</xdr:col>
      <xdr:colOff>492125</xdr:colOff>
      <xdr:row>98</xdr:row>
      <xdr:rowOff>15455</xdr:rowOff>
    </xdr:to>
    <xdr:sp macro="" textlink="">
      <xdr:nvSpPr>
        <xdr:cNvPr id="675" name="円/楕円 674"/>
        <xdr:cNvSpPr/>
      </xdr:nvSpPr>
      <xdr:spPr>
        <a:xfrm>
          <a:off x="12763500" y="167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6582</xdr:rowOff>
    </xdr:from>
    <xdr:ext cx="534377" cy="259045"/>
    <xdr:sp macro="" textlink="">
      <xdr:nvSpPr>
        <xdr:cNvPr id="676" name="テキスト ボックス 675"/>
        <xdr:cNvSpPr txBox="1"/>
      </xdr:nvSpPr>
      <xdr:spPr>
        <a:xfrm>
          <a:off x="12547111" y="1680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42697</xdr:rowOff>
    </xdr:from>
    <xdr:to>
      <xdr:col>31</xdr:col>
      <xdr:colOff>34925</xdr:colOff>
      <xdr:row>39</xdr:row>
      <xdr:rowOff>44450</xdr:rowOff>
    </xdr:to>
    <xdr:cxnSp macro="">
      <xdr:nvCxnSpPr>
        <xdr:cNvPr id="708" name="直線コネクタ 707"/>
        <xdr:cNvCxnSpPr/>
      </xdr:nvCxnSpPr>
      <xdr:spPr>
        <a:xfrm>
          <a:off x="20434300" y="672924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42697</xdr:rowOff>
    </xdr:from>
    <xdr:to>
      <xdr:col>29</xdr:col>
      <xdr:colOff>517525</xdr:colOff>
      <xdr:row>39</xdr:row>
      <xdr:rowOff>44450</xdr:rowOff>
    </xdr:to>
    <xdr:cxnSp macro="">
      <xdr:nvCxnSpPr>
        <xdr:cNvPr id="711" name="直線コネクタ 710"/>
        <xdr:cNvCxnSpPr/>
      </xdr:nvCxnSpPr>
      <xdr:spPr>
        <a:xfrm flipV="1">
          <a:off x="19545300" y="672924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163347</xdr:rowOff>
    </xdr:from>
    <xdr:to>
      <xdr:col>29</xdr:col>
      <xdr:colOff>568325</xdr:colOff>
      <xdr:row>39</xdr:row>
      <xdr:rowOff>93497</xdr:rowOff>
    </xdr:to>
    <xdr:sp macro="" textlink="">
      <xdr:nvSpPr>
        <xdr:cNvPr id="728" name="円/楕円 727"/>
        <xdr:cNvSpPr/>
      </xdr:nvSpPr>
      <xdr:spPr>
        <a:xfrm>
          <a:off x="20383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84624</xdr:rowOff>
    </xdr:from>
    <xdr:ext cx="313932" cy="259045"/>
    <xdr:sp macro="" textlink="">
      <xdr:nvSpPr>
        <xdr:cNvPr id="729" name="テキスト ボックス 728"/>
        <xdr:cNvSpPr txBox="1"/>
      </xdr:nvSpPr>
      <xdr:spPr>
        <a:xfrm>
          <a:off x="20277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154886</xdr:rowOff>
    </xdr:from>
    <xdr:to>
      <xdr:col>31</xdr:col>
      <xdr:colOff>34925</xdr:colOff>
      <xdr:row>59</xdr:row>
      <xdr:rowOff>98878</xdr:rowOff>
    </xdr:to>
    <xdr:cxnSp macro="">
      <xdr:nvCxnSpPr>
        <xdr:cNvPr id="767" name="直線コネクタ 766"/>
        <xdr:cNvCxnSpPr/>
      </xdr:nvCxnSpPr>
      <xdr:spPr>
        <a:xfrm>
          <a:off x="20434300" y="10098986"/>
          <a:ext cx="889000" cy="1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154886</xdr:rowOff>
    </xdr:from>
    <xdr:to>
      <xdr:col>29</xdr:col>
      <xdr:colOff>517525</xdr:colOff>
      <xdr:row>59</xdr:row>
      <xdr:rowOff>98878</xdr:rowOff>
    </xdr:to>
    <xdr:cxnSp macro="">
      <xdr:nvCxnSpPr>
        <xdr:cNvPr id="770" name="直線コネクタ 769"/>
        <xdr:cNvCxnSpPr/>
      </xdr:nvCxnSpPr>
      <xdr:spPr>
        <a:xfrm flipV="1">
          <a:off x="19545300" y="10098986"/>
          <a:ext cx="889000" cy="1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98520</xdr:rowOff>
    </xdr:from>
    <xdr:to>
      <xdr:col>28</xdr:col>
      <xdr:colOff>314325</xdr:colOff>
      <xdr:row>59</xdr:row>
      <xdr:rowOff>98878</xdr:rowOff>
    </xdr:to>
    <xdr:cxnSp macro="">
      <xdr:nvCxnSpPr>
        <xdr:cNvPr id="773" name="直線コネクタ 772"/>
        <xdr:cNvCxnSpPr/>
      </xdr:nvCxnSpPr>
      <xdr:spPr>
        <a:xfrm>
          <a:off x="18656300" y="10214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104086</xdr:rowOff>
    </xdr:from>
    <xdr:to>
      <xdr:col>29</xdr:col>
      <xdr:colOff>568325</xdr:colOff>
      <xdr:row>59</xdr:row>
      <xdr:rowOff>34236</xdr:rowOff>
    </xdr:to>
    <xdr:sp macro="" textlink="">
      <xdr:nvSpPr>
        <xdr:cNvPr id="787" name="円/楕円 786"/>
        <xdr:cNvSpPr/>
      </xdr:nvSpPr>
      <xdr:spPr>
        <a:xfrm>
          <a:off x="20383500" y="100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25363</xdr:rowOff>
    </xdr:from>
    <xdr:ext cx="469744" cy="259045"/>
    <xdr:sp macro="" textlink="">
      <xdr:nvSpPr>
        <xdr:cNvPr id="788" name="テキスト ボックス 787"/>
        <xdr:cNvSpPr txBox="1"/>
      </xdr:nvSpPr>
      <xdr:spPr>
        <a:xfrm>
          <a:off x="20199427" y="10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47720</xdr:rowOff>
    </xdr:from>
    <xdr:to>
      <xdr:col>27</xdr:col>
      <xdr:colOff>161925</xdr:colOff>
      <xdr:row>59</xdr:row>
      <xdr:rowOff>149320</xdr:rowOff>
    </xdr:to>
    <xdr:sp macro="" textlink="">
      <xdr:nvSpPr>
        <xdr:cNvPr id="791" name="円/楕円 790"/>
        <xdr:cNvSpPr/>
      </xdr:nvSpPr>
      <xdr:spPr>
        <a:xfrm>
          <a:off x="186055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140447</xdr:rowOff>
    </xdr:from>
    <xdr:ext cx="313932" cy="259045"/>
    <xdr:sp macro="" textlink="">
      <xdr:nvSpPr>
        <xdr:cNvPr id="792" name="テキスト ボックス 791"/>
        <xdr:cNvSpPr txBox="1"/>
      </xdr:nvSpPr>
      <xdr:spPr>
        <a:xfrm>
          <a:off x="18499333" y="10255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3789</xdr:rowOff>
    </xdr:from>
    <xdr:to>
      <xdr:col>32</xdr:col>
      <xdr:colOff>187325</xdr:colOff>
      <xdr:row>76</xdr:row>
      <xdr:rowOff>23716</xdr:rowOff>
    </xdr:to>
    <xdr:cxnSp macro="">
      <xdr:nvCxnSpPr>
        <xdr:cNvPr id="821" name="直線コネクタ 820"/>
        <xdr:cNvCxnSpPr/>
      </xdr:nvCxnSpPr>
      <xdr:spPr>
        <a:xfrm flipV="1">
          <a:off x="21323300" y="13033989"/>
          <a:ext cx="838200" cy="1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23716</xdr:rowOff>
    </xdr:from>
    <xdr:to>
      <xdr:col>31</xdr:col>
      <xdr:colOff>34925</xdr:colOff>
      <xdr:row>76</xdr:row>
      <xdr:rowOff>36579</xdr:rowOff>
    </xdr:to>
    <xdr:cxnSp macro="">
      <xdr:nvCxnSpPr>
        <xdr:cNvPr id="824" name="直線コネクタ 823"/>
        <xdr:cNvCxnSpPr/>
      </xdr:nvCxnSpPr>
      <xdr:spPr>
        <a:xfrm flipV="1">
          <a:off x="20434300" y="13053916"/>
          <a:ext cx="8890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36579</xdr:rowOff>
    </xdr:from>
    <xdr:to>
      <xdr:col>29</xdr:col>
      <xdr:colOff>517525</xdr:colOff>
      <xdr:row>76</xdr:row>
      <xdr:rowOff>49662</xdr:rowOff>
    </xdr:to>
    <xdr:cxnSp macro="">
      <xdr:nvCxnSpPr>
        <xdr:cNvPr id="827" name="直線コネクタ 826"/>
        <xdr:cNvCxnSpPr/>
      </xdr:nvCxnSpPr>
      <xdr:spPr>
        <a:xfrm flipV="1">
          <a:off x="19545300" y="1306677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49662</xdr:rowOff>
    </xdr:from>
    <xdr:to>
      <xdr:col>28</xdr:col>
      <xdr:colOff>314325</xdr:colOff>
      <xdr:row>76</xdr:row>
      <xdr:rowOff>67318</xdr:rowOff>
    </xdr:to>
    <xdr:cxnSp macro="">
      <xdr:nvCxnSpPr>
        <xdr:cNvPr id="830" name="直線コネクタ 829"/>
        <xdr:cNvCxnSpPr/>
      </xdr:nvCxnSpPr>
      <xdr:spPr>
        <a:xfrm flipV="1">
          <a:off x="18656300" y="13079862"/>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124440</xdr:rowOff>
    </xdr:from>
    <xdr:to>
      <xdr:col>32</xdr:col>
      <xdr:colOff>238125</xdr:colOff>
      <xdr:row>76</xdr:row>
      <xdr:rowOff>54589</xdr:rowOff>
    </xdr:to>
    <xdr:sp macro="" textlink="">
      <xdr:nvSpPr>
        <xdr:cNvPr id="840" name="円/楕円 839"/>
        <xdr:cNvSpPr/>
      </xdr:nvSpPr>
      <xdr:spPr>
        <a:xfrm>
          <a:off x="22110700" y="12983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147317</xdr:rowOff>
    </xdr:from>
    <xdr:ext cx="534377" cy="259045"/>
    <xdr:sp macro="" textlink="">
      <xdr:nvSpPr>
        <xdr:cNvPr id="841" name="繰出金該当値テキスト"/>
        <xdr:cNvSpPr txBox="1"/>
      </xdr:nvSpPr>
      <xdr:spPr>
        <a:xfrm>
          <a:off x="22212300" y="128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144366</xdr:rowOff>
    </xdr:from>
    <xdr:to>
      <xdr:col>31</xdr:col>
      <xdr:colOff>85725</xdr:colOff>
      <xdr:row>76</xdr:row>
      <xdr:rowOff>74516</xdr:rowOff>
    </xdr:to>
    <xdr:sp macro="" textlink="">
      <xdr:nvSpPr>
        <xdr:cNvPr id="842" name="円/楕円 841"/>
        <xdr:cNvSpPr/>
      </xdr:nvSpPr>
      <xdr:spPr>
        <a:xfrm>
          <a:off x="21272500" y="130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91043</xdr:rowOff>
    </xdr:from>
    <xdr:ext cx="534377" cy="259045"/>
    <xdr:sp macro="" textlink="">
      <xdr:nvSpPr>
        <xdr:cNvPr id="843" name="テキスト ボックス 842"/>
        <xdr:cNvSpPr txBox="1"/>
      </xdr:nvSpPr>
      <xdr:spPr>
        <a:xfrm>
          <a:off x="21056111" y="127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157229</xdr:rowOff>
    </xdr:from>
    <xdr:to>
      <xdr:col>29</xdr:col>
      <xdr:colOff>568325</xdr:colOff>
      <xdr:row>76</xdr:row>
      <xdr:rowOff>87379</xdr:rowOff>
    </xdr:to>
    <xdr:sp macro="" textlink="">
      <xdr:nvSpPr>
        <xdr:cNvPr id="844" name="円/楕円 843"/>
        <xdr:cNvSpPr/>
      </xdr:nvSpPr>
      <xdr:spPr>
        <a:xfrm>
          <a:off x="20383500" y="130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103905</xdr:rowOff>
    </xdr:from>
    <xdr:ext cx="534377" cy="259045"/>
    <xdr:sp macro="" textlink="">
      <xdr:nvSpPr>
        <xdr:cNvPr id="845" name="テキスト ボックス 844"/>
        <xdr:cNvSpPr txBox="1"/>
      </xdr:nvSpPr>
      <xdr:spPr>
        <a:xfrm>
          <a:off x="2016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170312</xdr:rowOff>
    </xdr:from>
    <xdr:to>
      <xdr:col>28</xdr:col>
      <xdr:colOff>365125</xdr:colOff>
      <xdr:row>76</xdr:row>
      <xdr:rowOff>100462</xdr:rowOff>
    </xdr:to>
    <xdr:sp macro="" textlink="">
      <xdr:nvSpPr>
        <xdr:cNvPr id="846" name="円/楕円 845"/>
        <xdr:cNvSpPr/>
      </xdr:nvSpPr>
      <xdr:spPr>
        <a:xfrm>
          <a:off x="19494500" y="130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116989</xdr:rowOff>
    </xdr:from>
    <xdr:ext cx="534377" cy="259045"/>
    <xdr:sp macro="" textlink="">
      <xdr:nvSpPr>
        <xdr:cNvPr id="847" name="テキスト ボックス 846"/>
        <xdr:cNvSpPr txBox="1"/>
      </xdr:nvSpPr>
      <xdr:spPr>
        <a:xfrm>
          <a:off x="19278111" y="128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16518</xdr:rowOff>
    </xdr:from>
    <xdr:to>
      <xdr:col>27</xdr:col>
      <xdr:colOff>161925</xdr:colOff>
      <xdr:row>76</xdr:row>
      <xdr:rowOff>118118</xdr:rowOff>
    </xdr:to>
    <xdr:sp macro="" textlink="">
      <xdr:nvSpPr>
        <xdr:cNvPr id="848" name="円/楕円 847"/>
        <xdr:cNvSpPr/>
      </xdr:nvSpPr>
      <xdr:spPr>
        <a:xfrm>
          <a:off x="18605500" y="1304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134645</xdr:rowOff>
    </xdr:from>
    <xdr:ext cx="534377" cy="259045"/>
    <xdr:sp macro="" textlink="">
      <xdr:nvSpPr>
        <xdr:cNvPr id="849" name="テキスト ボックス 848"/>
        <xdr:cNvSpPr txBox="1"/>
      </xdr:nvSpPr>
      <xdr:spPr>
        <a:xfrm>
          <a:off x="18389111" y="1282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七尾鹿島広域圏事務組合の解散に伴い、人件費・物件費・維持補修費が増加している。また普通建設事業については、小中学校の耐震化及び再編計画による統合を進めているため新規整備分については増加している。公債費については小中学校関連事業によるものや、合併後の地域の需要に応じた施設整備を行っているため類似団体と比較して高い状況となっている。</a:t>
          </a:r>
          <a:endParaRPr kumimoji="1" lang="en-US" altLang="ja-JP" sz="1300">
            <a:latin typeface="ＭＳ Ｐゴシック"/>
          </a:endParaRPr>
        </a:p>
        <a:p>
          <a:r>
            <a:rPr kumimoji="1" lang="ja-JP" altLang="en-US" sz="1300">
              <a:latin typeface="ＭＳ Ｐゴシック"/>
            </a:rPr>
            <a:t>人件費については事務事業の効率化（システム導入など）や事業の見直しによる組織・人員配置の見直い等を行い、適正な定員管理を行っていく。</a:t>
          </a:r>
          <a:endParaRPr kumimoji="1" lang="en-US" altLang="ja-JP" sz="1300">
            <a:latin typeface="ＭＳ Ｐゴシック"/>
          </a:endParaRPr>
        </a:p>
        <a:p>
          <a:r>
            <a:rPr kumimoji="1" lang="ja-JP" altLang="en-US" sz="1300">
              <a:latin typeface="ＭＳ Ｐゴシック"/>
            </a:rPr>
            <a:t>物件費・維持補修費については事業の見直しによるコスト削減を行うとともに、施設の複合化や統合、又は廃止を進めていく。</a:t>
          </a:r>
          <a:endParaRPr kumimoji="1" lang="en-US" altLang="ja-JP" sz="1300">
            <a:latin typeface="ＭＳ Ｐゴシック"/>
          </a:endParaRPr>
        </a:p>
        <a:p>
          <a:r>
            <a:rPr kumimoji="1" lang="ja-JP" altLang="en-US" sz="1300">
              <a:latin typeface="ＭＳ Ｐゴシック"/>
            </a:rPr>
            <a:t>公債費については事業の重点化による投資的経費の抑制を行う。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55,382
54,932
318.32
33,386,149
32,939,519
248,010
19,604,211
48,665,863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101.9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37744</xdr:rowOff>
    </xdr:from>
    <xdr:to>
      <xdr:col>6</xdr:col>
      <xdr:colOff>511175</xdr:colOff>
      <xdr:row>32</xdr:row>
      <xdr:rowOff>83464</xdr:rowOff>
    </xdr:to>
    <xdr:cxnSp macro="">
      <xdr:nvCxnSpPr>
        <xdr:cNvPr id="59" name="直線コネクタ 58"/>
        <xdr:cNvCxnSpPr/>
      </xdr:nvCxnSpPr>
      <xdr:spPr>
        <a:xfrm flipV="1">
          <a:off x="3797300" y="535269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83464</xdr:rowOff>
    </xdr:from>
    <xdr:to>
      <xdr:col>5</xdr:col>
      <xdr:colOff>358775</xdr:colOff>
      <xdr:row>32</xdr:row>
      <xdr:rowOff>166218</xdr:rowOff>
    </xdr:to>
    <xdr:cxnSp macro="">
      <xdr:nvCxnSpPr>
        <xdr:cNvPr id="62" name="直線コネクタ 61"/>
        <xdr:cNvCxnSpPr/>
      </xdr:nvCxnSpPr>
      <xdr:spPr>
        <a:xfrm flipV="1">
          <a:off x="2908300" y="5569864"/>
          <a:ext cx="889000" cy="8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166218</xdr:rowOff>
    </xdr:from>
    <xdr:to>
      <xdr:col>4</xdr:col>
      <xdr:colOff>155575</xdr:colOff>
      <xdr:row>33</xdr:row>
      <xdr:rowOff>5283</xdr:rowOff>
    </xdr:to>
    <xdr:cxnSp macro="">
      <xdr:nvCxnSpPr>
        <xdr:cNvPr id="65" name="直線コネクタ 64"/>
        <xdr:cNvCxnSpPr/>
      </xdr:nvCxnSpPr>
      <xdr:spPr>
        <a:xfrm flipV="1">
          <a:off x="2019300" y="5652618"/>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91694</xdr:rowOff>
    </xdr:from>
    <xdr:to>
      <xdr:col>2</xdr:col>
      <xdr:colOff>638175</xdr:colOff>
      <xdr:row>33</xdr:row>
      <xdr:rowOff>5283</xdr:rowOff>
    </xdr:to>
    <xdr:cxnSp macro="">
      <xdr:nvCxnSpPr>
        <xdr:cNvPr id="68" name="直線コネクタ 67"/>
        <xdr:cNvCxnSpPr/>
      </xdr:nvCxnSpPr>
      <xdr:spPr>
        <a:xfrm>
          <a:off x="1130300" y="5406644"/>
          <a:ext cx="889000" cy="2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158394</xdr:rowOff>
    </xdr:from>
    <xdr:to>
      <xdr:col>6</xdr:col>
      <xdr:colOff>561975</xdr:colOff>
      <xdr:row>31</xdr:row>
      <xdr:rowOff>88544</xdr:rowOff>
    </xdr:to>
    <xdr:sp macro="" textlink="">
      <xdr:nvSpPr>
        <xdr:cNvPr id="78" name="円/楕円 77"/>
        <xdr:cNvSpPr/>
      </xdr:nvSpPr>
      <xdr:spPr>
        <a:xfrm>
          <a:off x="4584700" y="53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73321</xdr:rowOff>
    </xdr:from>
    <xdr:ext cx="469744" cy="259045"/>
    <xdr:sp macro="" textlink="">
      <xdr:nvSpPr>
        <xdr:cNvPr id="79" name="議会費該当値テキスト"/>
        <xdr:cNvSpPr txBox="1"/>
      </xdr:nvSpPr>
      <xdr:spPr>
        <a:xfrm>
          <a:off x="4686300" y="52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32664</xdr:rowOff>
    </xdr:from>
    <xdr:to>
      <xdr:col>5</xdr:col>
      <xdr:colOff>409575</xdr:colOff>
      <xdr:row>32</xdr:row>
      <xdr:rowOff>134264</xdr:rowOff>
    </xdr:to>
    <xdr:sp macro="" textlink="">
      <xdr:nvSpPr>
        <xdr:cNvPr id="80" name="円/楕円 79"/>
        <xdr:cNvSpPr/>
      </xdr:nvSpPr>
      <xdr:spPr>
        <a:xfrm>
          <a:off x="3746500" y="55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150791</xdr:rowOff>
    </xdr:from>
    <xdr:ext cx="469744" cy="259045"/>
    <xdr:sp macro="" textlink="">
      <xdr:nvSpPr>
        <xdr:cNvPr id="81" name="テキスト ボックス 80"/>
        <xdr:cNvSpPr txBox="1"/>
      </xdr:nvSpPr>
      <xdr:spPr>
        <a:xfrm>
          <a:off x="3562427" y="52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115418</xdr:rowOff>
    </xdr:from>
    <xdr:to>
      <xdr:col>4</xdr:col>
      <xdr:colOff>206375</xdr:colOff>
      <xdr:row>33</xdr:row>
      <xdr:rowOff>45568</xdr:rowOff>
    </xdr:to>
    <xdr:sp macro="" textlink="">
      <xdr:nvSpPr>
        <xdr:cNvPr id="82" name="円/楕円 81"/>
        <xdr:cNvSpPr/>
      </xdr:nvSpPr>
      <xdr:spPr>
        <a:xfrm>
          <a:off x="2857500" y="56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62095</xdr:rowOff>
    </xdr:from>
    <xdr:ext cx="469744" cy="259045"/>
    <xdr:sp macro="" textlink="">
      <xdr:nvSpPr>
        <xdr:cNvPr id="83" name="テキスト ボックス 82"/>
        <xdr:cNvSpPr txBox="1"/>
      </xdr:nvSpPr>
      <xdr:spPr>
        <a:xfrm>
          <a:off x="2673427" y="537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125933</xdr:rowOff>
    </xdr:from>
    <xdr:to>
      <xdr:col>3</xdr:col>
      <xdr:colOff>3175</xdr:colOff>
      <xdr:row>33</xdr:row>
      <xdr:rowOff>56083</xdr:rowOff>
    </xdr:to>
    <xdr:sp macro="" textlink="">
      <xdr:nvSpPr>
        <xdr:cNvPr id="84" name="円/楕円 83"/>
        <xdr:cNvSpPr/>
      </xdr:nvSpPr>
      <xdr:spPr>
        <a:xfrm>
          <a:off x="19685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72610</xdr:rowOff>
    </xdr:from>
    <xdr:ext cx="469744" cy="259045"/>
    <xdr:sp macro="" textlink="">
      <xdr:nvSpPr>
        <xdr:cNvPr id="85" name="テキスト ボックス 84"/>
        <xdr:cNvSpPr txBox="1"/>
      </xdr:nvSpPr>
      <xdr:spPr>
        <a:xfrm>
          <a:off x="1784427" y="538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40894</xdr:rowOff>
    </xdr:from>
    <xdr:to>
      <xdr:col>1</xdr:col>
      <xdr:colOff>485775</xdr:colOff>
      <xdr:row>31</xdr:row>
      <xdr:rowOff>142494</xdr:rowOff>
    </xdr:to>
    <xdr:sp macro="" textlink="">
      <xdr:nvSpPr>
        <xdr:cNvPr id="86" name="円/楕円 85"/>
        <xdr:cNvSpPr/>
      </xdr:nvSpPr>
      <xdr:spPr>
        <a:xfrm>
          <a:off x="1079500" y="53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159021</xdr:rowOff>
    </xdr:from>
    <xdr:ext cx="469744" cy="259045"/>
    <xdr:sp macro="" textlink="">
      <xdr:nvSpPr>
        <xdr:cNvPr id="87" name="テキスト ボックス 86"/>
        <xdr:cNvSpPr txBox="1"/>
      </xdr:nvSpPr>
      <xdr:spPr>
        <a:xfrm>
          <a:off x="895427" y="51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134095</xdr:rowOff>
    </xdr:from>
    <xdr:to>
      <xdr:col>6</xdr:col>
      <xdr:colOff>511175</xdr:colOff>
      <xdr:row>56</xdr:row>
      <xdr:rowOff>165637</xdr:rowOff>
    </xdr:to>
    <xdr:cxnSp macro="">
      <xdr:nvCxnSpPr>
        <xdr:cNvPr id="114" name="直線コネクタ 113"/>
        <xdr:cNvCxnSpPr/>
      </xdr:nvCxnSpPr>
      <xdr:spPr>
        <a:xfrm>
          <a:off x="3797300" y="9735295"/>
          <a:ext cx="838200" cy="3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114266</xdr:rowOff>
    </xdr:from>
    <xdr:to>
      <xdr:col>5</xdr:col>
      <xdr:colOff>358775</xdr:colOff>
      <xdr:row>56</xdr:row>
      <xdr:rowOff>134095</xdr:rowOff>
    </xdr:to>
    <xdr:cxnSp macro="">
      <xdr:nvCxnSpPr>
        <xdr:cNvPr id="117" name="直線コネクタ 116"/>
        <xdr:cNvCxnSpPr/>
      </xdr:nvCxnSpPr>
      <xdr:spPr>
        <a:xfrm>
          <a:off x="2908300" y="9715466"/>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80092</xdr:rowOff>
    </xdr:from>
    <xdr:ext cx="534377" cy="259045"/>
    <xdr:sp macro="" textlink="">
      <xdr:nvSpPr>
        <xdr:cNvPr id="119" name="テキスト ボックス 118"/>
        <xdr:cNvSpPr txBox="1"/>
      </xdr:nvSpPr>
      <xdr:spPr>
        <a:xfrm>
          <a:off x="3530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63530</xdr:rowOff>
    </xdr:from>
    <xdr:to>
      <xdr:col>4</xdr:col>
      <xdr:colOff>155575</xdr:colOff>
      <xdr:row>56</xdr:row>
      <xdr:rowOff>114266</xdr:rowOff>
    </xdr:to>
    <xdr:cxnSp macro="">
      <xdr:nvCxnSpPr>
        <xdr:cNvPr id="120" name="直線コネクタ 119"/>
        <xdr:cNvCxnSpPr/>
      </xdr:nvCxnSpPr>
      <xdr:spPr>
        <a:xfrm>
          <a:off x="2019300" y="9664730"/>
          <a:ext cx="889000" cy="5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2" name="テキスト ボックス 121"/>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63530</xdr:rowOff>
    </xdr:from>
    <xdr:to>
      <xdr:col>2</xdr:col>
      <xdr:colOff>638175</xdr:colOff>
      <xdr:row>56</xdr:row>
      <xdr:rowOff>163973</xdr:rowOff>
    </xdr:to>
    <xdr:cxnSp macro="">
      <xdr:nvCxnSpPr>
        <xdr:cNvPr id="123" name="直線コネクタ 122"/>
        <xdr:cNvCxnSpPr/>
      </xdr:nvCxnSpPr>
      <xdr:spPr>
        <a:xfrm flipV="1">
          <a:off x="1130300" y="9664730"/>
          <a:ext cx="889000" cy="10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39853</xdr:rowOff>
    </xdr:from>
    <xdr:ext cx="534377" cy="259045"/>
    <xdr:sp macro="" textlink="">
      <xdr:nvSpPr>
        <xdr:cNvPr id="125" name="テキスト ボックス 124"/>
        <xdr:cNvSpPr txBox="1"/>
      </xdr:nvSpPr>
      <xdr:spPr>
        <a:xfrm>
          <a:off x="1752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100291</xdr:rowOff>
    </xdr:from>
    <xdr:ext cx="534377" cy="259045"/>
    <xdr:sp macro="" textlink="">
      <xdr:nvSpPr>
        <xdr:cNvPr id="127" name="テキスト ボックス 126"/>
        <xdr:cNvSpPr txBox="1"/>
      </xdr:nvSpPr>
      <xdr:spPr>
        <a:xfrm>
          <a:off x="863111" y="98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114837</xdr:rowOff>
    </xdr:from>
    <xdr:to>
      <xdr:col>6</xdr:col>
      <xdr:colOff>561975</xdr:colOff>
      <xdr:row>57</xdr:row>
      <xdr:rowOff>44987</xdr:rowOff>
    </xdr:to>
    <xdr:sp macro="" textlink="">
      <xdr:nvSpPr>
        <xdr:cNvPr id="133" name="円/楕円 132"/>
        <xdr:cNvSpPr/>
      </xdr:nvSpPr>
      <xdr:spPr>
        <a:xfrm>
          <a:off x="4584700" y="97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137714</xdr:rowOff>
    </xdr:from>
    <xdr:ext cx="534377" cy="259045"/>
    <xdr:sp macro="" textlink="">
      <xdr:nvSpPr>
        <xdr:cNvPr id="134" name="総務費該当値テキスト"/>
        <xdr:cNvSpPr txBox="1"/>
      </xdr:nvSpPr>
      <xdr:spPr>
        <a:xfrm>
          <a:off x="4686300" y="95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69,327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83295</xdr:rowOff>
    </xdr:from>
    <xdr:to>
      <xdr:col>5</xdr:col>
      <xdr:colOff>409575</xdr:colOff>
      <xdr:row>57</xdr:row>
      <xdr:rowOff>13445</xdr:rowOff>
    </xdr:to>
    <xdr:sp macro="" textlink="">
      <xdr:nvSpPr>
        <xdr:cNvPr id="135" name="円/楕円 134"/>
        <xdr:cNvSpPr/>
      </xdr:nvSpPr>
      <xdr:spPr>
        <a:xfrm>
          <a:off x="3746500" y="96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29972</xdr:rowOff>
    </xdr:from>
    <xdr:ext cx="534377" cy="259045"/>
    <xdr:sp macro="" textlink="">
      <xdr:nvSpPr>
        <xdr:cNvPr id="136" name="テキスト ボックス 135"/>
        <xdr:cNvSpPr txBox="1"/>
      </xdr:nvSpPr>
      <xdr:spPr>
        <a:xfrm>
          <a:off x="3530111" y="945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63466</xdr:rowOff>
    </xdr:from>
    <xdr:to>
      <xdr:col>4</xdr:col>
      <xdr:colOff>206375</xdr:colOff>
      <xdr:row>56</xdr:row>
      <xdr:rowOff>165066</xdr:rowOff>
    </xdr:to>
    <xdr:sp macro="" textlink="">
      <xdr:nvSpPr>
        <xdr:cNvPr id="137" name="円/楕円 136"/>
        <xdr:cNvSpPr/>
      </xdr:nvSpPr>
      <xdr:spPr>
        <a:xfrm>
          <a:off x="2857500" y="966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10143</xdr:rowOff>
    </xdr:from>
    <xdr:ext cx="534377" cy="259045"/>
    <xdr:sp macro="" textlink="">
      <xdr:nvSpPr>
        <xdr:cNvPr id="138" name="テキスト ボックス 137"/>
        <xdr:cNvSpPr txBox="1"/>
      </xdr:nvSpPr>
      <xdr:spPr>
        <a:xfrm>
          <a:off x="2641111" y="943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12730</xdr:rowOff>
    </xdr:from>
    <xdr:to>
      <xdr:col>3</xdr:col>
      <xdr:colOff>3175</xdr:colOff>
      <xdr:row>56</xdr:row>
      <xdr:rowOff>114330</xdr:rowOff>
    </xdr:to>
    <xdr:sp macro="" textlink="">
      <xdr:nvSpPr>
        <xdr:cNvPr id="139" name="円/楕円 138"/>
        <xdr:cNvSpPr/>
      </xdr:nvSpPr>
      <xdr:spPr>
        <a:xfrm>
          <a:off x="1968500" y="96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130857</xdr:rowOff>
    </xdr:from>
    <xdr:ext cx="534377" cy="259045"/>
    <xdr:sp macro="" textlink="">
      <xdr:nvSpPr>
        <xdr:cNvPr id="140" name="テキスト ボックス 139"/>
        <xdr:cNvSpPr txBox="1"/>
      </xdr:nvSpPr>
      <xdr:spPr>
        <a:xfrm>
          <a:off x="1752111" y="93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113173</xdr:rowOff>
    </xdr:from>
    <xdr:to>
      <xdr:col>1</xdr:col>
      <xdr:colOff>485775</xdr:colOff>
      <xdr:row>57</xdr:row>
      <xdr:rowOff>43323</xdr:rowOff>
    </xdr:to>
    <xdr:sp macro="" textlink="">
      <xdr:nvSpPr>
        <xdr:cNvPr id="141" name="円/楕円 140"/>
        <xdr:cNvSpPr/>
      </xdr:nvSpPr>
      <xdr:spPr>
        <a:xfrm>
          <a:off x="1079500" y="97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59850</xdr:rowOff>
    </xdr:from>
    <xdr:ext cx="534377" cy="259045"/>
    <xdr:sp macro="" textlink="">
      <xdr:nvSpPr>
        <xdr:cNvPr id="142" name="テキスト ボックス 141"/>
        <xdr:cNvSpPr txBox="1"/>
      </xdr:nvSpPr>
      <xdr:spPr>
        <a:xfrm>
          <a:off x="863111" y="94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77571</xdr:rowOff>
    </xdr:from>
    <xdr:to>
      <xdr:col>6</xdr:col>
      <xdr:colOff>511175</xdr:colOff>
      <xdr:row>74</xdr:row>
      <xdr:rowOff>114059</xdr:rowOff>
    </xdr:to>
    <xdr:cxnSp macro="">
      <xdr:nvCxnSpPr>
        <xdr:cNvPr id="172" name="直線コネクタ 171"/>
        <xdr:cNvCxnSpPr/>
      </xdr:nvCxnSpPr>
      <xdr:spPr>
        <a:xfrm>
          <a:off x="3797300" y="12764871"/>
          <a:ext cx="838200" cy="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77571</xdr:rowOff>
    </xdr:from>
    <xdr:to>
      <xdr:col>5</xdr:col>
      <xdr:colOff>358775</xdr:colOff>
      <xdr:row>75</xdr:row>
      <xdr:rowOff>35166</xdr:rowOff>
    </xdr:to>
    <xdr:cxnSp macro="">
      <xdr:nvCxnSpPr>
        <xdr:cNvPr id="175" name="直線コネクタ 174"/>
        <xdr:cNvCxnSpPr/>
      </xdr:nvCxnSpPr>
      <xdr:spPr>
        <a:xfrm flipV="1">
          <a:off x="2908300" y="12764871"/>
          <a:ext cx="8890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35166</xdr:rowOff>
    </xdr:from>
    <xdr:to>
      <xdr:col>4</xdr:col>
      <xdr:colOff>155575</xdr:colOff>
      <xdr:row>75</xdr:row>
      <xdr:rowOff>97460</xdr:rowOff>
    </xdr:to>
    <xdr:cxnSp macro="">
      <xdr:nvCxnSpPr>
        <xdr:cNvPr id="178" name="直線コネクタ 177"/>
        <xdr:cNvCxnSpPr/>
      </xdr:nvCxnSpPr>
      <xdr:spPr>
        <a:xfrm flipV="1">
          <a:off x="2019300" y="12893916"/>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97460</xdr:rowOff>
    </xdr:from>
    <xdr:to>
      <xdr:col>2</xdr:col>
      <xdr:colOff>638175</xdr:colOff>
      <xdr:row>75</xdr:row>
      <xdr:rowOff>103543</xdr:rowOff>
    </xdr:to>
    <xdr:cxnSp macro="">
      <xdr:nvCxnSpPr>
        <xdr:cNvPr id="181" name="直線コネクタ 180"/>
        <xdr:cNvCxnSpPr/>
      </xdr:nvCxnSpPr>
      <xdr:spPr>
        <a:xfrm flipV="1">
          <a:off x="1130300" y="12956210"/>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63259</xdr:rowOff>
    </xdr:from>
    <xdr:to>
      <xdr:col>6</xdr:col>
      <xdr:colOff>561975</xdr:colOff>
      <xdr:row>74</xdr:row>
      <xdr:rowOff>164859</xdr:rowOff>
    </xdr:to>
    <xdr:sp macro="" textlink="">
      <xdr:nvSpPr>
        <xdr:cNvPr id="191" name="円/楕円 190"/>
        <xdr:cNvSpPr/>
      </xdr:nvSpPr>
      <xdr:spPr>
        <a:xfrm>
          <a:off x="4584700" y="127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86136</xdr:rowOff>
    </xdr:from>
    <xdr:ext cx="599010" cy="259045"/>
    <xdr:sp macro="" textlink="">
      <xdr:nvSpPr>
        <xdr:cNvPr id="192" name="民生費該当値テキスト"/>
        <xdr:cNvSpPr txBox="1"/>
      </xdr:nvSpPr>
      <xdr:spPr>
        <a:xfrm>
          <a:off x="4686300" y="1260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152,019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26771</xdr:rowOff>
    </xdr:from>
    <xdr:to>
      <xdr:col>5</xdr:col>
      <xdr:colOff>409575</xdr:colOff>
      <xdr:row>74</xdr:row>
      <xdr:rowOff>128371</xdr:rowOff>
    </xdr:to>
    <xdr:sp macro="" textlink="">
      <xdr:nvSpPr>
        <xdr:cNvPr id="193" name="円/楕円 192"/>
        <xdr:cNvSpPr/>
      </xdr:nvSpPr>
      <xdr:spPr>
        <a:xfrm>
          <a:off x="3746500" y="127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144898</xdr:rowOff>
    </xdr:from>
    <xdr:ext cx="599010" cy="259045"/>
    <xdr:sp macro="" textlink="">
      <xdr:nvSpPr>
        <xdr:cNvPr id="194" name="テキスト ボックス 193"/>
        <xdr:cNvSpPr txBox="1"/>
      </xdr:nvSpPr>
      <xdr:spPr>
        <a:xfrm>
          <a:off x="3497794" y="1248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154,892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155816</xdr:rowOff>
    </xdr:from>
    <xdr:to>
      <xdr:col>4</xdr:col>
      <xdr:colOff>206375</xdr:colOff>
      <xdr:row>75</xdr:row>
      <xdr:rowOff>85966</xdr:rowOff>
    </xdr:to>
    <xdr:sp macro="" textlink="">
      <xdr:nvSpPr>
        <xdr:cNvPr id="195" name="円/楕円 194"/>
        <xdr:cNvSpPr/>
      </xdr:nvSpPr>
      <xdr:spPr>
        <a:xfrm>
          <a:off x="2857500" y="128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102493</xdr:rowOff>
    </xdr:from>
    <xdr:ext cx="599010" cy="259045"/>
    <xdr:sp macro="" textlink="">
      <xdr:nvSpPr>
        <xdr:cNvPr id="196" name="テキスト ボックス 195"/>
        <xdr:cNvSpPr txBox="1"/>
      </xdr:nvSpPr>
      <xdr:spPr>
        <a:xfrm>
          <a:off x="2608794" y="126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144,731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46660</xdr:rowOff>
    </xdr:from>
    <xdr:to>
      <xdr:col>3</xdr:col>
      <xdr:colOff>3175</xdr:colOff>
      <xdr:row>75</xdr:row>
      <xdr:rowOff>148261</xdr:rowOff>
    </xdr:to>
    <xdr:sp macro="" textlink="">
      <xdr:nvSpPr>
        <xdr:cNvPr id="197" name="円/楕円 196"/>
        <xdr:cNvSpPr/>
      </xdr:nvSpPr>
      <xdr:spPr>
        <a:xfrm>
          <a:off x="1968500" y="12905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164787</xdr:rowOff>
    </xdr:from>
    <xdr:ext cx="599010" cy="259045"/>
    <xdr:sp macro="" textlink="">
      <xdr:nvSpPr>
        <xdr:cNvPr id="198" name="テキスト ボックス 197"/>
        <xdr:cNvSpPr txBox="1"/>
      </xdr:nvSpPr>
      <xdr:spPr>
        <a:xfrm>
          <a:off x="1719794" y="1268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139,826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52743</xdr:rowOff>
    </xdr:from>
    <xdr:to>
      <xdr:col>1</xdr:col>
      <xdr:colOff>485775</xdr:colOff>
      <xdr:row>75</xdr:row>
      <xdr:rowOff>154344</xdr:rowOff>
    </xdr:to>
    <xdr:sp macro="" textlink="">
      <xdr:nvSpPr>
        <xdr:cNvPr id="199" name="円/楕円 198"/>
        <xdr:cNvSpPr/>
      </xdr:nvSpPr>
      <xdr:spPr>
        <a:xfrm>
          <a:off x="1079500" y="12911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170870</xdr:rowOff>
    </xdr:from>
    <xdr:ext cx="599010" cy="259045"/>
    <xdr:sp macro="" textlink="">
      <xdr:nvSpPr>
        <xdr:cNvPr id="200" name="テキスト ボックス 199"/>
        <xdr:cNvSpPr txBox="1"/>
      </xdr:nvSpPr>
      <xdr:spPr>
        <a:xfrm>
          <a:off x="830794" y="1268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35550</xdr:rowOff>
    </xdr:from>
    <xdr:to>
      <xdr:col>6</xdr:col>
      <xdr:colOff>511175</xdr:colOff>
      <xdr:row>93</xdr:row>
      <xdr:rowOff>121115</xdr:rowOff>
    </xdr:to>
    <xdr:cxnSp macro="">
      <xdr:nvCxnSpPr>
        <xdr:cNvPr id="228" name="直線コネクタ 227"/>
        <xdr:cNvCxnSpPr/>
      </xdr:nvCxnSpPr>
      <xdr:spPr>
        <a:xfrm>
          <a:off x="3797300" y="15980400"/>
          <a:ext cx="838200" cy="8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146261</xdr:rowOff>
    </xdr:from>
    <xdr:to>
      <xdr:col>5</xdr:col>
      <xdr:colOff>358775</xdr:colOff>
      <xdr:row>93</xdr:row>
      <xdr:rowOff>35550</xdr:rowOff>
    </xdr:to>
    <xdr:cxnSp macro="">
      <xdr:nvCxnSpPr>
        <xdr:cNvPr id="231" name="直線コネクタ 230"/>
        <xdr:cNvCxnSpPr/>
      </xdr:nvCxnSpPr>
      <xdr:spPr>
        <a:xfrm>
          <a:off x="2908300" y="15919661"/>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3" name="テキスト ボックス 232"/>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146261</xdr:rowOff>
    </xdr:from>
    <xdr:to>
      <xdr:col>4</xdr:col>
      <xdr:colOff>155575</xdr:colOff>
      <xdr:row>94</xdr:row>
      <xdr:rowOff>133162</xdr:rowOff>
    </xdr:to>
    <xdr:cxnSp macro="">
      <xdr:nvCxnSpPr>
        <xdr:cNvPr id="234" name="直線コネクタ 233"/>
        <xdr:cNvCxnSpPr/>
      </xdr:nvCxnSpPr>
      <xdr:spPr>
        <a:xfrm flipV="1">
          <a:off x="2019300" y="15919661"/>
          <a:ext cx="889000" cy="32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6" name="テキスト ボックス 235"/>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112976</xdr:rowOff>
    </xdr:from>
    <xdr:to>
      <xdr:col>2</xdr:col>
      <xdr:colOff>638175</xdr:colOff>
      <xdr:row>94</xdr:row>
      <xdr:rowOff>133162</xdr:rowOff>
    </xdr:to>
    <xdr:cxnSp macro="">
      <xdr:nvCxnSpPr>
        <xdr:cNvPr id="237" name="直線コネクタ 236"/>
        <xdr:cNvCxnSpPr/>
      </xdr:nvCxnSpPr>
      <xdr:spPr>
        <a:xfrm>
          <a:off x="1130300" y="16229276"/>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163019</xdr:rowOff>
    </xdr:from>
    <xdr:ext cx="534377" cy="259045"/>
    <xdr:sp macro="" textlink="">
      <xdr:nvSpPr>
        <xdr:cNvPr id="239" name="テキスト ボックス 238"/>
        <xdr:cNvSpPr txBox="1"/>
      </xdr:nvSpPr>
      <xdr:spPr>
        <a:xfrm>
          <a:off x="1752111" y="16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1" name="テキスト ボックス 240"/>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70315</xdr:rowOff>
    </xdr:from>
    <xdr:to>
      <xdr:col>6</xdr:col>
      <xdr:colOff>561975</xdr:colOff>
      <xdr:row>94</xdr:row>
      <xdr:rowOff>465</xdr:rowOff>
    </xdr:to>
    <xdr:sp macro="" textlink="">
      <xdr:nvSpPr>
        <xdr:cNvPr id="247" name="円/楕円 246"/>
        <xdr:cNvSpPr/>
      </xdr:nvSpPr>
      <xdr:spPr>
        <a:xfrm>
          <a:off x="4584700" y="1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93192</xdr:rowOff>
    </xdr:from>
    <xdr:ext cx="534377" cy="259045"/>
    <xdr:sp macro="" textlink="">
      <xdr:nvSpPr>
        <xdr:cNvPr id="248" name="衛生費該当値テキスト"/>
        <xdr:cNvSpPr txBox="1"/>
      </xdr:nvSpPr>
      <xdr:spPr>
        <a:xfrm>
          <a:off x="4686300" y="1586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58,313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156200</xdr:rowOff>
    </xdr:from>
    <xdr:to>
      <xdr:col>5</xdr:col>
      <xdr:colOff>409575</xdr:colOff>
      <xdr:row>93</xdr:row>
      <xdr:rowOff>86350</xdr:rowOff>
    </xdr:to>
    <xdr:sp macro="" textlink="">
      <xdr:nvSpPr>
        <xdr:cNvPr id="249" name="円/楕円 248"/>
        <xdr:cNvSpPr/>
      </xdr:nvSpPr>
      <xdr:spPr>
        <a:xfrm>
          <a:off x="3746500" y="1592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102877</xdr:rowOff>
    </xdr:from>
    <xdr:ext cx="534377" cy="259045"/>
    <xdr:sp macro="" textlink="">
      <xdr:nvSpPr>
        <xdr:cNvPr id="250" name="テキスト ボックス 249"/>
        <xdr:cNvSpPr txBox="1"/>
      </xdr:nvSpPr>
      <xdr:spPr>
        <a:xfrm>
          <a:off x="3530111" y="1570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62,056</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95461</xdr:rowOff>
    </xdr:from>
    <xdr:to>
      <xdr:col>4</xdr:col>
      <xdr:colOff>206375</xdr:colOff>
      <xdr:row>93</xdr:row>
      <xdr:rowOff>25611</xdr:rowOff>
    </xdr:to>
    <xdr:sp macro="" textlink="">
      <xdr:nvSpPr>
        <xdr:cNvPr id="251" name="円/楕円 250"/>
        <xdr:cNvSpPr/>
      </xdr:nvSpPr>
      <xdr:spPr>
        <a:xfrm>
          <a:off x="2857500" y="158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42138</xdr:rowOff>
    </xdr:from>
    <xdr:ext cx="534377" cy="259045"/>
    <xdr:sp macro="" textlink="">
      <xdr:nvSpPr>
        <xdr:cNvPr id="252" name="テキスト ボックス 251"/>
        <xdr:cNvSpPr txBox="1"/>
      </xdr:nvSpPr>
      <xdr:spPr>
        <a:xfrm>
          <a:off x="2641111" y="156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82362</xdr:rowOff>
    </xdr:from>
    <xdr:to>
      <xdr:col>3</xdr:col>
      <xdr:colOff>3175</xdr:colOff>
      <xdr:row>95</xdr:row>
      <xdr:rowOff>12512</xdr:rowOff>
    </xdr:to>
    <xdr:sp macro="" textlink="">
      <xdr:nvSpPr>
        <xdr:cNvPr id="253" name="円/楕円 252"/>
        <xdr:cNvSpPr/>
      </xdr:nvSpPr>
      <xdr:spPr>
        <a:xfrm>
          <a:off x="1968500" y="161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29039</xdr:rowOff>
    </xdr:from>
    <xdr:ext cx="534377" cy="259045"/>
    <xdr:sp macro="" textlink="">
      <xdr:nvSpPr>
        <xdr:cNvPr id="254" name="テキスト ボックス 253"/>
        <xdr:cNvSpPr txBox="1"/>
      </xdr:nvSpPr>
      <xdr:spPr>
        <a:xfrm>
          <a:off x="1752111" y="1597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62176</xdr:rowOff>
    </xdr:from>
    <xdr:to>
      <xdr:col>1</xdr:col>
      <xdr:colOff>485775</xdr:colOff>
      <xdr:row>94</xdr:row>
      <xdr:rowOff>163776</xdr:rowOff>
    </xdr:to>
    <xdr:sp macro="" textlink="">
      <xdr:nvSpPr>
        <xdr:cNvPr id="255" name="円/楕円 254"/>
        <xdr:cNvSpPr/>
      </xdr:nvSpPr>
      <xdr:spPr>
        <a:xfrm>
          <a:off x="1079500" y="161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8853</xdr:rowOff>
    </xdr:from>
    <xdr:ext cx="534377" cy="259045"/>
    <xdr:sp macro="" textlink="">
      <xdr:nvSpPr>
        <xdr:cNvPr id="256" name="テキスト ボックス 255"/>
        <xdr:cNvSpPr txBox="1"/>
      </xdr:nvSpPr>
      <xdr:spPr>
        <a:xfrm>
          <a:off x="863111" y="1595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82169</xdr:rowOff>
    </xdr:from>
    <xdr:to>
      <xdr:col>15</xdr:col>
      <xdr:colOff>180975</xdr:colOff>
      <xdr:row>38</xdr:row>
      <xdr:rowOff>96266</xdr:rowOff>
    </xdr:to>
    <xdr:cxnSp macro="">
      <xdr:nvCxnSpPr>
        <xdr:cNvPr id="285" name="直線コネクタ 284"/>
        <xdr:cNvCxnSpPr/>
      </xdr:nvCxnSpPr>
      <xdr:spPr>
        <a:xfrm flipV="1">
          <a:off x="9639300" y="6597269"/>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96647</xdr:rowOff>
    </xdr:from>
    <xdr:to>
      <xdr:col>14</xdr:col>
      <xdr:colOff>28575</xdr:colOff>
      <xdr:row>38</xdr:row>
      <xdr:rowOff>96266</xdr:rowOff>
    </xdr:to>
    <xdr:cxnSp macro="">
      <xdr:nvCxnSpPr>
        <xdr:cNvPr id="288" name="直線コネクタ 287"/>
        <xdr:cNvCxnSpPr/>
      </xdr:nvCxnSpPr>
      <xdr:spPr>
        <a:xfrm>
          <a:off x="8750300" y="6440297"/>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89789</xdr:rowOff>
    </xdr:from>
    <xdr:to>
      <xdr:col>12</xdr:col>
      <xdr:colOff>511175</xdr:colOff>
      <xdr:row>37</xdr:row>
      <xdr:rowOff>96647</xdr:rowOff>
    </xdr:to>
    <xdr:cxnSp macro="">
      <xdr:nvCxnSpPr>
        <xdr:cNvPr id="291" name="直線コネクタ 290"/>
        <xdr:cNvCxnSpPr/>
      </xdr:nvCxnSpPr>
      <xdr:spPr>
        <a:xfrm>
          <a:off x="7861300" y="6090539"/>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14351</xdr:rowOff>
    </xdr:from>
    <xdr:to>
      <xdr:col>11</xdr:col>
      <xdr:colOff>307975</xdr:colOff>
      <xdr:row>35</xdr:row>
      <xdr:rowOff>89789</xdr:rowOff>
    </xdr:to>
    <xdr:cxnSp macro="">
      <xdr:nvCxnSpPr>
        <xdr:cNvPr id="294" name="直線コネクタ 293"/>
        <xdr:cNvCxnSpPr/>
      </xdr:nvCxnSpPr>
      <xdr:spPr>
        <a:xfrm>
          <a:off x="6972300" y="5157851"/>
          <a:ext cx="889000" cy="93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23131</xdr:rowOff>
    </xdr:from>
    <xdr:ext cx="469744" cy="259045"/>
    <xdr:sp macro="" textlink="">
      <xdr:nvSpPr>
        <xdr:cNvPr id="298" name="テキスト ボックス 297"/>
        <xdr:cNvSpPr txBox="1"/>
      </xdr:nvSpPr>
      <xdr:spPr>
        <a:xfrm>
          <a:off x="6737427" y="56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31369</xdr:rowOff>
    </xdr:from>
    <xdr:to>
      <xdr:col>15</xdr:col>
      <xdr:colOff>231775</xdr:colOff>
      <xdr:row>38</xdr:row>
      <xdr:rowOff>132969</xdr:rowOff>
    </xdr:to>
    <xdr:sp macro="" textlink="">
      <xdr:nvSpPr>
        <xdr:cNvPr id="304" name="円/楕円 303"/>
        <xdr:cNvSpPr/>
      </xdr:nvSpPr>
      <xdr:spPr>
        <a:xfrm>
          <a:off x="104267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9796</xdr:rowOff>
    </xdr:from>
    <xdr:ext cx="378565" cy="259045"/>
    <xdr:sp macro="" textlink="">
      <xdr:nvSpPr>
        <xdr:cNvPr id="305" name="労働費該当値テキスト"/>
        <xdr:cNvSpPr txBox="1"/>
      </xdr:nvSpPr>
      <xdr:spPr>
        <a:xfrm>
          <a:off x="10528300"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45466</xdr:rowOff>
    </xdr:from>
    <xdr:to>
      <xdr:col>14</xdr:col>
      <xdr:colOff>79375</xdr:colOff>
      <xdr:row>38</xdr:row>
      <xdr:rowOff>147066</xdr:rowOff>
    </xdr:to>
    <xdr:sp macro="" textlink="">
      <xdr:nvSpPr>
        <xdr:cNvPr id="306" name="円/楕円 305"/>
        <xdr:cNvSpPr/>
      </xdr:nvSpPr>
      <xdr:spPr>
        <a:xfrm>
          <a:off x="9588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138193</xdr:rowOff>
    </xdr:from>
    <xdr:ext cx="378565" cy="259045"/>
    <xdr:sp macro="" textlink="">
      <xdr:nvSpPr>
        <xdr:cNvPr id="307" name="テキスト ボックス 306"/>
        <xdr:cNvSpPr txBox="1"/>
      </xdr:nvSpPr>
      <xdr:spPr>
        <a:xfrm>
          <a:off x="9450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45847</xdr:rowOff>
    </xdr:from>
    <xdr:to>
      <xdr:col>12</xdr:col>
      <xdr:colOff>561975</xdr:colOff>
      <xdr:row>37</xdr:row>
      <xdr:rowOff>147447</xdr:rowOff>
    </xdr:to>
    <xdr:sp macro="" textlink="">
      <xdr:nvSpPr>
        <xdr:cNvPr id="308" name="円/楕円 307"/>
        <xdr:cNvSpPr/>
      </xdr:nvSpPr>
      <xdr:spPr>
        <a:xfrm>
          <a:off x="8699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138574</xdr:rowOff>
    </xdr:from>
    <xdr:ext cx="378565" cy="259045"/>
    <xdr:sp macro="" textlink="">
      <xdr:nvSpPr>
        <xdr:cNvPr id="309" name="テキスト ボックス 308"/>
        <xdr:cNvSpPr txBox="1"/>
      </xdr:nvSpPr>
      <xdr:spPr>
        <a:xfrm>
          <a:off x="8561017" y="64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38989</xdr:rowOff>
    </xdr:from>
    <xdr:to>
      <xdr:col>11</xdr:col>
      <xdr:colOff>358775</xdr:colOff>
      <xdr:row>35</xdr:row>
      <xdr:rowOff>140589</xdr:rowOff>
    </xdr:to>
    <xdr:sp macro="" textlink="">
      <xdr:nvSpPr>
        <xdr:cNvPr id="310" name="円/楕円 309"/>
        <xdr:cNvSpPr/>
      </xdr:nvSpPr>
      <xdr:spPr>
        <a:xfrm>
          <a:off x="7810500" y="60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131716</xdr:rowOff>
    </xdr:from>
    <xdr:ext cx="469744" cy="259045"/>
    <xdr:sp macro="" textlink="">
      <xdr:nvSpPr>
        <xdr:cNvPr id="311" name="テキスト ボックス 310"/>
        <xdr:cNvSpPr txBox="1"/>
      </xdr:nvSpPr>
      <xdr:spPr>
        <a:xfrm>
          <a:off x="7626427" y="613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135001</xdr:rowOff>
    </xdr:from>
    <xdr:to>
      <xdr:col>10</xdr:col>
      <xdr:colOff>155575</xdr:colOff>
      <xdr:row>30</xdr:row>
      <xdr:rowOff>65151</xdr:rowOff>
    </xdr:to>
    <xdr:sp macro="" textlink="">
      <xdr:nvSpPr>
        <xdr:cNvPr id="312" name="円/楕円 311"/>
        <xdr:cNvSpPr/>
      </xdr:nvSpPr>
      <xdr:spPr>
        <a:xfrm>
          <a:off x="6921500" y="51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81678</xdr:rowOff>
    </xdr:from>
    <xdr:ext cx="469744" cy="259045"/>
    <xdr:sp macro="" textlink="">
      <xdr:nvSpPr>
        <xdr:cNvPr id="313" name="テキスト ボックス 312"/>
        <xdr:cNvSpPr txBox="1"/>
      </xdr:nvSpPr>
      <xdr:spPr>
        <a:xfrm>
          <a:off x="6737427" y="48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93764</xdr:rowOff>
    </xdr:from>
    <xdr:to>
      <xdr:col>15</xdr:col>
      <xdr:colOff>180975</xdr:colOff>
      <xdr:row>56</xdr:row>
      <xdr:rowOff>163411</xdr:rowOff>
    </xdr:to>
    <xdr:cxnSp macro="">
      <xdr:nvCxnSpPr>
        <xdr:cNvPr id="342" name="直線コネクタ 341"/>
        <xdr:cNvCxnSpPr/>
      </xdr:nvCxnSpPr>
      <xdr:spPr>
        <a:xfrm flipV="1">
          <a:off x="9639300" y="9694964"/>
          <a:ext cx="8382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49517</xdr:rowOff>
    </xdr:from>
    <xdr:to>
      <xdr:col>14</xdr:col>
      <xdr:colOff>28575</xdr:colOff>
      <xdr:row>56</xdr:row>
      <xdr:rowOff>163411</xdr:rowOff>
    </xdr:to>
    <xdr:cxnSp macro="">
      <xdr:nvCxnSpPr>
        <xdr:cNvPr id="345" name="直線コネクタ 344"/>
        <xdr:cNvCxnSpPr/>
      </xdr:nvCxnSpPr>
      <xdr:spPr>
        <a:xfrm>
          <a:off x="8750300" y="9650717"/>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47" name="テキスト ボックス 346"/>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49517</xdr:rowOff>
    </xdr:from>
    <xdr:to>
      <xdr:col>12</xdr:col>
      <xdr:colOff>511175</xdr:colOff>
      <xdr:row>57</xdr:row>
      <xdr:rowOff>44742</xdr:rowOff>
    </xdr:to>
    <xdr:cxnSp macro="">
      <xdr:nvCxnSpPr>
        <xdr:cNvPr id="348" name="直線コネクタ 347"/>
        <xdr:cNvCxnSpPr/>
      </xdr:nvCxnSpPr>
      <xdr:spPr>
        <a:xfrm flipV="1">
          <a:off x="7861300" y="9650717"/>
          <a:ext cx="889000" cy="1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81335</xdr:rowOff>
    </xdr:from>
    <xdr:ext cx="534377" cy="259045"/>
    <xdr:sp macro="" textlink="">
      <xdr:nvSpPr>
        <xdr:cNvPr id="350" name="テキスト ボックス 349"/>
        <xdr:cNvSpPr txBox="1"/>
      </xdr:nvSpPr>
      <xdr:spPr>
        <a:xfrm>
          <a:off x="8483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34595</xdr:rowOff>
    </xdr:from>
    <xdr:to>
      <xdr:col>11</xdr:col>
      <xdr:colOff>307975</xdr:colOff>
      <xdr:row>57</xdr:row>
      <xdr:rowOff>44742</xdr:rowOff>
    </xdr:to>
    <xdr:cxnSp macro="">
      <xdr:nvCxnSpPr>
        <xdr:cNvPr id="351" name="直線コネクタ 350"/>
        <xdr:cNvCxnSpPr/>
      </xdr:nvCxnSpPr>
      <xdr:spPr>
        <a:xfrm>
          <a:off x="6972300" y="9807245"/>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99153</xdr:rowOff>
    </xdr:from>
    <xdr:ext cx="534377" cy="259045"/>
    <xdr:sp macro="" textlink="">
      <xdr:nvSpPr>
        <xdr:cNvPr id="353" name="テキスト ボックス 352"/>
        <xdr:cNvSpPr txBox="1"/>
      </xdr:nvSpPr>
      <xdr:spPr>
        <a:xfrm>
          <a:off x="7594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100347</xdr:rowOff>
    </xdr:from>
    <xdr:ext cx="534377" cy="259045"/>
    <xdr:sp macro="" textlink="">
      <xdr:nvSpPr>
        <xdr:cNvPr id="355" name="テキスト ボックス 354"/>
        <xdr:cNvSpPr txBox="1"/>
      </xdr:nvSpPr>
      <xdr:spPr>
        <a:xfrm>
          <a:off x="6705111" y="100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42964</xdr:rowOff>
    </xdr:from>
    <xdr:to>
      <xdr:col>15</xdr:col>
      <xdr:colOff>231775</xdr:colOff>
      <xdr:row>56</xdr:row>
      <xdr:rowOff>144564</xdr:rowOff>
    </xdr:to>
    <xdr:sp macro="" textlink="">
      <xdr:nvSpPr>
        <xdr:cNvPr id="361" name="円/楕円 360"/>
        <xdr:cNvSpPr/>
      </xdr:nvSpPr>
      <xdr:spPr>
        <a:xfrm>
          <a:off x="10426700" y="96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65841</xdr:rowOff>
    </xdr:from>
    <xdr:ext cx="534377" cy="259045"/>
    <xdr:sp macro="" textlink="">
      <xdr:nvSpPr>
        <xdr:cNvPr id="362" name="農林水産業費該当値テキスト"/>
        <xdr:cNvSpPr txBox="1"/>
      </xdr:nvSpPr>
      <xdr:spPr>
        <a:xfrm>
          <a:off x="10528300" y="9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112611</xdr:rowOff>
    </xdr:from>
    <xdr:to>
      <xdr:col>14</xdr:col>
      <xdr:colOff>79375</xdr:colOff>
      <xdr:row>57</xdr:row>
      <xdr:rowOff>42761</xdr:rowOff>
    </xdr:to>
    <xdr:sp macro="" textlink="">
      <xdr:nvSpPr>
        <xdr:cNvPr id="363" name="円/楕円 362"/>
        <xdr:cNvSpPr/>
      </xdr:nvSpPr>
      <xdr:spPr>
        <a:xfrm>
          <a:off x="9588500" y="97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59288</xdr:rowOff>
    </xdr:from>
    <xdr:ext cx="534377" cy="259045"/>
    <xdr:sp macro="" textlink="">
      <xdr:nvSpPr>
        <xdr:cNvPr id="364" name="テキスト ボックス 363"/>
        <xdr:cNvSpPr txBox="1"/>
      </xdr:nvSpPr>
      <xdr:spPr>
        <a:xfrm>
          <a:off x="9372111" y="94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170167</xdr:rowOff>
    </xdr:from>
    <xdr:to>
      <xdr:col>12</xdr:col>
      <xdr:colOff>561975</xdr:colOff>
      <xdr:row>56</xdr:row>
      <xdr:rowOff>100317</xdr:rowOff>
    </xdr:to>
    <xdr:sp macro="" textlink="">
      <xdr:nvSpPr>
        <xdr:cNvPr id="365" name="円/楕円 364"/>
        <xdr:cNvSpPr/>
      </xdr:nvSpPr>
      <xdr:spPr>
        <a:xfrm>
          <a:off x="8699500" y="95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116844</xdr:rowOff>
    </xdr:from>
    <xdr:ext cx="534377" cy="259045"/>
    <xdr:sp macro="" textlink="">
      <xdr:nvSpPr>
        <xdr:cNvPr id="366" name="テキスト ボックス 365"/>
        <xdr:cNvSpPr txBox="1"/>
      </xdr:nvSpPr>
      <xdr:spPr>
        <a:xfrm>
          <a:off x="8483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165392</xdr:rowOff>
    </xdr:from>
    <xdr:to>
      <xdr:col>11</xdr:col>
      <xdr:colOff>358775</xdr:colOff>
      <xdr:row>57</xdr:row>
      <xdr:rowOff>95542</xdr:rowOff>
    </xdr:to>
    <xdr:sp macro="" textlink="">
      <xdr:nvSpPr>
        <xdr:cNvPr id="367" name="円/楕円 366"/>
        <xdr:cNvSpPr/>
      </xdr:nvSpPr>
      <xdr:spPr>
        <a:xfrm>
          <a:off x="7810500" y="97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112069</xdr:rowOff>
    </xdr:from>
    <xdr:ext cx="534377" cy="259045"/>
    <xdr:sp macro="" textlink="">
      <xdr:nvSpPr>
        <xdr:cNvPr id="368" name="テキスト ボックス 367"/>
        <xdr:cNvSpPr txBox="1"/>
      </xdr:nvSpPr>
      <xdr:spPr>
        <a:xfrm>
          <a:off x="7594111" y="95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155245</xdr:rowOff>
    </xdr:from>
    <xdr:to>
      <xdr:col>10</xdr:col>
      <xdr:colOff>155575</xdr:colOff>
      <xdr:row>57</xdr:row>
      <xdr:rowOff>85395</xdr:rowOff>
    </xdr:to>
    <xdr:sp macro="" textlink="">
      <xdr:nvSpPr>
        <xdr:cNvPr id="369" name="円/楕円 368"/>
        <xdr:cNvSpPr/>
      </xdr:nvSpPr>
      <xdr:spPr>
        <a:xfrm>
          <a:off x="6921500" y="97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101922</xdr:rowOff>
    </xdr:from>
    <xdr:ext cx="534377" cy="259045"/>
    <xdr:sp macro="" textlink="">
      <xdr:nvSpPr>
        <xdr:cNvPr id="370" name="テキスト ボックス 369"/>
        <xdr:cNvSpPr txBox="1"/>
      </xdr:nvSpPr>
      <xdr:spPr>
        <a:xfrm>
          <a:off x="6705111" y="953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103398</xdr:rowOff>
    </xdr:from>
    <xdr:to>
      <xdr:col>15</xdr:col>
      <xdr:colOff>180975</xdr:colOff>
      <xdr:row>74</xdr:row>
      <xdr:rowOff>2403</xdr:rowOff>
    </xdr:to>
    <xdr:cxnSp macro="">
      <xdr:nvCxnSpPr>
        <xdr:cNvPr id="397" name="直線コネクタ 396"/>
        <xdr:cNvCxnSpPr/>
      </xdr:nvCxnSpPr>
      <xdr:spPr>
        <a:xfrm>
          <a:off x="9639300" y="12619248"/>
          <a:ext cx="8382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103398</xdr:rowOff>
    </xdr:from>
    <xdr:to>
      <xdr:col>14</xdr:col>
      <xdr:colOff>28575</xdr:colOff>
      <xdr:row>73</xdr:row>
      <xdr:rowOff>105181</xdr:rowOff>
    </xdr:to>
    <xdr:cxnSp macro="">
      <xdr:nvCxnSpPr>
        <xdr:cNvPr id="400" name="直線コネクタ 399"/>
        <xdr:cNvCxnSpPr/>
      </xdr:nvCxnSpPr>
      <xdr:spPr>
        <a:xfrm flipV="1">
          <a:off x="8750300" y="12619248"/>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111538</xdr:rowOff>
    </xdr:from>
    <xdr:ext cx="469744" cy="259045"/>
    <xdr:sp macro="" textlink="">
      <xdr:nvSpPr>
        <xdr:cNvPr id="402" name="テキスト ボックス 401"/>
        <xdr:cNvSpPr txBox="1"/>
      </xdr:nvSpPr>
      <xdr:spPr>
        <a:xfrm>
          <a:off x="9404427"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64536</xdr:rowOff>
    </xdr:from>
    <xdr:to>
      <xdr:col>12</xdr:col>
      <xdr:colOff>511175</xdr:colOff>
      <xdr:row>73</xdr:row>
      <xdr:rowOff>105181</xdr:rowOff>
    </xdr:to>
    <xdr:cxnSp macro="">
      <xdr:nvCxnSpPr>
        <xdr:cNvPr id="403" name="直線コネクタ 402"/>
        <xdr:cNvCxnSpPr/>
      </xdr:nvCxnSpPr>
      <xdr:spPr>
        <a:xfrm>
          <a:off x="7861300" y="12408936"/>
          <a:ext cx="889000" cy="21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130283</xdr:rowOff>
    </xdr:from>
    <xdr:ext cx="469744" cy="259045"/>
    <xdr:sp macro="" textlink="">
      <xdr:nvSpPr>
        <xdr:cNvPr id="405" name="テキスト ボックス 404"/>
        <xdr:cNvSpPr txBox="1"/>
      </xdr:nvSpPr>
      <xdr:spPr>
        <a:xfrm>
          <a:off x="8515427" y="131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64536</xdr:rowOff>
    </xdr:from>
    <xdr:to>
      <xdr:col>11</xdr:col>
      <xdr:colOff>307975</xdr:colOff>
      <xdr:row>75</xdr:row>
      <xdr:rowOff>162880</xdr:rowOff>
    </xdr:to>
    <xdr:cxnSp macro="">
      <xdr:nvCxnSpPr>
        <xdr:cNvPr id="406" name="直線コネクタ 405"/>
        <xdr:cNvCxnSpPr/>
      </xdr:nvCxnSpPr>
      <xdr:spPr>
        <a:xfrm flipV="1">
          <a:off x="6972300" y="12408936"/>
          <a:ext cx="889000" cy="6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149165</xdr:rowOff>
    </xdr:from>
    <xdr:ext cx="469744" cy="259045"/>
    <xdr:sp macro="" textlink="">
      <xdr:nvSpPr>
        <xdr:cNvPr id="408" name="テキスト ボックス 407"/>
        <xdr:cNvSpPr txBox="1"/>
      </xdr:nvSpPr>
      <xdr:spPr>
        <a:xfrm>
          <a:off x="7626427" y="13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135586</xdr:rowOff>
    </xdr:from>
    <xdr:ext cx="469744" cy="259045"/>
    <xdr:sp macro="" textlink="">
      <xdr:nvSpPr>
        <xdr:cNvPr id="410" name="テキスト ボックス 409"/>
        <xdr:cNvSpPr txBox="1"/>
      </xdr:nvSpPr>
      <xdr:spPr>
        <a:xfrm>
          <a:off x="6737427" y="131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123053</xdr:rowOff>
    </xdr:from>
    <xdr:to>
      <xdr:col>15</xdr:col>
      <xdr:colOff>231775</xdr:colOff>
      <xdr:row>74</xdr:row>
      <xdr:rowOff>53203</xdr:rowOff>
    </xdr:to>
    <xdr:sp macro="" textlink="">
      <xdr:nvSpPr>
        <xdr:cNvPr id="416" name="円/楕円 415"/>
        <xdr:cNvSpPr/>
      </xdr:nvSpPr>
      <xdr:spPr>
        <a:xfrm>
          <a:off x="10426700" y="126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145930</xdr:rowOff>
    </xdr:from>
    <xdr:ext cx="534377" cy="259045"/>
    <xdr:sp macro="" textlink="">
      <xdr:nvSpPr>
        <xdr:cNvPr id="417" name="商工費該当値テキスト"/>
        <xdr:cNvSpPr txBox="1"/>
      </xdr:nvSpPr>
      <xdr:spPr>
        <a:xfrm>
          <a:off x="10528300" y="1249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52598</xdr:rowOff>
    </xdr:from>
    <xdr:to>
      <xdr:col>14</xdr:col>
      <xdr:colOff>79375</xdr:colOff>
      <xdr:row>73</xdr:row>
      <xdr:rowOff>154198</xdr:rowOff>
    </xdr:to>
    <xdr:sp macro="" textlink="">
      <xdr:nvSpPr>
        <xdr:cNvPr id="418" name="円/楕円 417"/>
        <xdr:cNvSpPr/>
      </xdr:nvSpPr>
      <xdr:spPr>
        <a:xfrm>
          <a:off x="9588500" y="125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170725</xdr:rowOff>
    </xdr:from>
    <xdr:ext cx="534377" cy="259045"/>
    <xdr:sp macro="" textlink="">
      <xdr:nvSpPr>
        <xdr:cNvPr id="419" name="テキスト ボックス 418"/>
        <xdr:cNvSpPr txBox="1"/>
      </xdr:nvSpPr>
      <xdr:spPr>
        <a:xfrm>
          <a:off x="9372111" y="1234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54381</xdr:rowOff>
    </xdr:from>
    <xdr:to>
      <xdr:col>12</xdr:col>
      <xdr:colOff>561975</xdr:colOff>
      <xdr:row>73</xdr:row>
      <xdr:rowOff>155981</xdr:rowOff>
    </xdr:to>
    <xdr:sp macro="" textlink="">
      <xdr:nvSpPr>
        <xdr:cNvPr id="420" name="円/楕円 419"/>
        <xdr:cNvSpPr/>
      </xdr:nvSpPr>
      <xdr:spPr>
        <a:xfrm>
          <a:off x="8699500" y="125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1058</xdr:rowOff>
    </xdr:from>
    <xdr:ext cx="534377" cy="259045"/>
    <xdr:sp macro="" textlink="">
      <xdr:nvSpPr>
        <xdr:cNvPr id="421" name="テキスト ボックス 420"/>
        <xdr:cNvSpPr txBox="1"/>
      </xdr:nvSpPr>
      <xdr:spPr>
        <a:xfrm>
          <a:off x="8483111" y="123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19,505</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13736</xdr:rowOff>
    </xdr:from>
    <xdr:to>
      <xdr:col>11</xdr:col>
      <xdr:colOff>358775</xdr:colOff>
      <xdr:row>72</xdr:row>
      <xdr:rowOff>115336</xdr:rowOff>
    </xdr:to>
    <xdr:sp macro="" textlink="">
      <xdr:nvSpPr>
        <xdr:cNvPr id="422" name="円/楕円 421"/>
        <xdr:cNvSpPr/>
      </xdr:nvSpPr>
      <xdr:spPr>
        <a:xfrm>
          <a:off x="7810500" y="123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131863</xdr:rowOff>
    </xdr:from>
    <xdr:ext cx="534377" cy="259045"/>
    <xdr:sp macro="" textlink="">
      <xdr:nvSpPr>
        <xdr:cNvPr id="423" name="テキスト ボックス 422"/>
        <xdr:cNvSpPr txBox="1"/>
      </xdr:nvSpPr>
      <xdr:spPr>
        <a:xfrm>
          <a:off x="7594111" y="1213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112080</xdr:rowOff>
    </xdr:from>
    <xdr:to>
      <xdr:col>10</xdr:col>
      <xdr:colOff>155575</xdr:colOff>
      <xdr:row>76</xdr:row>
      <xdr:rowOff>42230</xdr:rowOff>
    </xdr:to>
    <xdr:sp macro="" textlink="">
      <xdr:nvSpPr>
        <xdr:cNvPr id="424" name="円/楕円 423"/>
        <xdr:cNvSpPr/>
      </xdr:nvSpPr>
      <xdr:spPr>
        <a:xfrm>
          <a:off x="6921500" y="129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58757</xdr:rowOff>
    </xdr:from>
    <xdr:ext cx="534377" cy="259045"/>
    <xdr:sp macro="" textlink="">
      <xdr:nvSpPr>
        <xdr:cNvPr id="425" name="テキスト ボックス 424"/>
        <xdr:cNvSpPr txBox="1"/>
      </xdr:nvSpPr>
      <xdr:spPr>
        <a:xfrm>
          <a:off x="6705111" y="1274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90652</xdr:rowOff>
    </xdr:from>
    <xdr:to>
      <xdr:col>15</xdr:col>
      <xdr:colOff>180975</xdr:colOff>
      <xdr:row>97</xdr:row>
      <xdr:rowOff>111399</xdr:rowOff>
    </xdr:to>
    <xdr:cxnSp macro="">
      <xdr:nvCxnSpPr>
        <xdr:cNvPr id="452" name="直線コネクタ 451"/>
        <xdr:cNvCxnSpPr/>
      </xdr:nvCxnSpPr>
      <xdr:spPr>
        <a:xfrm flipV="1">
          <a:off x="9639300" y="16721302"/>
          <a:ext cx="838200" cy="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91584</xdr:rowOff>
    </xdr:from>
    <xdr:to>
      <xdr:col>14</xdr:col>
      <xdr:colOff>28575</xdr:colOff>
      <xdr:row>97</xdr:row>
      <xdr:rowOff>111399</xdr:rowOff>
    </xdr:to>
    <xdr:cxnSp macro="">
      <xdr:nvCxnSpPr>
        <xdr:cNvPr id="455" name="直線コネクタ 454"/>
        <xdr:cNvCxnSpPr/>
      </xdr:nvCxnSpPr>
      <xdr:spPr>
        <a:xfrm>
          <a:off x="8750300" y="16722234"/>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90652</xdr:rowOff>
    </xdr:from>
    <xdr:to>
      <xdr:col>12</xdr:col>
      <xdr:colOff>511175</xdr:colOff>
      <xdr:row>97</xdr:row>
      <xdr:rowOff>91584</xdr:rowOff>
    </xdr:to>
    <xdr:cxnSp macro="">
      <xdr:nvCxnSpPr>
        <xdr:cNvPr id="458" name="直線コネクタ 457"/>
        <xdr:cNvCxnSpPr/>
      </xdr:nvCxnSpPr>
      <xdr:spPr>
        <a:xfrm>
          <a:off x="7861300" y="16721302"/>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70439</xdr:rowOff>
    </xdr:from>
    <xdr:to>
      <xdr:col>11</xdr:col>
      <xdr:colOff>307975</xdr:colOff>
      <xdr:row>97</xdr:row>
      <xdr:rowOff>90652</xdr:rowOff>
    </xdr:to>
    <xdr:cxnSp macro="">
      <xdr:nvCxnSpPr>
        <xdr:cNvPr id="461" name="直線コネクタ 460"/>
        <xdr:cNvCxnSpPr/>
      </xdr:nvCxnSpPr>
      <xdr:spPr>
        <a:xfrm>
          <a:off x="6972300" y="16701089"/>
          <a:ext cx="889000" cy="2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5" name="テキスト ボックス 464"/>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39852</xdr:rowOff>
    </xdr:from>
    <xdr:to>
      <xdr:col>15</xdr:col>
      <xdr:colOff>231775</xdr:colOff>
      <xdr:row>97</xdr:row>
      <xdr:rowOff>141452</xdr:rowOff>
    </xdr:to>
    <xdr:sp macro="" textlink="">
      <xdr:nvSpPr>
        <xdr:cNvPr id="471" name="円/楕円 470"/>
        <xdr:cNvSpPr/>
      </xdr:nvSpPr>
      <xdr:spPr>
        <a:xfrm>
          <a:off x="10426700" y="166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62729</xdr:rowOff>
    </xdr:from>
    <xdr:ext cx="534377" cy="259045"/>
    <xdr:sp macro="" textlink="">
      <xdr:nvSpPr>
        <xdr:cNvPr id="472" name="土木費該当値テキスト"/>
        <xdr:cNvSpPr txBox="1"/>
      </xdr:nvSpPr>
      <xdr:spPr>
        <a:xfrm>
          <a:off x="10528300" y="1652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60599</xdr:rowOff>
    </xdr:from>
    <xdr:to>
      <xdr:col>14</xdr:col>
      <xdr:colOff>79375</xdr:colOff>
      <xdr:row>97</xdr:row>
      <xdr:rowOff>162199</xdr:rowOff>
    </xdr:to>
    <xdr:sp macro="" textlink="">
      <xdr:nvSpPr>
        <xdr:cNvPr id="473" name="円/楕円 472"/>
        <xdr:cNvSpPr/>
      </xdr:nvSpPr>
      <xdr:spPr>
        <a:xfrm>
          <a:off x="9588500" y="166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153326</xdr:rowOff>
    </xdr:from>
    <xdr:ext cx="534377" cy="259045"/>
    <xdr:sp macro="" textlink="">
      <xdr:nvSpPr>
        <xdr:cNvPr id="474" name="テキスト ボックス 473"/>
        <xdr:cNvSpPr txBox="1"/>
      </xdr:nvSpPr>
      <xdr:spPr>
        <a:xfrm>
          <a:off x="9372111" y="167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40784</xdr:rowOff>
    </xdr:from>
    <xdr:to>
      <xdr:col>12</xdr:col>
      <xdr:colOff>561975</xdr:colOff>
      <xdr:row>97</xdr:row>
      <xdr:rowOff>142384</xdr:rowOff>
    </xdr:to>
    <xdr:sp macro="" textlink="">
      <xdr:nvSpPr>
        <xdr:cNvPr id="475" name="円/楕円 474"/>
        <xdr:cNvSpPr/>
      </xdr:nvSpPr>
      <xdr:spPr>
        <a:xfrm>
          <a:off x="8699500" y="166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133511</xdr:rowOff>
    </xdr:from>
    <xdr:ext cx="534377" cy="259045"/>
    <xdr:sp macro="" textlink="">
      <xdr:nvSpPr>
        <xdr:cNvPr id="476" name="テキスト ボックス 475"/>
        <xdr:cNvSpPr txBox="1"/>
      </xdr:nvSpPr>
      <xdr:spPr>
        <a:xfrm>
          <a:off x="8483111" y="167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39852</xdr:rowOff>
    </xdr:from>
    <xdr:to>
      <xdr:col>11</xdr:col>
      <xdr:colOff>358775</xdr:colOff>
      <xdr:row>97</xdr:row>
      <xdr:rowOff>141452</xdr:rowOff>
    </xdr:to>
    <xdr:sp macro="" textlink="">
      <xdr:nvSpPr>
        <xdr:cNvPr id="477" name="円/楕円 476"/>
        <xdr:cNvSpPr/>
      </xdr:nvSpPr>
      <xdr:spPr>
        <a:xfrm>
          <a:off x="7810500" y="166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157979</xdr:rowOff>
    </xdr:from>
    <xdr:ext cx="534377" cy="259045"/>
    <xdr:sp macro="" textlink="">
      <xdr:nvSpPr>
        <xdr:cNvPr id="478" name="テキスト ボックス 477"/>
        <xdr:cNvSpPr txBox="1"/>
      </xdr:nvSpPr>
      <xdr:spPr>
        <a:xfrm>
          <a:off x="7594111" y="164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19639</xdr:rowOff>
    </xdr:from>
    <xdr:to>
      <xdr:col>10</xdr:col>
      <xdr:colOff>155575</xdr:colOff>
      <xdr:row>97</xdr:row>
      <xdr:rowOff>121239</xdr:rowOff>
    </xdr:to>
    <xdr:sp macro="" textlink="">
      <xdr:nvSpPr>
        <xdr:cNvPr id="479" name="円/楕円 478"/>
        <xdr:cNvSpPr/>
      </xdr:nvSpPr>
      <xdr:spPr>
        <a:xfrm>
          <a:off x="6921500" y="166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137766</xdr:rowOff>
    </xdr:from>
    <xdr:ext cx="534377" cy="259045"/>
    <xdr:sp macro="" textlink="">
      <xdr:nvSpPr>
        <xdr:cNvPr id="480" name="テキスト ボックス 479"/>
        <xdr:cNvSpPr txBox="1"/>
      </xdr:nvSpPr>
      <xdr:spPr>
        <a:xfrm>
          <a:off x="6705111" y="1642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84287</xdr:rowOff>
    </xdr:from>
    <xdr:to>
      <xdr:col>23</xdr:col>
      <xdr:colOff>516889</xdr:colOff>
      <xdr:row>39</xdr:row>
      <xdr:rowOff>30200</xdr:rowOff>
    </xdr:to>
    <xdr:cxnSp macro="">
      <xdr:nvCxnSpPr>
        <xdr:cNvPr id="503" name="直線コネクタ 502"/>
        <xdr:cNvCxnSpPr/>
      </xdr:nvCxnSpPr>
      <xdr:spPr>
        <a:xfrm flipV="1">
          <a:off x="16317595" y="5742137"/>
          <a:ext cx="1269" cy="974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34027</xdr:rowOff>
    </xdr:from>
    <xdr:ext cx="469744" cy="259045"/>
    <xdr:sp macro="" textlink="">
      <xdr:nvSpPr>
        <xdr:cNvPr id="504" name="消防費最小値テキスト"/>
        <xdr:cNvSpPr txBox="1"/>
      </xdr:nvSpPr>
      <xdr:spPr>
        <a:xfrm>
          <a:off x="16370300" y="67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39</xdr:row>
      <xdr:rowOff>30200</xdr:rowOff>
    </xdr:from>
    <xdr:to>
      <xdr:col>23</xdr:col>
      <xdr:colOff>606425</xdr:colOff>
      <xdr:row>39</xdr:row>
      <xdr:rowOff>30200</xdr:rowOff>
    </xdr:to>
    <xdr:cxnSp macro="">
      <xdr:nvCxnSpPr>
        <xdr:cNvPr id="505" name="直線コネクタ 504"/>
        <xdr:cNvCxnSpPr/>
      </xdr:nvCxnSpPr>
      <xdr:spPr>
        <a:xfrm>
          <a:off x="16230600" y="671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30964</xdr:rowOff>
    </xdr:from>
    <xdr:ext cx="534377" cy="259045"/>
    <xdr:sp macro="" textlink="">
      <xdr:nvSpPr>
        <xdr:cNvPr id="506" name="消防費最大値テキスト"/>
        <xdr:cNvSpPr txBox="1"/>
      </xdr:nvSpPr>
      <xdr:spPr>
        <a:xfrm>
          <a:off x="16370300" y="55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33</xdr:row>
      <xdr:rowOff>84287</xdr:rowOff>
    </xdr:from>
    <xdr:to>
      <xdr:col>23</xdr:col>
      <xdr:colOff>606425</xdr:colOff>
      <xdr:row>33</xdr:row>
      <xdr:rowOff>84287</xdr:rowOff>
    </xdr:to>
    <xdr:cxnSp macro="">
      <xdr:nvCxnSpPr>
        <xdr:cNvPr id="507" name="直線コネクタ 506"/>
        <xdr:cNvCxnSpPr/>
      </xdr:nvCxnSpPr>
      <xdr:spPr>
        <a:xfrm>
          <a:off x="16230600" y="57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14839</xdr:rowOff>
    </xdr:from>
    <xdr:to>
      <xdr:col>23</xdr:col>
      <xdr:colOff>517525</xdr:colOff>
      <xdr:row>34</xdr:row>
      <xdr:rowOff>116429</xdr:rowOff>
    </xdr:to>
    <xdr:cxnSp macro="">
      <xdr:nvCxnSpPr>
        <xdr:cNvPr id="508" name="直線コネクタ 507"/>
        <xdr:cNvCxnSpPr/>
      </xdr:nvCxnSpPr>
      <xdr:spPr>
        <a:xfrm>
          <a:off x="15481300" y="5844139"/>
          <a:ext cx="8382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58914</xdr:rowOff>
    </xdr:from>
    <xdr:ext cx="534377" cy="259045"/>
    <xdr:sp macro="" textlink="">
      <xdr:nvSpPr>
        <xdr:cNvPr id="509" name="消防費平均値テキスト"/>
        <xdr:cNvSpPr txBox="1"/>
      </xdr:nvSpPr>
      <xdr:spPr>
        <a:xfrm>
          <a:off x="16370300" y="6402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80487</xdr:rowOff>
    </xdr:from>
    <xdr:to>
      <xdr:col>23</xdr:col>
      <xdr:colOff>568325</xdr:colOff>
      <xdr:row>38</xdr:row>
      <xdr:rowOff>10637</xdr:rowOff>
    </xdr:to>
    <xdr:sp macro="" textlink="">
      <xdr:nvSpPr>
        <xdr:cNvPr id="510" name="フローチャート : 判断 509"/>
        <xdr:cNvSpPr/>
      </xdr:nvSpPr>
      <xdr:spPr>
        <a:xfrm>
          <a:off x="162687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31572</xdr:rowOff>
    </xdr:from>
    <xdr:to>
      <xdr:col>22</xdr:col>
      <xdr:colOff>365125</xdr:colOff>
      <xdr:row>34</xdr:row>
      <xdr:rowOff>14839</xdr:rowOff>
    </xdr:to>
    <xdr:cxnSp macro="">
      <xdr:nvCxnSpPr>
        <xdr:cNvPr id="511" name="直線コネクタ 510"/>
        <xdr:cNvCxnSpPr/>
      </xdr:nvCxnSpPr>
      <xdr:spPr>
        <a:xfrm>
          <a:off x="14592300" y="5346522"/>
          <a:ext cx="889000" cy="49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99964</xdr:rowOff>
    </xdr:from>
    <xdr:to>
      <xdr:col>22</xdr:col>
      <xdr:colOff>415925</xdr:colOff>
      <xdr:row>37</xdr:row>
      <xdr:rowOff>30114</xdr:rowOff>
    </xdr:to>
    <xdr:sp macro="" textlink="">
      <xdr:nvSpPr>
        <xdr:cNvPr id="512" name="フローチャート : 判断 511"/>
        <xdr:cNvSpPr/>
      </xdr:nvSpPr>
      <xdr:spPr>
        <a:xfrm>
          <a:off x="15430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21241</xdr:rowOff>
    </xdr:from>
    <xdr:ext cx="534377" cy="259045"/>
    <xdr:sp macro="" textlink="">
      <xdr:nvSpPr>
        <xdr:cNvPr id="513" name="テキスト ボックス 512"/>
        <xdr:cNvSpPr txBox="1"/>
      </xdr:nvSpPr>
      <xdr:spPr>
        <a:xfrm>
          <a:off x="15214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31572</xdr:rowOff>
    </xdr:from>
    <xdr:to>
      <xdr:col>21</xdr:col>
      <xdr:colOff>161925</xdr:colOff>
      <xdr:row>34</xdr:row>
      <xdr:rowOff>120635</xdr:rowOff>
    </xdr:to>
    <xdr:cxnSp macro="">
      <xdr:nvCxnSpPr>
        <xdr:cNvPr id="514" name="直線コネクタ 513"/>
        <xdr:cNvCxnSpPr/>
      </xdr:nvCxnSpPr>
      <xdr:spPr>
        <a:xfrm flipV="1">
          <a:off x="13703300" y="5346522"/>
          <a:ext cx="889000" cy="6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128357</xdr:rowOff>
    </xdr:from>
    <xdr:to>
      <xdr:col>21</xdr:col>
      <xdr:colOff>212725</xdr:colOff>
      <xdr:row>37</xdr:row>
      <xdr:rowOff>58507</xdr:rowOff>
    </xdr:to>
    <xdr:sp macro="" textlink="">
      <xdr:nvSpPr>
        <xdr:cNvPr id="515" name="フローチャート : 判断 514"/>
        <xdr:cNvSpPr/>
      </xdr:nvSpPr>
      <xdr:spPr>
        <a:xfrm>
          <a:off x="14541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49634</xdr:rowOff>
    </xdr:from>
    <xdr:ext cx="534377" cy="259045"/>
    <xdr:sp macro="" textlink="">
      <xdr:nvSpPr>
        <xdr:cNvPr id="516" name="テキスト ボックス 515"/>
        <xdr:cNvSpPr txBox="1"/>
      </xdr:nvSpPr>
      <xdr:spPr>
        <a:xfrm>
          <a:off x="14325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120635</xdr:rowOff>
    </xdr:from>
    <xdr:to>
      <xdr:col>19</xdr:col>
      <xdr:colOff>644525</xdr:colOff>
      <xdr:row>36</xdr:row>
      <xdr:rowOff>66091</xdr:rowOff>
    </xdr:to>
    <xdr:cxnSp macro="">
      <xdr:nvCxnSpPr>
        <xdr:cNvPr id="517" name="直線コネクタ 516"/>
        <xdr:cNvCxnSpPr/>
      </xdr:nvCxnSpPr>
      <xdr:spPr>
        <a:xfrm flipV="1">
          <a:off x="12814300" y="5949935"/>
          <a:ext cx="889000" cy="2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165024</xdr:rowOff>
    </xdr:from>
    <xdr:to>
      <xdr:col>20</xdr:col>
      <xdr:colOff>9525</xdr:colOff>
      <xdr:row>37</xdr:row>
      <xdr:rowOff>95174</xdr:rowOff>
    </xdr:to>
    <xdr:sp macro="" textlink="">
      <xdr:nvSpPr>
        <xdr:cNvPr id="518" name="フローチャート : 判断 517"/>
        <xdr:cNvSpPr/>
      </xdr:nvSpPr>
      <xdr:spPr>
        <a:xfrm>
          <a:off x="13652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86301</xdr:rowOff>
    </xdr:from>
    <xdr:ext cx="534377" cy="259045"/>
    <xdr:sp macro="" textlink="">
      <xdr:nvSpPr>
        <xdr:cNvPr id="519" name="テキスト ボックス 518"/>
        <xdr:cNvSpPr txBox="1"/>
      </xdr:nvSpPr>
      <xdr:spPr>
        <a:xfrm>
          <a:off x="13436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7015</xdr:rowOff>
    </xdr:from>
    <xdr:to>
      <xdr:col>18</xdr:col>
      <xdr:colOff>492125</xdr:colOff>
      <xdr:row>37</xdr:row>
      <xdr:rowOff>108615</xdr:rowOff>
    </xdr:to>
    <xdr:sp macro="" textlink="">
      <xdr:nvSpPr>
        <xdr:cNvPr id="520" name="フローチャート : 判断 519"/>
        <xdr:cNvSpPr/>
      </xdr:nvSpPr>
      <xdr:spPr>
        <a:xfrm>
          <a:off x="12763500" y="635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99742</xdr:rowOff>
    </xdr:from>
    <xdr:ext cx="534377" cy="259045"/>
    <xdr:sp macro="" textlink="">
      <xdr:nvSpPr>
        <xdr:cNvPr id="521" name="テキスト ボックス 520"/>
        <xdr:cNvSpPr txBox="1"/>
      </xdr:nvSpPr>
      <xdr:spPr>
        <a:xfrm>
          <a:off x="12547111" y="64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65629</xdr:rowOff>
    </xdr:from>
    <xdr:to>
      <xdr:col>23</xdr:col>
      <xdr:colOff>568325</xdr:colOff>
      <xdr:row>34</xdr:row>
      <xdr:rowOff>167229</xdr:rowOff>
    </xdr:to>
    <xdr:sp macro="" textlink="">
      <xdr:nvSpPr>
        <xdr:cNvPr id="527" name="円/楕円 526"/>
        <xdr:cNvSpPr/>
      </xdr:nvSpPr>
      <xdr:spPr>
        <a:xfrm>
          <a:off x="16268700" y="58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88506</xdr:rowOff>
    </xdr:from>
    <xdr:ext cx="534377" cy="259045"/>
    <xdr:sp macro="" textlink="">
      <xdr:nvSpPr>
        <xdr:cNvPr id="528" name="消防費該当値テキスト"/>
        <xdr:cNvSpPr txBox="1"/>
      </xdr:nvSpPr>
      <xdr:spPr>
        <a:xfrm>
          <a:off x="16370300" y="574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135489</xdr:rowOff>
    </xdr:from>
    <xdr:to>
      <xdr:col>22</xdr:col>
      <xdr:colOff>415925</xdr:colOff>
      <xdr:row>34</xdr:row>
      <xdr:rowOff>65639</xdr:rowOff>
    </xdr:to>
    <xdr:sp macro="" textlink="">
      <xdr:nvSpPr>
        <xdr:cNvPr id="529" name="円/楕円 528"/>
        <xdr:cNvSpPr/>
      </xdr:nvSpPr>
      <xdr:spPr>
        <a:xfrm>
          <a:off x="15430500" y="57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82166</xdr:rowOff>
    </xdr:from>
    <xdr:ext cx="534377" cy="259045"/>
    <xdr:sp macro="" textlink="">
      <xdr:nvSpPr>
        <xdr:cNvPr id="530" name="テキスト ボックス 529"/>
        <xdr:cNvSpPr txBox="1"/>
      </xdr:nvSpPr>
      <xdr:spPr>
        <a:xfrm>
          <a:off x="15214111" y="55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27,731</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152222</xdr:rowOff>
    </xdr:from>
    <xdr:to>
      <xdr:col>21</xdr:col>
      <xdr:colOff>212725</xdr:colOff>
      <xdr:row>31</xdr:row>
      <xdr:rowOff>82372</xdr:rowOff>
    </xdr:to>
    <xdr:sp macro="" textlink="">
      <xdr:nvSpPr>
        <xdr:cNvPr id="531" name="円/楕円 530"/>
        <xdr:cNvSpPr/>
      </xdr:nvSpPr>
      <xdr:spPr>
        <a:xfrm>
          <a:off x="14541500" y="52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98899</xdr:rowOff>
    </xdr:from>
    <xdr:ext cx="534377" cy="259045"/>
    <xdr:sp macro="" textlink="">
      <xdr:nvSpPr>
        <xdr:cNvPr id="532" name="テキスト ボックス 531"/>
        <xdr:cNvSpPr txBox="1"/>
      </xdr:nvSpPr>
      <xdr:spPr>
        <a:xfrm>
          <a:off x="14325111" y="50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69835</xdr:rowOff>
    </xdr:from>
    <xdr:to>
      <xdr:col>20</xdr:col>
      <xdr:colOff>9525</xdr:colOff>
      <xdr:row>34</xdr:row>
      <xdr:rowOff>171435</xdr:rowOff>
    </xdr:to>
    <xdr:sp macro="" textlink="">
      <xdr:nvSpPr>
        <xdr:cNvPr id="533" name="円/楕円 532"/>
        <xdr:cNvSpPr/>
      </xdr:nvSpPr>
      <xdr:spPr>
        <a:xfrm>
          <a:off x="13652500" y="58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16512</xdr:rowOff>
    </xdr:from>
    <xdr:ext cx="534377" cy="259045"/>
    <xdr:sp macro="" textlink="">
      <xdr:nvSpPr>
        <xdr:cNvPr id="534" name="テキスト ボックス 533"/>
        <xdr:cNvSpPr txBox="1"/>
      </xdr:nvSpPr>
      <xdr:spPr>
        <a:xfrm>
          <a:off x="13436111" y="56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15291</xdr:rowOff>
    </xdr:from>
    <xdr:to>
      <xdr:col>18</xdr:col>
      <xdr:colOff>492125</xdr:colOff>
      <xdr:row>36</xdr:row>
      <xdr:rowOff>116891</xdr:rowOff>
    </xdr:to>
    <xdr:sp macro="" textlink="">
      <xdr:nvSpPr>
        <xdr:cNvPr id="535" name="円/楕円 534"/>
        <xdr:cNvSpPr/>
      </xdr:nvSpPr>
      <xdr:spPr>
        <a:xfrm>
          <a:off x="127635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133418</xdr:rowOff>
    </xdr:from>
    <xdr:ext cx="534377" cy="259045"/>
    <xdr:sp macro="" textlink="">
      <xdr:nvSpPr>
        <xdr:cNvPr id="536" name="テキスト ボックス 535"/>
        <xdr:cNvSpPr txBox="1"/>
      </xdr:nvSpPr>
      <xdr:spPr>
        <a:xfrm>
          <a:off x="12547111" y="59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61" name="直線コネクタ 560"/>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2"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3" name="直線コネクタ 562"/>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4"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5" name="直線コネクタ 564"/>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146786</xdr:rowOff>
    </xdr:from>
    <xdr:to>
      <xdr:col>23</xdr:col>
      <xdr:colOff>517525</xdr:colOff>
      <xdr:row>53</xdr:row>
      <xdr:rowOff>159950</xdr:rowOff>
    </xdr:to>
    <xdr:cxnSp macro="">
      <xdr:nvCxnSpPr>
        <xdr:cNvPr id="566" name="直線コネクタ 565"/>
        <xdr:cNvCxnSpPr/>
      </xdr:nvCxnSpPr>
      <xdr:spPr>
        <a:xfrm flipV="1">
          <a:off x="15481300" y="9062186"/>
          <a:ext cx="838200" cy="18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7"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8" name="フローチャート : 判断 567"/>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84684</xdr:rowOff>
    </xdr:from>
    <xdr:to>
      <xdr:col>22</xdr:col>
      <xdr:colOff>365125</xdr:colOff>
      <xdr:row>53</xdr:row>
      <xdr:rowOff>159950</xdr:rowOff>
    </xdr:to>
    <xdr:cxnSp macro="">
      <xdr:nvCxnSpPr>
        <xdr:cNvPr id="569" name="直線コネクタ 568"/>
        <xdr:cNvCxnSpPr/>
      </xdr:nvCxnSpPr>
      <xdr:spPr>
        <a:xfrm>
          <a:off x="14592300" y="9171534"/>
          <a:ext cx="8890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0" name="フローチャート : 判断 569"/>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71" name="テキスト ボックス 570"/>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93104</xdr:rowOff>
    </xdr:from>
    <xdr:to>
      <xdr:col>21</xdr:col>
      <xdr:colOff>161925</xdr:colOff>
      <xdr:row>53</xdr:row>
      <xdr:rowOff>84684</xdr:rowOff>
    </xdr:to>
    <xdr:cxnSp macro="">
      <xdr:nvCxnSpPr>
        <xdr:cNvPr id="572" name="直線コネクタ 571"/>
        <xdr:cNvCxnSpPr/>
      </xdr:nvCxnSpPr>
      <xdr:spPr>
        <a:xfrm>
          <a:off x="13703300" y="9008504"/>
          <a:ext cx="889000" cy="1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3" name="フローチャート : 判断 572"/>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74" name="テキスト ボックス 573"/>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93104</xdr:rowOff>
    </xdr:from>
    <xdr:to>
      <xdr:col>19</xdr:col>
      <xdr:colOff>644525</xdr:colOff>
      <xdr:row>55</xdr:row>
      <xdr:rowOff>3187</xdr:rowOff>
    </xdr:to>
    <xdr:cxnSp macro="">
      <xdr:nvCxnSpPr>
        <xdr:cNvPr id="575" name="直線コネクタ 574"/>
        <xdr:cNvCxnSpPr/>
      </xdr:nvCxnSpPr>
      <xdr:spPr>
        <a:xfrm flipV="1">
          <a:off x="12814300" y="9008504"/>
          <a:ext cx="889000" cy="42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6" name="フローチャート : 判断 575"/>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7" name="テキスト ボックス 576"/>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8" name="フローチャート : 判断 577"/>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9" name="テキスト ボックス 578"/>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95986</xdr:rowOff>
    </xdr:from>
    <xdr:to>
      <xdr:col>23</xdr:col>
      <xdr:colOff>568325</xdr:colOff>
      <xdr:row>53</xdr:row>
      <xdr:rowOff>26136</xdr:rowOff>
    </xdr:to>
    <xdr:sp macro="" textlink="">
      <xdr:nvSpPr>
        <xdr:cNvPr id="585" name="円/楕円 584"/>
        <xdr:cNvSpPr/>
      </xdr:nvSpPr>
      <xdr:spPr>
        <a:xfrm>
          <a:off x="16268700" y="90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118863</xdr:rowOff>
    </xdr:from>
    <xdr:ext cx="534377" cy="259045"/>
    <xdr:sp macro="" textlink="">
      <xdr:nvSpPr>
        <xdr:cNvPr id="586" name="教育費該当値テキスト"/>
        <xdr:cNvSpPr txBox="1"/>
      </xdr:nvSpPr>
      <xdr:spPr>
        <a:xfrm>
          <a:off x="16370300" y="886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109150</xdr:rowOff>
    </xdr:from>
    <xdr:to>
      <xdr:col>22</xdr:col>
      <xdr:colOff>415925</xdr:colOff>
      <xdr:row>54</xdr:row>
      <xdr:rowOff>39300</xdr:rowOff>
    </xdr:to>
    <xdr:sp macro="" textlink="">
      <xdr:nvSpPr>
        <xdr:cNvPr id="587" name="円/楕円 586"/>
        <xdr:cNvSpPr/>
      </xdr:nvSpPr>
      <xdr:spPr>
        <a:xfrm>
          <a:off x="15430500" y="91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55827</xdr:rowOff>
    </xdr:from>
    <xdr:ext cx="534377" cy="259045"/>
    <xdr:sp macro="" textlink="">
      <xdr:nvSpPr>
        <xdr:cNvPr id="588" name="テキスト ボックス 587"/>
        <xdr:cNvSpPr txBox="1"/>
      </xdr:nvSpPr>
      <xdr:spPr>
        <a:xfrm>
          <a:off x="15214111" y="89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67,937</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33884</xdr:rowOff>
    </xdr:from>
    <xdr:to>
      <xdr:col>21</xdr:col>
      <xdr:colOff>212725</xdr:colOff>
      <xdr:row>53</xdr:row>
      <xdr:rowOff>135484</xdr:rowOff>
    </xdr:to>
    <xdr:sp macro="" textlink="">
      <xdr:nvSpPr>
        <xdr:cNvPr id="589" name="円/楕円 588"/>
        <xdr:cNvSpPr/>
      </xdr:nvSpPr>
      <xdr:spPr>
        <a:xfrm>
          <a:off x="14541500" y="91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152011</xdr:rowOff>
    </xdr:from>
    <xdr:ext cx="534377" cy="259045"/>
    <xdr:sp macro="" textlink="">
      <xdr:nvSpPr>
        <xdr:cNvPr id="590" name="テキスト ボックス 589"/>
        <xdr:cNvSpPr txBox="1"/>
      </xdr:nvSpPr>
      <xdr:spPr>
        <a:xfrm>
          <a:off x="14325111" y="889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42304</xdr:rowOff>
    </xdr:from>
    <xdr:to>
      <xdr:col>20</xdr:col>
      <xdr:colOff>9525</xdr:colOff>
      <xdr:row>52</xdr:row>
      <xdr:rowOff>143904</xdr:rowOff>
    </xdr:to>
    <xdr:sp macro="" textlink="">
      <xdr:nvSpPr>
        <xdr:cNvPr id="591" name="円/楕円 590"/>
        <xdr:cNvSpPr/>
      </xdr:nvSpPr>
      <xdr:spPr>
        <a:xfrm>
          <a:off x="13652500" y="89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160431</xdr:rowOff>
    </xdr:from>
    <xdr:ext cx="534377" cy="259045"/>
    <xdr:sp macro="" textlink="">
      <xdr:nvSpPr>
        <xdr:cNvPr id="592" name="テキスト ボックス 591"/>
        <xdr:cNvSpPr txBox="1"/>
      </xdr:nvSpPr>
      <xdr:spPr>
        <a:xfrm>
          <a:off x="13436111" y="87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123837</xdr:rowOff>
    </xdr:from>
    <xdr:to>
      <xdr:col>18</xdr:col>
      <xdr:colOff>492125</xdr:colOff>
      <xdr:row>55</xdr:row>
      <xdr:rowOff>53987</xdr:rowOff>
    </xdr:to>
    <xdr:sp macro="" textlink="">
      <xdr:nvSpPr>
        <xdr:cNvPr id="593" name="円/楕円 592"/>
        <xdr:cNvSpPr/>
      </xdr:nvSpPr>
      <xdr:spPr>
        <a:xfrm>
          <a:off x="12763500" y="93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70514</xdr:rowOff>
    </xdr:from>
    <xdr:ext cx="534377" cy="259045"/>
    <xdr:sp macro="" textlink="">
      <xdr:nvSpPr>
        <xdr:cNvPr id="594" name="テキスト ボックス 593"/>
        <xdr:cNvSpPr txBox="1"/>
      </xdr:nvSpPr>
      <xdr:spPr>
        <a:xfrm>
          <a:off x="12547111" y="915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8" name="直線コネクタ 617"/>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21"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2" name="直線コネクタ 621"/>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7113</xdr:rowOff>
    </xdr:from>
    <xdr:to>
      <xdr:col>23</xdr:col>
      <xdr:colOff>517525</xdr:colOff>
      <xdr:row>77</xdr:row>
      <xdr:rowOff>14987</xdr:rowOff>
    </xdr:to>
    <xdr:cxnSp macro="">
      <xdr:nvCxnSpPr>
        <xdr:cNvPr id="623" name="直線コネクタ 622"/>
        <xdr:cNvCxnSpPr/>
      </xdr:nvCxnSpPr>
      <xdr:spPr>
        <a:xfrm>
          <a:off x="15481300" y="13208763"/>
          <a:ext cx="8382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85741</xdr:rowOff>
    </xdr:from>
    <xdr:ext cx="378565" cy="259045"/>
    <xdr:sp macro="" textlink="">
      <xdr:nvSpPr>
        <xdr:cNvPr id="624" name="災害復旧費平均値テキスト"/>
        <xdr:cNvSpPr txBox="1"/>
      </xdr:nvSpPr>
      <xdr:spPr>
        <a:xfrm>
          <a:off x="16370300" y="1345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5" name="フローチャート : 判断 624"/>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51436</xdr:rowOff>
    </xdr:from>
    <xdr:to>
      <xdr:col>22</xdr:col>
      <xdr:colOff>365125</xdr:colOff>
      <xdr:row>77</xdr:row>
      <xdr:rowOff>7113</xdr:rowOff>
    </xdr:to>
    <xdr:cxnSp macro="">
      <xdr:nvCxnSpPr>
        <xdr:cNvPr id="626" name="直線コネクタ 625"/>
        <xdr:cNvCxnSpPr/>
      </xdr:nvCxnSpPr>
      <xdr:spPr>
        <a:xfrm>
          <a:off x="14592300" y="13081636"/>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7" name="フローチャート : 判断 626"/>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8" name="テキスト ボックス 627"/>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51436</xdr:rowOff>
    </xdr:from>
    <xdr:to>
      <xdr:col>21</xdr:col>
      <xdr:colOff>161925</xdr:colOff>
      <xdr:row>78</xdr:row>
      <xdr:rowOff>60452</xdr:rowOff>
    </xdr:to>
    <xdr:cxnSp macro="">
      <xdr:nvCxnSpPr>
        <xdr:cNvPr id="629" name="直線コネクタ 628"/>
        <xdr:cNvCxnSpPr/>
      </xdr:nvCxnSpPr>
      <xdr:spPr>
        <a:xfrm flipV="1">
          <a:off x="13703300" y="13081636"/>
          <a:ext cx="889000" cy="35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30" name="フローチャート : 判断 629"/>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31" name="テキスト ボックス 630"/>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61976</xdr:rowOff>
    </xdr:from>
    <xdr:to>
      <xdr:col>19</xdr:col>
      <xdr:colOff>644525</xdr:colOff>
      <xdr:row>78</xdr:row>
      <xdr:rowOff>60452</xdr:rowOff>
    </xdr:to>
    <xdr:cxnSp macro="">
      <xdr:nvCxnSpPr>
        <xdr:cNvPr id="632" name="直線コネクタ 631"/>
        <xdr:cNvCxnSpPr/>
      </xdr:nvCxnSpPr>
      <xdr:spPr>
        <a:xfrm>
          <a:off x="12814300" y="12920726"/>
          <a:ext cx="889000" cy="5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3" name="フローチャート : 判断 632"/>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4" name="テキスト ボックス 633"/>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5" name="フローチャート : 判断 634"/>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129303</xdr:rowOff>
    </xdr:from>
    <xdr:ext cx="469744" cy="259045"/>
    <xdr:sp macro="" textlink="">
      <xdr:nvSpPr>
        <xdr:cNvPr id="636" name="テキスト ボックス 635"/>
        <xdr:cNvSpPr txBox="1"/>
      </xdr:nvSpPr>
      <xdr:spPr>
        <a:xfrm>
          <a:off x="12579427" y="131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135637</xdr:rowOff>
    </xdr:from>
    <xdr:to>
      <xdr:col>23</xdr:col>
      <xdr:colOff>568325</xdr:colOff>
      <xdr:row>77</xdr:row>
      <xdr:rowOff>65787</xdr:rowOff>
    </xdr:to>
    <xdr:sp macro="" textlink="">
      <xdr:nvSpPr>
        <xdr:cNvPr id="642" name="円/楕円 641"/>
        <xdr:cNvSpPr/>
      </xdr:nvSpPr>
      <xdr:spPr>
        <a:xfrm>
          <a:off x="162687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158514</xdr:rowOff>
    </xdr:from>
    <xdr:ext cx="469744" cy="259045"/>
    <xdr:sp macro="" textlink="">
      <xdr:nvSpPr>
        <xdr:cNvPr id="643" name="災害復旧費該当値テキスト"/>
        <xdr:cNvSpPr txBox="1"/>
      </xdr:nvSpPr>
      <xdr:spPr>
        <a:xfrm>
          <a:off x="16370300" y="1301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127763</xdr:rowOff>
    </xdr:from>
    <xdr:to>
      <xdr:col>22</xdr:col>
      <xdr:colOff>415925</xdr:colOff>
      <xdr:row>77</xdr:row>
      <xdr:rowOff>57913</xdr:rowOff>
    </xdr:to>
    <xdr:sp macro="" textlink="">
      <xdr:nvSpPr>
        <xdr:cNvPr id="644" name="円/楕円 643"/>
        <xdr:cNvSpPr/>
      </xdr:nvSpPr>
      <xdr:spPr>
        <a:xfrm>
          <a:off x="15430500" y="13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49040</xdr:rowOff>
    </xdr:from>
    <xdr:ext cx="469744" cy="259045"/>
    <xdr:sp macro="" textlink="">
      <xdr:nvSpPr>
        <xdr:cNvPr id="645" name="テキスト ボックス 644"/>
        <xdr:cNvSpPr txBox="1"/>
      </xdr:nvSpPr>
      <xdr:spPr>
        <a:xfrm>
          <a:off x="15246427" y="1325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636</xdr:rowOff>
    </xdr:from>
    <xdr:to>
      <xdr:col>21</xdr:col>
      <xdr:colOff>212725</xdr:colOff>
      <xdr:row>76</xdr:row>
      <xdr:rowOff>102236</xdr:rowOff>
    </xdr:to>
    <xdr:sp macro="" textlink="">
      <xdr:nvSpPr>
        <xdr:cNvPr id="646" name="円/楕円 645"/>
        <xdr:cNvSpPr/>
      </xdr:nvSpPr>
      <xdr:spPr>
        <a:xfrm>
          <a:off x="14541500" y="130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93363</xdr:rowOff>
    </xdr:from>
    <xdr:ext cx="469744" cy="259045"/>
    <xdr:sp macro="" textlink="">
      <xdr:nvSpPr>
        <xdr:cNvPr id="647" name="テキスト ボックス 646"/>
        <xdr:cNvSpPr txBox="1"/>
      </xdr:nvSpPr>
      <xdr:spPr>
        <a:xfrm>
          <a:off x="14357427"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9652</xdr:rowOff>
    </xdr:from>
    <xdr:to>
      <xdr:col>20</xdr:col>
      <xdr:colOff>9525</xdr:colOff>
      <xdr:row>78</xdr:row>
      <xdr:rowOff>111252</xdr:rowOff>
    </xdr:to>
    <xdr:sp macro="" textlink="">
      <xdr:nvSpPr>
        <xdr:cNvPr id="648" name="円/楕円 647"/>
        <xdr:cNvSpPr/>
      </xdr:nvSpPr>
      <xdr:spPr>
        <a:xfrm>
          <a:off x="13652500" y="133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102379</xdr:rowOff>
    </xdr:from>
    <xdr:ext cx="469744" cy="259045"/>
    <xdr:sp macro="" textlink="">
      <xdr:nvSpPr>
        <xdr:cNvPr id="649" name="テキスト ボックス 648"/>
        <xdr:cNvSpPr txBox="1"/>
      </xdr:nvSpPr>
      <xdr:spPr>
        <a:xfrm>
          <a:off x="13468427" y="134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11176</xdr:rowOff>
    </xdr:from>
    <xdr:to>
      <xdr:col>18</xdr:col>
      <xdr:colOff>492125</xdr:colOff>
      <xdr:row>75</xdr:row>
      <xdr:rowOff>112776</xdr:rowOff>
    </xdr:to>
    <xdr:sp macro="" textlink="">
      <xdr:nvSpPr>
        <xdr:cNvPr id="650" name="円/楕円 649"/>
        <xdr:cNvSpPr/>
      </xdr:nvSpPr>
      <xdr:spPr>
        <a:xfrm>
          <a:off x="12763500" y="128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129303</xdr:rowOff>
    </xdr:from>
    <xdr:ext cx="469744" cy="259045"/>
    <xdr:sp macro="" textlink="">
      <xdr:nvSpPr>
        <xdr:cNvPr id="651" name="テキスト ボックス 650"/>
        <xdr:cNvSpPr txBox="1"/>
      </xdr:nvSpPr>
      <xdr:spPr>
        <a:xfrm>
          <a:off x="12579427" y="1264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133438</xdr:rowOff>
    </xdr:from>
    <xdr:to>
      <xdr:col>23</xdr:col>
      <xdr:colOff>516889</xdr:colOff>
      <xdr:row>98</xdr:row>
      <xdr:rowOff>84810</xdr:rowOff>
    </xdr:to>
    <xdr:cxnSp macro="">
      <xdr:nvCxnSpPr>
        <xdr:cNvPr id="675" name="直線コネクタ 674"/>
        <xdr:cNvCxnSpPr/>
      </xdr:nvCxnSpPr>
      <xdr:spPr>
        <a:xfrm flipV="1">
          <a:off x="16317595" y="15735388"/>
          <a:ext cx="1269" cy="11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88637</xdr:rowOff>
    </xdr:from>
    <xdr:ext cx="534377" cy="259045"/>
    <xdr:sp macro="" textlink="">
      <xdr:nvSpPr>
        <xdr:cNvPr id="676" name="公債費最小値テキスト"/>
        <xdr:cNvSpPr txBox="1"/>
      </xdr:nvSpPr>
      <xdr:spPr>
        <a:xfrm>
          <a:off x="16370300" y="168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84810</xdr:rowOff>
    </xdr:from>
    <xdr:to>
      <xdr:col>23</xdr:col>
      <xdr:colOff>606425</xdr:colOff>
      <xdr:row>98</xdr:row>
      <xdr:rowOff>84810</xdr:rowOff>
    </xdr:to>
    <xdr:cxnSp macro="">
      <xdr:nvCxnSpPr>
        <xdr:cNvPr id="677" name="直線コネクタ 676"/>
        <xdr:cNvCxnSpPr/>
      </xdr:nvCxnSpPr>
      <xdr:spPr>
        <a:xfrm>
          <a:off x="16230600" y="1688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80115</xdr:rowOff>
    </xdr:from>
    <xdr:ext cx="599010" cy="259045"/>
    <xdr:sp macro="" textlink="">
      <xdr:nvSpPr>
        <xdr:cNvPr id="678" name="公債費最大値テキスト"/>
        <xdr:cNvSpPr txBox="1"/>
      </xdr:nvSpPr>
      <xdr:spPr>
        <a:xfrm>
          <a:off x="16370300" y="1551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91</xdr:row>
      <xdr:rowOff>133438</xdr:rowOff>
    </xdr:from>
    <xdr:to>
      <xdr:col>23</xdr:col>
      <xdr:colOff>606425</xdr:colOff>
      <xdr:row>91</xdr:row>
      <xdr:rowOff>133438</xdr:rowOff>
    </xdr:to>
    <xdr:cxnSp macro="">
      <xdr:nvCxnSpPr>
        <xdr:cNvPr id="679" name="直線コネクタ 678"/>
        <xdr:cNvCxnSpPr/>
      </xdr:nvCxnSpPr>
      <xdr:spPr>
        <a:xfrm>
          <a:off x="16230600" y="1573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133438</xdr:rowOff>
    </xdr:from>
    <xdr:to>
      <xdr:col>23</xdr:col>
      <xdr:colOff>517525</xdr:colOff>
      <xdr:row>91</xdr:row>
      <xdr:rowOff>142176</xdr:rowOff>
    </xdr:to>
    <xdr:cxnSp macro="">
      <xdr:nvCxnSpPr>
        <xdr:cNvPr id="680" name="直線コネクタ 679"/>
        <xdr:cNvCxnSpPr/>
      </xdr:nvCxnSpPr>
      <xdr:spPr>
        <a:xfrm flipV="1">
          <a:off x="15481300" y="15735388"/>
          <a:ext cx="8382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42042</xdr:rowOff>
    </xdr:from>
    <xdr:ext cx="534377" cy="259045"/>
    <xdr:sp macro="" textlink="">
      <xdr:nvSpPr>
        <xdr:cNvPr id="681" name="公債費平均値テキスト"/>
        <xdr:cNvSpPr txBox="1"/>
      </xdr:nvSpPr>
      <xdr:spPr>
        <a:xfrm>
          <a:off x="16370300" y="1650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63615</xdr:rowOff>
    </xdr:from>
    <xdr:to>
      <xdr:col>23</xdr:col>
      <xdr:colOff>568325</xdr:colOff>
      <xdr:row>96</xdr:row>
      <xdr:rowOff>165215</xdr:rowOff>
    </xdr:to>
    <xdr:sp macro="" textlink="">
      <xdr:nvSpPr>
        <xdr:cNvPr id="682" name="フローチャート : 判断 681"/>
        <xdr:cNvSpPr/>
      </xdr:nvSpPr>
      <xdr:spPr>
        <a:xfrm>
          <a:off x="162687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142176</xdr:rowOff>
    </xdr:from>
    <xdr:to>
      <xdr:col>22</xdr:col>
      <xdr:colOff>365125</xdr:colOff>
      <xdr:row>92</xdr:row>
      <xdr:rowOff>26327</xdr:rowOff>
    </xdr:to>
    <xdr:cxnSp macro="">
      <xdr:nvCxnSpPr>
        <xdr:cNvPr id="683" name="直線コネクタ 682"/>
        <xdr:cNvCxnSpPr/>
      </xdr:nvCxnSpPr>
      <xdr:spPr>
        <a:xfrm flipV="1">
          <a:off x="14592300" y="15744126"/>
          <a:ext cx="889000" cy="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84" name="フローチャート : 判断 683"/>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685" name="テキスト ボックス 684"/>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2884</xdr:rowOff>
    </xdr:from>
    <xdr:to>
      <xdr:col>21</xdr:col>
      <xdr:colOff>161925</xdr:colOff>
      <xdr:row>92</xdr:row>
      <xdr:rowOff>26327</xdr:rowOff>
    </xdr:to>
    <xdr:cxnSp macro="">
      <xdr:nvCxnSpPr>
        <xdr:cNvPr id="686" name="直線コネクタ 685"/>
        <xdr:cNvCxnSpPr/>
      </xdr:nvCxnSpPr>
      <xdr:spPr>
        <a:xfrm>
          <a:off x="13703300" y="15604834"/>
          <a:ext cx="889000" cy="19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87" name="フローチャート : 判断 686"/>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688" name="テキスト ボックス 687"/>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2884</xdr:rowOff>
    </xdr:from>
    <xdr:to>
      <xdr:col>19</xdr:col>
      <xdr:colOff>644525</xdr:colOff>
      <xdr:row>91</xdr:row>
      <xdr:rowOff>154457</xdr:rowOff>
    </xdr:to>
    <xdr:cxnSp macro="">
      <xdr:nvCxnSpPr>
        <xdr:cNvPr id="689" name="直線コネクタ 688"/>
        <xdr:cNvCxnSpPr/>
      </xdr:nvCxnSpPr>
      <xdr:spPr>
        <a:xfrm flipV="1">
          <a:off x="12814300" y="15604834"/>
          <a:ext cx="889000" cy="15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690" name="フローチャート : 判断 689"/>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691" name="テキスト ボックス 690"/>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692" name="フローチャート : 判断 691"/>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693" name="テキスト ボックス 692"/>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82638</xdr:rowOff>
    </xdr:from>
    <xdr:to>
      <xdr:col>23</xdr:col>
      <xdr:colOff>568325</xdr:colOff>
      <xdr:row>92</xdr:row>
      <xdr:rowOff>12788</xdr:rowOff>
    </xdr:to>
    <xdr:sp macro="" textlink="">
      <xdr:nvSpPr>
        <xdr:cNvPr id="699" name="円/楕円 698"/>
        <xdr:cNvSpPr/>
      </xdr:nvSpPr>
      <xdr:spPr>
        <a:xfrm>
          <a:off x="16268700" y="156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35665</xdr:rowOff>
    </xdr:from>
    <xdr:ext cx="599010" cy="259045"/>
    <xdr:sp macro="" textlink="">
      <xdr:nvSpPr>
        <xdr:cNvPr id="700" name="公債費該当値テキスト"/>
        <xdr:cNvSpPr txBox="1"/>
      </xdr:nvSpPr>
      <xdr:spPr>
        <a:xfrm>
          <a:off x="16370300" y="1563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100,993</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91376</xdr:rowOff>
    </xdr:from>
    <xdr:to>
      <xdr:col>22</xdr:col>
      <xdr:colOff>415925</xdr:colOff>
      <xdr:row>92</xdr:row>
      <xdr:rowOff>21526</xdr:rowOff>
    </xdr:to>
    <xdr:sp macro="" textlink="">
      <xdr:nvSpPr>
        <xdr:cNvPr id="701" name="円/楕円 700"/>
        <xdr:cNvSpPr/>
      </xdr:nvSpPr>
      <xdr:spPr>
        <a:xfrm>
          <a:off x="15430500" y="156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38053</xdr:rowOff>
    </xdr:from>
    <xdr:ext cx="599010" cy="259045"/>
    <xdr:sp macro="" textlink="">
      <xdr:nvSpPr>
        <xdr:cNvPr id="702" name="テキスト ボックス 701"/>
        <xdr:cNvSpPr txBox="1"/>
      </xdr:nvSpPr>
      <xdr:spPr>
        <a:xfrm>
          <a:off x="15181794" y="1546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146977</xdr:rowOff>
    </xdr:from>
    <xdr:to>
      <xdr:col>21</xdr:col>
      <xdr:colOff>212725</xdr:colOff>
      <xdr:row>92</xdr:row>
      <xdr:rowOff>77127</xdr:rowOff>
    </xdr:to>
    <xdr:sp macro="" textlink="">
      <xdr:nvSpPr>
        <xdr:cNvPr id="703" name="円/楕円 702"/>
        <xdr:cNvSpPr/>
      </xdr:nvSpPr>
      <xdr:spPr>
        <a:xfrm>
          <a:off x="14541500" y="157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93654</xdr:rowOff>
    </xdr:from>
    <xdr:ext cx="534377" cy="259045"/>
    <xdr:sp macro="" textlink="">
      <xdr:nvSpPr>
        <xdr:cNvPr id="704" name="テキスト ボックス 703"/>
        <xdr:cNvSpPr txBox="1"/>
      </xdr:nvSpPr>
      <xdr:spPr>
        <a:xfrm>
          <a:off x="14325111" y="1552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95,927</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123534</xdr:rowOff>
    </xdr:from>
    <xdr:to>
      <xdr:col>20</xdr:col>
      <xdr:colOff>9525</xdr:colOff>
      <xdr:row>91</xdr:row>
      <xdr:rowOff>53684</xdr:rowOff>
    </xdr:to>
    <xdr:sp macro="" textlink="">
      <xdr:nvSpPr>
        <xdr:cNvPr id="705" name="円/楕円 704"/>
        <xdr:cNvSpPr/>
      </xdr:nvSpPr>
      <xdr:spPr>
        <a:xfrm>
          <a:off x="13652500" y="155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70211</xdr:rowOff>
    </xdr:from>
    <xdr:ext cx="599010" cy="259045"/>
    <xdr:sp macro="" textlink="">
      <xdr:nvSpPr>
        <xdr:cNvPr id="706" name="テキスト ボックス 705"/>
        <xdr:cNvSpPr txBox="1"/>
      </xdr:nvSpPr>
      <xdr:spPr>
        <a:xfrm>
          <a:off x="13403794" y="1532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111,273</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103657</xdr:rowOff>
    </xdr:from>
    <xdr:to>
      <xdr:col>18</xdr:col>
      <xdr:colOff>492125</xdr:colOff>
      <xdr:row>92</xdr:row>
      <xdr:rowOff>33807</xdr:rowOff>
    </xdr:to>
    <xdr:sp macro="" textlink="">
      <xdr:nvSpPr>
        <xdr:cNvPr id="707" name="円/楕円 706"/>
        <xdr:cNvSpPr/>
      </xdr:nvSpPr>
      <xdr:spPr>
        <a:xfrm>
          <a:off x="12763500" y="157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50334</xdr:rowOff>
    </xdr:from>
    <xdr:ext cx="534377" cy="259045"/>
    <xdr:sp macro="" textlink="">
      <xdr:nvSpPr>
        <xdr:cNvPr id="708" name="テキスト ボックス 707"/>
        <xdr:cNvSpPr txBox="1"/>
      </xdr:nvSpPr>
      <xdr:spPr>
        <a:xfrm>
          <a:off x="12547111" y="1548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年度から七尾鹿島広域圏事務組合の解散に伴い</a:t>
          </a:r>
          <a:r>
            <a:rPr kumimoji="1" lang="ja-JP" altLang="en-US" sz="1100">
              <a:solidFill>
                <a:schemeClr val="dk1"/>
              </a:solidFill>
              <a:effectLst/>
              <a:latin typeface="+mn-lt"/>
              <a:ea typeface="+mn-ea"/>
              <a:cs typeface="+mn-cs"/>
            </a:rPr>
            <a:t>衛生費と消防費が増加している。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農林水産業費については国の補助採択を受けた事業を着実に進めていくことにより類似団体と比較し高い傾向にある。</a:t>
          </a:r>
          <a:endParaRPr kumimoji="1" lang="en-US" altLang="ja-JP" sz="1100">
            <a:solidFill>
              <a:schemeClr val="dk1"/>
            </a:solidFill>
            <a:effectLst/>
            <a:latin typeface="+mn-lt"/>
            <a:ea typeface="+mn-ea"/>
            <a:cs typeface="+mn-cs"/>
          </a:endParaRPr>
        </a:p>
        <a:p>
          <a:r>
            <a:rPr kumimoji="1" lang="ja-JP" altLang="en-US" sz="1100">
              <a:latin typeface="ＭＳ Ｐゴシック"/>
            </a:rPr>
            <a:t>教育費については小中学校の耐震化及び再編計画による整備事業を進めているため類似団体と比較し高くなっている。</a:t>
          </a:r>
          <a:endParaRPr kumimoji="1" lang="en-US" altLang="ja-JP" sz="1100">
            <a:latin typeface="ＭＳ Ｐゴシック"/>
          </a:endParaRPr>
        </a:p>
        <a:p>
          <a:r>
            <a:rPr kumimoji="1" lang="ja-JP" altLang="en-US" sz="1100">
              <a:latin typeface="ＭＳ Ｐゴシック"/>
            </a:rPr>
            <a:t>公債費については</a:t>
          </a:r>
          <a:r>
            <a:rPr kumimoji="1" lang="ja-JP" altLang="ja-JP" sz="1100">
              <a:solidFill>
                <a:schemeClr val="dk1"/>
              </a:solidFill>
              <a:effectLst/>
              <a:latin typeface="+mn-lt"/>
              <a:ea typeface="+mn-ea"/>
              <a:cs typeface="+mn-cs"/>
            </a:rPr>
            <a:t>小中学校関連事業によるものや、合併後の地域の需要に応じた施設整備を行っているため類似団体と比較して高い状況となっている。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財政調整基金残高については決算剰余金の積立等により増加し、平成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億円となっている。実質収支についても歳入面で市税や普通交付税の減収はあるものの、歳出面で行財政改革（人件費及び物件費の削減など）に着実に取組むことで、継続的に黒字を確保している。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年度から七尾鹿島広域圏事務組合の解散に伴い病院事業会計が加わっている。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水道事業については料金の収納業務を民間に委託するなどして人件費の削減を行っており、また事務経費の見直しによりコスト削減を図ったことにより黒字幅が拡大傾向となっている。</a:t>
          </a:r>
          <a:endParaRPr kumimoji="1" lang="en-US" altLang="ja-JP" sz="1400">
            <a:latin typeface="ＭＳ ゴシック" pitchFamily="49" charset="-128"/>
            <a:ea typeface="ＭＳ ゴシック" pitchFamily="49" charset="-128"/>
          </a:endParaRPr>
        </a:p>
        <a:p>
          <a:r>
            <a:rPr lang="ja-JP" altLang="en-US" sz="1400">
              <a:effectLst/>
            </a:rPr>
            <a:t>病院事業については診療報酬制度への適切な対応による収入の増加、</a:t>
          </a:r>
          <a:br>
            <a:rPr lang="ja-JP" altLang="en-US" sz="1400">
              <a:effectLst/>
            </a:rPr>
          </a:br>
          <a:r>
            <a:rPr lang="ja-JP" altLang="en-US" sz="1400">
              <a:effectLst/>
            </a:rPr>
            <a:t>診療材料及び薬品等の</a:t>
          </a:r>
          <a:r>
            <a:rPr lang="en-US" altLang="ja-JP" sz="1400">
              <a:effectLst/>
            </a:rPr>
            <a:t>SPD</a:t>
          </a:r>
          <a:r>
            <a:rPr lang="ja-JP" altLang="en-US" sz="1400">
              <a:effectLst/>
            </a:rPr>
            <a:t>化や後発医薬品の利用促進による経費の減少などにより黒字幅が拡大傾向となっている</a:t>
          </a:r>
          <a:r>
            <a:rPr lang="en-US" altLang="ja-JP" sz="1400">
              <a:effectLst/>
            </a:rPr>
            <a:t>.</a:t>
          </a:r>
        </a:p>
        <a:p>
          <a:r>
            <a:rPr kumimoji="1" lang="ja-JP" altLang="en-US" sz="1400">
              <a:latin typeface="ＭＳ ゴシック" pitchFamily="49" charset="-128"/>
              <a:ea typeface="ＭＳ ゴシック" pitchFamily="49" charset="-128"/>
            </a:rPr>
            <a:t>またその他会計についても赤字となっておらず今後も安定的な黒字額の維持のため適正な運営に努める。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33386149</v>
      </c>
      <c r="BO4" s="409"/>
      <c r="BP4" s="409"/>
      <c r="BQ4" s="409"/>
      <c r="BR4" s="409"/>
      <c r="BS4" s="409"/>
      <c r="BT4" s="409"/>
      <c r="BU4" s="410"/>
      <c r="BV4" s="408">
        <v>33560997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v>
      </c>
      <c r="CU4" s="586"/>
      <c r="CV4" s="586"/>
      <c r="CW4" s="586"/>
      <c r="CX4" s="586"/>
      <c r="CY4" s="586"/>
      <c r="CZ4" s="586"/>
      <c r="DA4" s="587"/>
      <c r="DB4" s="585">
        <v>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32939519</v>
      </c>
      <c r="BO5" s="414"/>
      <c r="BP5" s="414"/>
      <c r="BQ5" s="414"/>
      <c r="BR5" s="414"/>
      <c r="BS5" s="414"/>
      <c r="BT5" s="414"/>
      <c r="BU5" s="415"/>
      <c r="BV5" s="413">
        <v>33222212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93.5</v>
      </c>
      <c r="CU5" s="384"/>
      <c r="CV5" s="384"/>
      <c r="CW5" s="384"/>
      <c r="CX5" s="384"/>
      <c r="CY5" s="384"/>
      <c r="CZ5" s="384"/>
      <c r="DA5" s="385"/>
      <c r="DB5" s="383">
        <v>96.7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446630</v>
      </c>
      <c r="BO6" s="414"/>
      <c r="BP6" s="414"/>
      <c r="BQ6" s="414"/>
      <c r="BR6" s="414"/>
      <c r="BS6" s="414"/>
      <c r="BT6" s="414"/>
      <c r="BU6" s="415"/>
      <c r="BV6" s="413">
        <v>338785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99.7</v>
      </c>
      <c r="CU6" s="560"/>
      <c r="CV6" s="560"/>
      <c r="CW6" s="560"/>
      <c r="CX6" s="560"/>
      <c r="CY6" s="560"/>
      <c r="CZ6" s="560"/>
      <c r="DA6" s="561"/>
      <c r="DB6" s="559">
        <v>104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198620</v>
      </c>
      <c r="BO7" s="414"/>
      <c r="BP7" s="414"/>
      <c r="BQ7" s="414"/>
      <c r="BR7" s="414"/>
      <c r="BS7" s="414"/>
      <c r="BT7" s="414"/>
      <c r="BU7" s="415"/>
      <c r="BV7" s="413">
        <v>132322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19604211</v>
      </c>
      <c r="CU7" s="414"/>
      <c r="CV7" s="414"/>
      <c r="CW7" s="414"/>
      <c r="CX7" s="414"/>
      <c r="CY7" s="414"/>
      <c r="CZ7" s="414"/>
      <c r="DA7" s="415"/>
      <c r="DB7" s="413">
        <v>19787658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248010</v>
      </c>
      <c r="BO8" s="414"/>
      <c r="BP8" s="414"/>
      <c r="BQ8" s="414"/>
      <c r="BR8" s="414"/>
      <c r="BS8" s="414"/>
      <c r="BT8" s="414"/>
      <c r="BU8" s="415"/>
      <c r="BV8" s="413">
        <v>206463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0.43</v>
      </c>
      <c r="CU8" s="523"/>
      <c r="CV8" s="523"/>
      <c r="CW8" s="523"/>
      <c r="CX8" s="523"/>
      <c r="CY8" s="523"/>
      <c r="CZ8" s="523"/>
      <c r="DA8" s="524"/>
      <c r="DB8" s="522">
        <v>0.44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55325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41547</v>
      </c>
      <c r="BO9" s="414"/>
      <c r="BP9" s="414"/>
      <c r="BQ9" s="414"/>
      <c r="BR9" s="414"/>
      <c r="BS9" s="414"/>
      <c r="BT9" s="414"/>
      <c r="BU9" s="415"/>
      <c r="BV9" s="413">
        <v>63643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23.6</v>
      </c>
      <c r="CU9" s="384"/>
      <c r="CV9" s="384"/>
      <c r="CW9" s="384"/>
      <c r="CX9" s="384"/>
      <c r="CY9" s="384"/>
      <c r="CZ9" s="384"/>
      <c r="DA9" s="385"/>
      <c r="DB9" s="383">
        <v>24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57900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340000</v>
      </c>
      <c r="BO10" s="414"/>
      <c r="BP10" s="414"/>
      <c r="BQ10" s="414"/>
      <c r="BR10" s="414"/>
      <c r="BS10" s="414"/>
      <c r="BT10" s="414"/>
      <c r="BU10" s="415"/>
      <c r="BV10" s="413">
        <v>244000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v>14324</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55382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54932</v>
      </c>
      <c r="S13" s="515"/>
      <c r="T13" s="515"/>
      <c r="U13" s="515"/>
      <c r="V13" s="516"/>
      <c r="W13" s="502" t="s">
        <v>120</v>
      </c>
      <c r="X13" s="426"/>
      <c r="Y13" s="426"/>
      <c r="Z13" s="426"/>
      <c r="AA13" s="426"/>
      <c r="AB13" s="427"/>
      <c r="AC13" s="389">
        <v>1736</v>
      </c>
      <c r="AD13" s="390"/>
      <c r="AE13" s="390"/>
      <c r="AF13" s="390"/>
      <c r="AG13" s="391"/>
      <c r="AH13" s="389">
        <v>2135</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395871</v>
      </c>
      <c r="BO13" s="414"/>
      <c r="BP13" s="414"/>
      <c r="BQ13" s="414"/>
      <c r="BR13" s="414"/>
      <c r="BS13" s="414"/>
      <c r="BT13" s="414"/>
      <c r="BU13" s="415"/>
      <c r="BV13" s="413">
        <v>307643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15.4</v>
      </c>
      <c r="CU13" s="384"/>
      <c r="CV13" s="384"/>
      <c r="CW13" s="384"/>
      <c r="CX13" s="384"/>
      <c r="CY13" s="384"/>
      <c r="CZ13" s="384"/>
      <c r="DA13" s="385"/>
      <c r="DB13" s="383">
        <v>15.2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56195</v>
      </c>
      <c r="S14" s="515"/>
      <c r="T14" s="515"/>
      <c r="U14" s="515"/>
      <c r="V14" s="516"/>
      <c r="W14" s="517"/>
      <c r="X14" s="429"/>
      <c r="Y14" s="429"/>
      <c r="Z14" s="429"/>
      <c r="AA14" s="429"/>
      <c r="AB14" s="430"/>
      <c r="AC14" s="507">
        <v>6.2</v>
      </c>
      <c r="AD14" s="508"/>
      <c r="AE14" s="508"/>
      <c r="AF14" s="508"/>
      <c r="AG14" s="509"/>
      <c r="AH14" s="507">
        <v>6.8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101.9</v>
      </c>
      <c r="CU14" s="486"/>
      <c r="CV14" s="486"/>
      <c r="CW14" s="486"/>
      <c r="CX14" s="486"/>
      <c r="CY14" s="486"/>
      <c r="CZ14" s="486"/>
      <c r="DA14" s="487"/>
      <c r="DB14" s="518">
        <v>113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55757</v>
      </c>
      <c r="S15" s="515"/>
      <c r="T15" s="515"/>
      <c r="U15" s="515"/>
      <c r="V15" s="516"/>
      <c r="W15" s="502" t="s">
        <v>126</v>
      </c>
      <c r="X15" s="426"/>
      <c r="Y15" s="426"/>
      <c r="Z15" s="426"/>
      <c r="AA15" s="426"/>
      <c r="AB15" s="427"/>
      <c r="AC15" s="389">
        <v>7348</v>
      </c>
      <c r="AD15" s="390"/>
      <c r="AE15" s="390"/>
      <c r="AF15" s="390"/>
      <c r="AG15" s="391"/>
      <c r="AH15" s="389">
        <v>8652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6638199</v>
      </c>
      <c r="BO15" s="409"/>
      <c r="BP15" s="409"/>
      <c r="BQ15" s="409"/>
      <c r="BR15" s="409"/>
      <c r="BS15" s="409"/>
      <c r="BT15" s="409"/>
      <c r="BU15" s="410"/>
      <c r="BV15" s="408">
        <v>6423978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26.1</v>
      </c>
      <c r="AD16" s="508"/>
      <c r="AE16" s="508"/>
      <c r="AF16" s="508"/>
      <c r="AG16" s="509"/>
      <c r="AH16" s="507">
        <v>27.5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15377074</v>
      </c>
      <c r="BO16" s="414"/>
      <c r="BP16" s="414"/>
      <c r="BQ16" s="414"/>
      <c r="BR16" s="414"/>
      <c r="BS16" s="414"/>
      <c r="BT16" s="414"/>
      <c r="BU16" s="415"/>
      <c r="BV16" s="413">
        <v>14960345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19043</v>
      </c>
      <c r="AD17" s="390"/>
      <c r="AE17" s="390"/>
      <c r="AF17" s="390"/>
      <c r="AG17" s="391"/>
      <c r="AH17" s="389">
        <v>20492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8393562</v>
      </c>
      <c r="BO17" s="414"/>
      <c r="BP17" s="414"/>
      <c r="BQ17" s="414"/>
      <c r="BR17" s="414"/>
      <c r="BS17" s="414"/>
      <c r="BT17" s="414"/>
      <c r="BU17" s="415"/>
      <c r="BV17" s="413">
        <v>8223114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318.32</v>
      </c>
      <c r="M18" s="478"/>
      <c r="N18" s="478"/>
      <c r="O18" s="478"/>
      <c r="P18" s="478"/>
      <c r="Q18" s="478"/>
      <c r="R18" s="479"/>
      <c r="S18" s="479"/>
      <c r="T18" s="479"/>
      <c r="U18" s="479"/>
      <c r="V18" s="480"/>
      <c r="W18" s="494"/>
      <c r="X18" s="495"/>
      <c r="Y18" s="495"/>
      <c r="Z18" s="495"/>
      <c r="AA18" s="495"/>
      <c r="AB18" s="503"/>
      <c r="AC18" s="377">
        <v>67.7</v>
      </c>
      <c r="AD18" s="378"/>
      <c r="AE18" s="378"/>
      <c r="AF18" s="378"/>
      <c r="AG18" s="481"/>
      <c r="AH18" s="377">
        <v>65.2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19107385</v>
      </c>
      <c r="BO18" s="414"/>
      <c r="BP18" s="414"/>
      <c r="BQ18" s="414"/>
      <c r="BR18" s="414"/>
      <c r="BS18" s="414"/>
      <c r="BT18" s="414"/>
      <c r="BU18" s="415"/>
      <c r="BV18" s="413">
        <v>19622386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174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23059348</v>
      </c>
      <c r="BO19" s="414"/>
      <c r="BP19" s="414"/>
      <c r="BQ19" s="414"/>
      <c r="BR19" s="414"/>
      <c r="BS19" s="414"/>
      <c r="BT19" s="414"/>
      <c r="BU19" s="415"/>
      <c r="BV19" s="413">
        <v>22852065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20855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48665863</v>
      </c>
      <c r="BO23" s="414"/>
      <c r="BP23" s="414"/>
      <c r="BQ23" s="414"/>
      <c r="BR23" s="414"/>
      <c r="BS23" s="414"/>
      <c r="BT23" s="414"/>
      <c r="BU23" s="415"/>
      <c r="BV23" s="413">
        <v>49583613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9200</v>
      </c>
      <c r="R24" s="390"/>
      <c r="S24" s="390"/>
      <c r="T24" s="390"/>
      <c r="U24" s="390"/>
      <c r="V24" s="391"/>
      <c r="W24" s="455"/>
      <c r="X24" s="446"/>
      <c r="Y24" s="447"/>
      <c r="Z24" s="386" t="s">
        <v>150</v>
      </c>
      <c r="AA24" s="387"/>
      <c r="AB24" s="387"/>
      <c r="AC24" s="387"/>
      <c r="AD24" s="387"/>
      <c r="AE24" s="387"/>
      <c r="AF24" s="387"/>
      <c r="AG24" s="388"/>
      <c r="AH24" s="389">
        <v>645</v>
      </c>
      <c r="AI24" s="390"/>
      <c r="AJ24" s="390"/>
      <c r="AK24" s="390"/>
      <c r="AL24" s="391"/>
      <c r="AM24" s="389">
        <v>1891785</v>
      </c>
      <c r="AN24" s="390"/>
      <c r="AO24" s="390"/>
      <c r="AP24" s="390"/>
      <c r="AQ24" s="390"/>
      <c r="AR24" s="391"/>
      <c r="AS24" s="389">
        <v>2933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17288650</v>
      </c>
      <c r="BO24" s="414"/>
      <c r="BP24" s="414"/>
      <c r="BQ24" s="414"/>
      <c r="BR24" s="414"/>
      <c r="BS24" s="414"/>
      <c r="BT24" s="414"/>
      <c r="BU24" s="415"/>
      <c r="BV24" s="413">
        <v>18175443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7400</v>
      </c>
      <c r="R25" s="390"/>
      <c r="S25" s="390"/>
      <c r="T25" s="390"/>
      <c r="U25" s="390"/>
      <c r="V25" s="391"/>
      <c r="W25" s="455"/>
      <c r="X25" s="446"/>
      <c r="Y25" s="447"/>
      <c r="Z25" s="386" t="s">
        <v>153</v>
      </c>
      <c r="AA25" s="387"/>
      <c r="AB25" s="387"/>
      <c r="AC25" s="387"/>
      <c r="AD25" s="387"/>
      <c r="AE25" s="387"/>
      <c r="AF25" s="387"/>
      <c r="AG25" s="388"/>
      <c r="AH25" s="389">
        <v>138</v>
      </c>
      <c r="AI25" s="390"/>
      <c r="AJ25" s="390"/>
      <c r="AK25" s="390"/>
      <c r="AL25" s="391"/>
      <c r="AM25" s="389">
        <v>354108</v>
      </c>
      <c r="AN25" s="390"/>
      <c r="AO25" s="390"/>
      <c r="AP25" s="390"/>
      <c r="AQ25" s="390"/>
      <c r="AR25" s="391"/>
      <c r="AS25" s="389">
        <v>2566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4060008</v>
      </c>
      <c r="BO25" s="409"/>
      <c r="BP25" s="409"/>
      <c r="BQ25" s="409"/>
      <c r="BR25" s="409"/>
      <c r="BS25" s="409"/>
      <c r="BT25" s="409"/>
      <c r="BU25" s="410"/>
      <c r="BV25" s="408">
        <v>1655600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6400</v>
      </c>
      <c r="R26" s="390"/>
      <c r="S26" s="390"/>
      <c r="T26" s="390"/>
      <c r="U26" s="390"/>
      <c r="V26" s="391"/>
      <c r="W26" s="455"/>
      <c r="X26" s="446"/>
      <c r="Y26" s="447"/>
      <c r="Z26" s="386" t="s">
        <v>156</v>
      </c>
      <c r="AA26" s="468"/>
      <c r="AB26" s="468"/>
      <c r="AC26" s="468"/>
      <c r="AD26" s="468"/>
      <c r="AE26" s="468"/>
      <c r="AF26" s="468"/>
      <c r="AG26" s="469"/>
      <c r="AH26" s="389">
        <v>58</v>
      </c>
      <c r="AI26" s="390"/>
      <c r="AJ26" s="390"/>
      <c r="AK26" s="390"/>
      <c r="AL26" s="391"/>
      <c r="AM26" s="389">
        <v>161588</v>
      </c>
      <c r="AN26" s="390"/>
      <c r="AO26" s="390"/>
      <c r="AP26" s="390"/>
      <c r="AQ26" s="390"/>
      <c r="AR26" s="391"/>
      <c r="AS26" s="389">
        <v>2786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5370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4280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5607476</v>
      </c>
      <c r="BO28" s="409"/>
      <c r="BP28" s="409"/>
      <c r="BQ28" s="409"/>
      <c r="BR28" s="409"/>
      <c r="BS28" s="409"/>
      <c r="BT28" s="409"/>
      <c r="BU28" s="410"/>
      <c r="BV28" s="408">
        <v>5163476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20</v>
      </c>
      <c r="M29" s="390"/>
      <c r="N29" s="390"/>
      <c r="O29" s="390"/>
      <c r="P29" s="391"/>
      <c r="Q29" s="389">
        <v>4010</v>
      </c>
      <c r="R29" s="390"/>
      <c r="S29" s="390"/>
      <c r="T29" s="390"/>
      <c r="U29" s="390"/>
      <c r="V29" s="391"/>
      <c r="W29" s="456"/>
      <c r="X29" s="457"/>
      <c r="Y29" s="458"/>
      <c r="Z29" s="386" t="s">
        <v>166</v>
      </c>
      <c r="AA29" s="387"/>
      <c r="AB29" s="387"/>
      <c r="AC29" s="387"/>
      <c r="AD29" s="387"/>
      <c r="AE29" s="387"/>
      <c r="AF29" s="387"/>
      <c r="AG29" s="388"/>
      <c r="AH29" s="389">
        <v>645</v>
      </c>
      <c r="AI29" s="390"/>
      <c r="AJ29" s="390"/>
      <c r="AK29" s="390"/>
      <c r="AL29" s="391"/>
      <c r="AM29" s="389">
        <v>1891785</v>
      </c>
      <c r="AN29" s="390"/>
      <c r="AO29" s="390"/>
      <c r="AP29" s="390"/>
      <c r="AQ29" s="390"/>
      <c r="AR29" s="391"/>
      <c r="AS29" s="389">
        <v>2933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1122250</v>
      </c>
      <c r="BO29" s="414"/>
      <c r="BP29" s="414"/>
      <c r="BQ29" s="414"/>
      <c r="BR29" s="414"/>
      <c r="BS29" s="414"/>
      <c r="BT29" s="414"/>
      <c r="BU29" s="415"/>
      <c r="BV29" s="413">
        <v>1135529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93.5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3543517</v>
      </c>
      <c r="BO30" s="417"/>
      <c r="BP30" s="417"/>
      <c r="BQ30" s="417"/>
      <c r="BR30" s="417"/>
      <c r="BS30" s="417"/>
      <c r="BT30" s="417"/>
      <c r="BU30" s="418"/>
      <c r="BV30" s="416">
        <v>3311723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t="str">
        <f>IF(BY34="","",MAX(C34:D43,U34:V43,AM34:AN43,BE34:BF43)+1)</f>
        <v/>
      </c>
      <c r="BX34" s="373"/>
      <c r="BY34" s="372" t="str">
        <f>IF('各会計、関係団体の財政状況及び健全化判断比率'!B68="","",'各会計、関係団体の財政状況及び健全化判断比率'!B68)</f>
        <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ケーブルテレビ事業特別会計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下水道事業特別会計</v>
      </c>
      <c r="BH35" s="372"/>
      <c r="BI35" s="372"/>
      <c r="BJ35" s="372"/>
      <c r="BK35" s="372"/>
      <c r="BL35" s="372"/>
      <c r="BM35" s="372"/>
      <c r="BN35" s="372"/>
      <c r="BO35" s="372"/>
      <c r="BP35" s="372"/>
      <c r="BQ35" s="372"/>
      <c r="BR35" s="372"/>
      <c r="BS35" s="372"/>
      <c r="BT35" s="372"/>
      <c r="BU35" s="372"/>
      <c r="BV35" s="165"/>
      <c r="BW35" s="373" t="str">
        <f t="shared" ref="BW35:BW43" si="2">IF(BY35="","",BW34+1)</f>
        <v/>
      </c>
      <c r="BX35" s="373"/>
      <c r="BY35" s="372" t="str">
        <f>IF('各会計、関係団体の財政状況及び健全化判断比率'!B69="","",'各会計、関係団体の財政状況及び健全化判断比率'!B69)</f>
        <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公設地方卸売市場事業特別会計</v>
      </c>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519</v>
      </c>
      <c r="D34" s="1181"/>
      <c r="E34" s="1182"/>
      <c r="F34" s="32" t="s">
        <v>475</v>
      </c>
      <c r="G34" s="33" t="s">
        <v>475</v>
      </c>
      <c r="H34" s="33">
        <v>20.100000000000001</v>
      </c>
      <c r="I34" s="33">
        <v>21.33</v>
      </c>
      <c r="J34" s="34">
        <v>22.99</v>
      </c>
      <c r="K34" s="22"/>
      <c r="L34" s="22"/>
      <c r="M34" s="22"/>
      <c r="N34" s="22"/>
      <c r="O34" s="22"/>
      <c r="P34" s="22"/>
    </row>
    <row r="35" spans="1:16" ht="39" customHeight="1" x14ac:dyDescent="0.15">
      <c r="A35" s="22"/>
      <c r="B35" s="35"/>
      <c r="C35" s="1175" t="s">
        <v>520</v>
      </c>
      <c r="D35" s="1176"/>
      <c r="E35" s="1177"/>
      <c r="F35" s="36">
        <v>5.8</v>
      </c>
      <c r="G35" s="37">
        <v>5.88</v>
      </c>
      <c r="H35" s="37">
        <v>6.13</v>
      </c>
      <c r="I35" s="37">
        <v>7</v>
      </c>
      <c r="J35" s="38">
        <v>7.86</v>
      </c>
      <c r="K35" s="22"/>
      <c r="L35" s="22"/>
      <c r="M35" s="22"/>
      <c r="N35" s="22"/>
      <c r="O35" s="22"/>
      <c r="P35" s="22"/>
    </row>
    <row r="36" spans="1:16" ht="39" customHeight="1" x14ac:dyDescent="0.15">
      <c r="A36" s="22"/>
      <c r="B36" s="35"/>
      <c r="C36" s="1175" t="s">
        <v>521</v>
      </c>
      <c r="D36" s="1176"/>
      <c r="E36" s="1177"/>
      <c r="F36" s="36">
        <v>0.76</v>
      </c>
      <c r="G36" s="37">
        <v>0.63</v>
      </c>
      <c r="H36" s="37">
        <v>0.71</v>
      </c>
      <c r="I36" s="37">
        <v>1.04</v>
      </c>
      <c r="J36" s="38">
        <v>1.26</v>
      </c>
      <c r="K36" s="22"/>
      <c r="L36" s="22"/>
      <c r="M36" s="22"/>
      <c r="N36" s="22"/>
      <c r="O36" s="22"/>
      <c r="P36" s="22"/>
    </row>
    <row r="37" spans="1:16" ht="39" customHeight="1" x14ac:dyDescent="0.15">
      <c r="A37" s="22"/>
      <c r="B37" s="35"/>
      <c r="C37" s="1175" t="s">
        <v>522</v>
      </c>
      <c r="D37" s="1176"/>
      <c r="E37" s="1177"/>
      <c r="F37" s="36">
        <v>0.25</v>
      </c>
      <c r="G37" s="37">
        <v>0.16</v>
      </c>
      <c r="H37" s="37">
        <v>0.15</v>
      </c>
      <c r="I37" s="37">
        <v>0.4</v>
      </c>
      <c r="J37" s="38">
        <v>0.3</v>
      </c>
      <c r="K37" s="22"/>
      <c r="L37" s="22"/>
      <c r="M37" s="22"/>
      <c r="N37" s="22"/>
      <c r="O37" s="22"/>
      <c r="P37" s="22"/>
    </row>
    <row r="38" spans="1:16" ht="39" customHeight="1" x14ac:dyDescent="0.15">
      <c r="A38" s="22"/>
      <c r="B38" s="35"/>
      <c r="C38" s="1175" t="s">
        <v>523</v>
      </c>
      <c r="D38" s="1176"/>
      <c r="E38" s="1177"/>
      <c r="F38" s="36">
        <v>0.04</v>
      </c>
      <c r="G38" s="37">
        <v>0.04</v>
      </c>
      <c r="H38" s="37">
        <v>0.14000000000000001</v>
      </c>
      <c r="I38" s="37">
        <v>0.2</v>
      </c>
      <c r="J38" s="38">
        <v>0.04</v>
      </c>
      <c r="K38" s="22"/>
      <c r="L38" s="22"/>
      <c r="M38" s="22"/>
      <c r="N38" s="22"/>
      <c r="O38" s="22"/>
      <c r="P38" s="22"/>
    </row>
    <row r="39" spans="1:16" ht="39" customHeight="1" x14ac:dyDescent="0.15">
      <c r="A39" s="22"/>
      <c r="B39" s="35"/>
      <c r="C39" s="1175" t="s">
        <v>524</v>
      </c>
      <c r="D39" s="1176"/>
      <c r="E39" s="1177"/>
      <c r="F39" s="36">
        <v>0</v>
      </c>
      <c r="G39" s="37">
        <v>0.01</v>
      </c>
      <c r="H39" s="37">
        <v>0</v>
      </c>
      <c r="I39" s="37">
        <v>0.01</v>
      </c>
      <c r="J39" s="38">
        <v>0</v>
      </c>
      <c r="K39" s="22"/>
      <c r="L39" s="22"/>
      <c r="M39" s="22"/>
      <c r="N39" s="22"/>
      <c r="O39" s="22"/>
      <c r="P39" s="22"/>
    </row>
    <row r="40" spans="1:16" ht="39" customHeight="1" x14ac:dyDescent="0.15">
      <c r="A40" s="22"/>
      <c r="B40" s="35"/>
      <c r="C40" s="1175" t="s">
        <v>525</v>
      </c>
      <c r="D40" s="1176"/>
      <c r="E40" s="1177"/>
      <c r="F40" s="36">
        <v>0</v>
      </c>
      <c r="G40" s="37">
        <v>0</v>
      </c>
      <c r="H40" s="37">
        <v>0</v>
      </c>
      <c r="I40" s="37">
        <v>0</v>
      </c>
      <c r="J40" s="38">
        <v>0</v>
      </c>
      <c r="K40" s="22"/>
      <c r="L40" s="22"/>
      <c r="M40" s="22"/>
      <c r="N40" s="22"/>
      <c r="O40" s="22"/>
      <c r="P40" s="22"/>
    </row>
    <row r="41" spans="1:16" ht="39" customHeight="1" x14ac:dyDescent="0.15">
      <c r="A41" s="22"/>
      <c r="B41" s="35"/>
      <c r="C41" s="1175" t="s">
        <v>526</v>
      </c>
      <c r="D41" s="1176"/>
      <c r="E41" s="1177"/>
      <c r="F41" s="36">
        <v>0</v>
      </c>
      <c r="G41" s="37">
        <v>0</v>
      </c>
      <c r="H41" s="37">
        <v>0</v>
      </c>
      <c r="I41" s="37">
        <v>0</v>
      </c>
      <c r="J41" s="38">
        <v>0</v>
      </c>
      <c r="K41" s="22"/>
      <c r="L41" s="22"/>
      <c r="M41" s="22"/>
      <c r="N41" s="22"/>
      <c r="O41" s="22"/>
      <c r="P41" s="22"/>
    </row>
    <row r="42" spans="1:16" ht="39" customHeight="1" x14ac:dyDescent="0.15">
      <c r="A42" s="22"/>
      <c r="B42" s="39"/>
      <c r="C42" s="1175" t="s">
        <v>527</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528</v>
      </c>
      <c r="D43" s="1179"/>
      <c r="E43" s="1180"/>
      <c r="F43" s="41">
        <v>0.21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5261</v>
      </c>
      <c r="L45" s="60">
        <v>5228</v>
      </c>
      <c r="M45" s="60">
        <v>5533</v>
      </c>
      <c r="N45" s="60">
        <v>5671</v>
      </c>
      <c r="O45" s="61">
        <v>5592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1196</v>
      </c>
      <c r="L48" s="64">
        <v>1193</v>
      </c>
      <c r="M48" s="64">
        <v>1861</v>
      </c>
      <c r="N48" s="64">
        <v>1904</v>
      </c>
      <c r="O48" s="65">
        <v>2004</v>
      </c>
      <c r="P48" s="48"/>
      <c r="Q48" s="48"/>
      <c r="R48" s="48"/>
      <c r="S48" s="48"/>
      <c r="T48" s="48"/>
      <c r="U48" s="48"/>
    </row>
    <row r="49" spans="1:21" ht="30.75" customHeight="1" x14ac:dyDescent="0.15">
      <c r="A49" s="48"/>
      <c r="B49" s="1193"/>
      <c r="C49" s="1194"/>
      <c r="D49" s="62"/>
      <c r="E49" s="1185" t="s">
        <v>15</v>
      </c>
      <c r="F49" s="1185"/>
      <c r="G49" s="1185"/>
      <c r="H49" s="1185"/>
      <c r="I49" s="1185"/>
      <c r="J49" s="1186"/>
      <c r="K49" s="63">
        <v>1205</v>
      </c>
      <c r="L49" s="64">
        <v>1147</v>
      </c>
      <c r="M49" s="64">
        <v>177</v>
      </c>
      <c r="N49" s="64">
        <v>144</v>
      </c>
      <c r="O49" s="65">
        <v>142</v>
      </c>
      <c r="P49" s="48"/>
      <c r="Q49" s="48"/>
      <c r="R49" s="48"/>
      <c r="S49" s="48"/>
      <c r="T49" s="48"/>
      <c r="U49" s="48"/>
    </row>
    <row r="50" spans="1:21" ht="30.75" customHeight="1" x14ac:dyDescent="0.15">
      <c r="A50" s="48"/>
      <c r="B50" s="1193"/>
      <c r="C50" s="1194"/>
      <c r="D50" s="62"/>
      <c r="E50" s="1185" t="s">
        <v>16</v>
      </c>
      <c r="F50" s="1185"/>
      <c r="G50" s="1185"/>
      <c r="H50" s="1185"/>
      <c r="I50" s="1185"/>
      <c r="J50" s="1186"/>
      <c r="K50" s="63">
        <v>152</v>
      </c>
      <c r="L50" s="64">
        <v>137</v>
      </c>
      <c r="M50" s="64">
        <v>125</v>
      </c>
      <c r="N50" s="64">
        <v>104</v>
      </c>
      <c r="O50" s="65">
        <v>101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5315</v>
      </c>
      <c r="L52" s="64">
        <v>5336</v>
      </c>
      <c r="M52" s="64">
        <v>5466</v>
      </c>
      <c r="N52" s="64">
        <v>5603</v>
      </c>
      <c r="O52" s="65">
        <v>5401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2499</v>
      </c>
      <c r="L53" s="69">
        <v>2369</v>
      </c>
      <c r="M53" s="69">
        <v>2230</v>
      </c>
      <c r="N53" s="69">
        <v>2220</v>
      </c>
      <c r="O53" s="70">
        <v>2438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1" t="s">
        <v>23</v>
      </c>
      <c r="C41" s="1212"/>
      <c r="D41" s="81"/>
      <c r="E41" s="1213" t="s">
        <v>24</v>
      </c>
      <c r="F41" s="1213"/>
      <c r="G41" s="1213"/>
      <c r="H41" s="1214"/>
      <c r="I41" s="82">
        <v>48348</v>
      </c>
      <c r="J41" s="83">
        <v>47377</v>
      </c>
      <c r="K41" s="83">
        <v>50178</v>
      </c>
      <c r="L41" s="83">
        <v>49583</v>
      </c>
      <c r="M41" s="84">
        <v>48666</v>
      </c>
    </row>
    <row r="42" spans="2:13" ht="27.75" customHeight="1" x14ac:dyDescent="0.15">
      <c r="B42" s="1201"/>
      <c r="C42" s="1202"/>
      <c r="D42" s="85"/>
      <c r="E42" s="1205" t="s">
        <v>25</v>
      </c>
      <c r="F42" s="1205"/>
      <c r="G42" s="1205"/>
      <c r="H42" s="1206"/>
      <c r="I42" s="86">
        <v>653</v>
      </c>
      <c r="J42" s="87">
        <v>531</v>
      </c>
      <c r="K42" s="87">
        <v>416</v>
      </c>
      <c r="L42" s="87">
        <v>318</v>
      </c>
      <c r="M42" s="88">
        <v>222</v>
      </c>
    </row>
    <row r="43" spans="2:13" ht="27.75" customHeight="1" x14ac:dyDescent="0.15">
      <c r="B43" s="1201"/>
      <c r="C43" s="1202"/>
      <c r="D43" s="85"/>
      <c r="E43" s="1205" t="s">
        <v>26</v>
      </c>
      <c r="F43" s="1205"/>
      <c r="G43" s="1205"/>
      <c r="H43" s="1206"/>
      <c r="I43" s="86">
        <v>25254</v>
      </c>
      <c r="J43" s="87">
        <v>24511</v>
      </c>
      <c r="K43" s="87">
        <v>31211</v>
      </c>
      <c r="L43" s="87">
        <v>30379</v>
      </c>
      <c r="M43" s="88">
        <v>29137</v>
      </c>
    </row>
    <row r="44" spans="2:13" ht="27.75" customHeight="1" x14ac:dyDescent="0.15">
      <c r="B44" s="1201"/>
      <c r="C44" s="1202"/>
      <c r="D44" s="85"/>
      <c r="E44" s="1205" t="s">
        <v>27</v>
      </c>
      <c r="F44" s="1205"/>
      <c r="G44" s="1205"/>
      <c r="H44" s="1206"/>
      <c r="I44" s="86">
        <v>13892</v>
      </c>
      <c r="J44" s="87">
        <v>13309</v>
      </c>
      <c r="K44" s="87">
        <v>496</v>
      </c>
      <c r="L44" s="87">
        <v>349</v>
      </c>
      <c r="M44" s="88">
        <v>204</v>
      </c>
    </row>
    <row r="45" spans="2:13" ht="27.75" customHeight="1" x14ac:dyDescent="0.15">
      <c r="B45" s="1201"/>
      <c r="C45" s="1202"/>
      <c r="D45" s="85"/>
      <c r="E45" s="1205" t="s">
        <v>28</v>
      </c>
      <c r="F45" s="1205"/>
      <c r="G45" s="1205"/>
      <c r="H45" s="1206"/>
      <c r="I45" s="86">
        <v>5158</v>
      </c>
      <c r="J45" s="87">
        <v>4941</v>
      </c>
      <c r="K45" s="87">
        <v>6289</v>
      </c>
      <c r="L45" s="87">
        <v>5333</v>
      </c>
      <c r="M45" s="88">
        <v>4908</v>
      </c>
    </row>
    <row r="46" spans="2:13" ht="27.75" customHeight="1" x14ac:dyDescent="0.15">
      <c r="B46" s="1201"/>
      <c r="C46" s="1202"/>
      <c r="D46" s="85"/>
      <c r="E46" s="1205" t="s">
        <v>29</v>
      </c>
      <c r="F46" s="1205"/>
      <c r="G46" s="1205"/>
      <c r="H46" s="1206"/>
      <c r="I46" s="86">
        <v>89</v>
      </c>
      <c r="J46" s="87">
        <v>25</v>
      </c>
      <c r="K46" s="87">
        <v>20</v>
      </c>
      <c r="L46" s="87">
        <v>17</v>
      </c>
      <c r="M46" s="88">
        <v>15</v>
      </c>
    </row>
    <row r="47" spans="2:13" ht="27.75" customHeight="1" x14ac:dyDescent="0.15">
      <c r="B47" s="1201"/>
      <c r="C47" s="1202"/>
      <c r="D47" s="85"/>
      <c r="E47" s="1205" t="s">
        <v>30</v>
      </c>
      <c r="F47" s="1205"/>
      <c r="G47" s="1205"/>
      <c r="H47" s="1206"/>
      <c r="I47" s="86" t="s">
        <v>475</v>
      </c>
      <c r="J47" s="87" t="s">
        <v>475</v>
      </c>
      <c r="K47" s="87" t="s">
        <v>475</v>
      </c>
      <c r="L47" s="87" t="s">
        <v>475</v>
      </c>
      <c r="M47" s="88" t="s">
        <v>475</v>
      </c>
    </row>
    <row r="48" spans="2:13" ht="27.75" customHeight="1" x14ac:dyDescent="0.15">
      <c r="B48" s="1203"/>
      <c r="C48" s="1204"/>
      <c r="D48" s="85"/>
      <c r="E48" s="1205" t="s">
        <v>31</v>
      </c>
      <c r="F48" s="1205"/>
      <c r="G48" s="1205"/>
      <c r="H48" s="1206"/>
      <c r="I48" s="86" t="s">
        <v>475</v>
      </c>
      <c r="J48" s="87" t="s">
        <v>475</v>
      </c>
      <c r="K48" s="87" t="s">
        <v>475</v>
      </c>
      <c r="L48" s="87" t="s">
        <v>475</v>
      </c>
      <c r="M48" s="88" t="s">
        <v>475</v>
      </c>
    </row>
    <row r="49" spans="2:13" ht="27.75" customHeight="1" x14ac:dyDescent="0.15">
      <c r="B49" s="1199" t="s">
        <v>32</v>
      </c>
      <c r="C49" s="1200"/>
      <c r="D49" s="89"/>
      <c r="E49" s="1205" t="s">
        <v>33</v>
      </c>
      <c r="F49" s="1205"/>
      <c r="G49" s="1205"/>
      <c r="H49" s="1206"/>
      <c r="I49" s="86">
        <v>6278</v>
      </c>
      <c r="J49" s="87">
        <v>7027</v>
      </c>
      <c r="K49" s="87">
        <v>7721</v>
      </c>
      <c r="L49" s="87">
        <v>8001</v>
      </c>
      <c r="M49" s="88">
        <v>8596</v>
      </c>
    </row>
    <row r="50" spans="2:13" ht="27.75" customHeight="1" x14ac:dyDescent="0.15">
      <c r="B50" s="1201"/>
      <c r="C50" s="1202"/>
      <c r="D50" s="85"/>
      <c r="E50" s="1205" t="s">
        <v>34</v>
      </c>
      <c r="F50" s="1205"/>
      <c r="G50" s="1205"/>
      <c r="H50" s="1206"/>
      <c r="I50" s="86">
        <v>9189</v>
      </c>
      <c r="J50" s="87">
        <v>9599</v>
      </c>
      <c r="K50" s="87">
        <v>8824</v>
      </c>
      <c r="L50" s="87">
        <v>8114</v>
      </c>
      <c r="M50" s="88">
        <v>7653</v>
      </c>
    </row>
    <row r="51" spans="2:13" ht="27.75" customHeight="1" x14ac:dyDescent="0.15">
      <c r="B51" s="1203"/>
      <c r="C51" s="1204"/>
      <c r="D51" s="85"/>
      <c r="E51" s="1205" t="s">
        <v>35</v>
      </c>
      <c r="F51" s="1205"/>
      <c r="G51" s="1205"/>
      <c r="H51" s="1206"/>
      <c r="I51" s="86">
        <v>52071</v>
      </c>
      <c r="J51" s="87">
        <v>52990</v>
      </c>
      <c r="K51" s="87">
        <v>53651</v>
      </c>
      <c r="L51" s="87">
        <v>53184</v>
      </c>
      <c r="M51" s="88">
        <v>51869</v>
      </c>
    </row>
    <row r="52" spans="2:13" ht="27.75" customHeight="1" thickBot="1" x14ac:dyDescent="0.2">
      <c r="B52" s="1207" t="s">
        <v>36</v>
      </c>
      <c r="C52" s="1208"/>
      <c r="D52" s="90"/>
      <c r="E52" s="1209" t="s">
        <v>37</v>
      </c>
      <c r="F52" s="1209"/>
      <c r="G52" s="1209"/>
      <c r="H52" s="1210"/>
      <c r="I52" s="91">
        <v>25856</v>
      </c>
      <c r="J52" s="92">
        <v>21078</v>
      </c>
      <c r="K52" s="92">
        <v>18414</v>
      </c>
      <c r="L52" s="92">
        <v>16681</v>
      </c>
      <c r="M52" s="93">
        <v>15036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529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529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532</v>
      </c>
    </row>
    <row r="50" spans="1:17" x14ac:dyDescent="0.15">
      <c r="B50" s="248"/>
      <c r="C50" s="244"/>
      <c r="D50" s="244"/>
      <c r="E50" s="244"/>
      <c r="F50" s="244"/>
      <c r="G50" s="1236"/>
      <c r="H50" s="1237"/>
      <c r="I50" s="1237"/>
      <c r="J50" s="1238"/>
      <c r="K50" s="354" t="s">
        <v>514</v>
      </c>
      <c r="L50" s="354" t="s">
        <v>515</v>
      </c>
      <c r="M50" s="354" t="s">
        <v>516</v>
      </c>
      <c r="N50" s="354" t="s">
        <v>517</v>
      </c>
      <c r="O50" s="354" t="s">
        <v>518</v>
      </c>
    </row>
    <row r="51" spans="1:17" x14ac:dyDescent="0.15">
      <c r="B51" s="248"/>
      <c r="C51" s="244"/>
      <c r="D51" s="244"/>
      <c r="E51" s="244"/>
      <c r="F51" s="244"/>
      <c r="G51" s="1239" t="s">
        <v>533</v>
      </c>
      <c r="H51" s="1240"/>
      <c r="I51" s="1245" t="s">
        <v>534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535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536</v>
      </c>
      <c r="H55" s="1220"/>
      <c r="I55" s="1225" t="s">
        <v>534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535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537</v>
      </c>
      <c r="C63" s="244"/>
      <c r="D63" s="244"/>
      <c r="E63" s="244"/>
      <c r="F63" s="244"/>
      <c r="G63" s="244"/>
      <c r="H63" s="244"/>
      <c r="I63" s="244"/>
      <c r="J63" s="244"/>
      <c r="K63" s="244"/>
      <c r="L63" s="244"/>
      <c r="M63" s="244"/>
      <c r="N63" s="244"/>
      <c r="O63" s="244"/>
    </row>
    <row r="64" spans="1:17" x14ac:dyDescent="0.15">
      <c r="B64" s="248"/>
      <c r="C64" s="244"/>
      <c r="D64" s="244"/>
      <c r="E64" s="244"/>
      <c r="F64" s="244"/>
      <c r="G64" s="351" t="s">
        <v>531</v>
      </c>
      <c r="I64" s="352"/>
      <c r="J64" s="352"/>
      <c r="K64" s="352"/>
      <c r="L64" s="244"/>
      <c r="M64" s="244"/>
      <c r="N64" s="244"/>
      <c r="O64" s="244"/>
    </row>
    <row r="65" spans="2:30" x14ac:dyDescent="0.15">
      <c r="B65" s="248"/>
      <c r="C65" s="244"/>
      <c r="D65" s="244"/>
      <c r="E65" s="244"/>
      <c r="F65" s="244"/>
      <c r="G65" s="1227" t="s">
        <v>540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538</v>
      </c>
      <c r="I71" s="368"/>
      <c r="J71" s="364"/>
      <c r="K71" s="364"/>
      <c r="L71" s="365"/>
      <c r="M71" s="364"/>
      <c r="N71" s="365"/>
      <c r="O71" s="366"/>
    </row>
    <row r="72" spans="2:30" x14ac:dyDescent="0.15">
      <c r="B72" s="248"/>
      <c r="C72" s="244"/>
      <c r="D72" s="244"/>
      <c r="E72" s="244"/>
      <c r="F72" s="244"/>
      <c r="G72" s="1236"/>
      <c r="H72" s="1237"/>
      <c r="I72" s="1237"/>
      <c r="J72" s="1238"/>
      <c r="K72" s="354" t="s">
        <v>514</v>
      </c>
      <c r="L72" s="354" t="s">
        <v>515</v>
      </c>
      <c r="M72" s="354" t="s">
        <v>516</v>
      </c>
      <c r="N72" s="354" t="s">
        <v>517</v>
      </c>
      <c r="O72" s="354" t="s">
        <v>518</v>
      </c>
    </row>
    <row r="73" spans="2:30" x14ac:dyDescent="0.15">
      <c r="B73" s="248"/>
      <c r="C73" s="244"/>
      <c r="D73" s="244"/>
      <c r="E73" s="244"/>
      <c r="F73" s="244"/>
      <c r="G73" s="1239" t="s">
        <v>533</v>
      </c>
      <c r="H73" s="1240"/>
      <c r="I73" s="1245" t="s">
        <v>534</v>
      </c>
      <c r="J73" s="1245"/>
      <c r="K73" s="1226">
        <v>169.6</v>
      </c>
      <c r="L73" s="1226">
        <v>141</v>
      </c>
      <c r="M73" s="1215">
        <v>122.1</v>
      </c>
      <c r="N73" s="1215">
        <v>113</v>
      </c>
      <c r="O73" s="1215">
        <v>101.9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539</v>
      </c>
      <c r="J75" s="1225"/>
      <c r="K75" s="1247">
        <v>17.8</v>
      </c>
      <c r="L75" s="1247">
        <v>16.399999999999999</v>
      </c>
      <c r="M75" s="1247">
        <v>15.6</v>
      </c>
      <c r="N75" s="1247">
        <v>15.2</v>
      </c>
      <c r="O75" s="1247">
        <v>15.4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536</v>
      </c>
      <c r="H77" s="1220"/>
      <c r="I77" s="1225" t="s">
        <v>534</v>
      </c>
      <c r="J77" s="1225"/>
      <c r="K77" s="1226">
        <v>69.2</v>
      </c>
      <c r="L77" s="1226">
        <v>58.2</v>
      </c>
      <c r="M77" s="1215">
        <v>50.3</v>
      </c>
      <c r="N77" s="1215">
        <v>45.9</v>
      </c>
      <c r="O77" s="1215">
        <v>33.6</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539</v>
      </c>
      <c r="J79" s="1217"/>
      <c r="K79" s="1218">
        <v>11.1</v>
      </c>
      <c r="L79" s="1218">
        <v>10.3</v>
      </c>
      <c r="M79" s="1218">
        <v>9.6</v>
      </c>
      <c r="N79" s="1218">
        <v>8.8000000000000007</v>
      </c>
      <c r="O79" s="1218">
        <v>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64597</v>
      </c>
      <c r="E3" s="116"/>
      <c r="F3" s="117">
        <v>47569</v>
      </c>
      <c r="G3" s="118"/>
      <c r="H3" s="119"/>
    </row>
    <row r="4" spans="1:8" x14ac:dyDescent="0.15">
      <c r="A4" s="120"/>
      <c r="B4" s="121"/>
      <c r="C4" s="122"/>
      <c r="D4" s="123">
        <v>24424</v>
      </c>
      <c r="E4" s="124"/>
      <c r="F4" s="125">
        <v>26255</v>
      </c>
      <c r="G4" s="126"/>
      <c r="H4" s="127"/>
    </row>
    <row r="5" spans="1:8" x14ac:dyDescent="0.15">
      <c r="A5" s="108" t="s">
        <v>508</v>
      </c>
      <c r="B5" s="113"/>
      <c r="C5" s="114"/>
      <c r="D5" s="115">
        <v>95837</v>
      </c>
      <c r="E5" s="116"/>
      <c r="F5" s="117">
        <v>50880</v>
      </c>
      <c r="G5" s="118"/>
      <c r="H5" s="119"/>
    </row>
    <row r="6" spans="1:8" x14ac:dyDescent="0.15">
      <c r="A6" s="120"/>
      <c r="B6" s="121"/>
      <c r="C6" s="122"/>
      <c r="D6" s="123">
        <v>47597</v>
      </c>
      <c r="E6" s="124"/>
      <c r="F6" s="125">
        <v>26879</v>
      </c>
      <c r="G6" s="126"/>
      <c r="H6" s="127"/>
    </row>
    <row r="7" spans="1:8" x14ac:dyDescent="0.15">
      <c r="A7" s="108" t="s">
        <v>509</v>
      </c>
      <c r="B7" s="113"/>
      <c r="C7" s="114"/>
      <c r="D7" s="115">
        <v>114645</v>
      </c>
      <c r="E7" s="116"/>
      <c r="F7" s="117">
        <v>63956</v>
      </c>
      <c r="G7" s="118"/>
      <c r="H7" s="119"/>
    </row>
    <row r="8" spans="1:8" x14ac:dyDescent="0.15">
      <c r="A8" s="120"/>
      <c r="B8" s="121"/>
      <c r="C8" s="122"/>
      <c r="D8" s="123">
        <v>50380</v>
      </c>
      <c r="E8" s="124"/>
      <c r="F8" s="125">
        <v>29239</v>
      </c>
      <c r="G8" s="126"/>
      <c r="H8" s="127"/>
    </row>
    <row r="9" spans="1:8" x14ac:dyDescent="0.15">
      <c r="A9" s="108" t="s">
        <v>510</v>
      </c>
      <c r="B9" s="113"/>
      <c r="C9" s="114"/>
      <c r="D9" s="115">
        <v>87589</v>
      </c>
      <c r="E9" s="116"/>
      <c r="F9" s="117">
        <v>66255</v>
      </c>
      <c r="G9" s="118"/>
      <c r="H9" s="119"/>
    </row>
    <row r="10" spans="1:8" x14ac:dyDescent="0.15">
      <c r="A10" s="120"/>
      <c r="B10" s="121"/>
      <c r="C10" s="122"/>
      <c r="D10" s="123">
        <v>60534</v>
      </c>
      <c r="E10" s="124"/>
      <c r="F10" s="125">
        <v>31822</v>
      </c>
      <c r="G10" s="126"/>
      <c r="H10" s="127"/>
    </row>
    <row r="11" spans="1:8" x14ac:dyDescent="0.15">
      <c r="A11" s="108" t="s">
        <v>511</v>
      </c>
      <c r="B11" s="113"/>
      <c r="C11" s="114"/>
      <c r="D11" s="115">
        <v>87510</v>
      </c>
      <c r="E11" s="116"/>
      <c r="F11" s="117">
        <v>47278</v>
      </c>
      <c r="G11" s="118"/>
      <c r="H11" s="119"/>
    </row>
    <row r="12" spans="1:8" x14ac:dyDescent="0.15">
      <c r="A12" s="120"/>
      <c r="B12" s="121"/>
      <c r="C12" s="128"/>
      <c r="D12" s="123">
        <v>47159</v>
      </c>
      <c r="E12" s="124"/>
      <c r="F12" s="125">
        <v>24096</v>
      </c>
      <c r="G12" s="126"/>
      <c r="H12" s="127"/>
    </row>
    <row r="13" spans="1:8" x14ac:dyDescent="0.15">
      <c r="A13" s="108"/>
      <c r="B13" s="113"/>
      <c r="C13" s="129"/>
      <c r="D13" s="130">
        <v>90036</v>
      </c>
      <c r="E13" s="131"/>
      <c r="F13" s="132">
        <v>55188</v>
      </c>
      <c r="G13" s="133"/>
      <c r="H13" s="119"/>
    </row>
    <row r="14" spans="1:8" x14ac:dyDescent="0.15">
      <c r="A14" s="120"/>
      <c r="B14" s="121"/>
      <c r="C14" s="122"/>
      <c r="D14" s="123">
        <v>46019</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0.77</v>
      </c>
      <c r="C19" s="134">
        <f>ROUND(VALUE(SUBSTITUTE(実質収支比率等に係る経年分析!G$48,"▲","-")),2)</f>
        <v>0.64</v>
      </c>
      <c r="D19" s="134">
        <f>ROUND(VALUE(SUBSTITUTE(実質収支比率等に係る経年分析!H$48,"▲","-")),2)</f>
        <v>0.72</v>
      </c>
      <c r="E19" s="134">
        <f>ROUND(VALUE(SUBSTITUTE(実質収支比率等に係る経年分析!I$48,"▲","-")),2)</f>
        <v>1.04</v>
      </c>
      <c r="F19" s="134">
        <f>ROUND(VALUE(SUBSTITUTE(実質収支比率等に係る経年分析!J$48,"▲","-")),2)</f>
        <v>1.27</v>
      </c>
    </row>
    <row r="20" spans="1:11" x14ac:dyDescent="0.15">
      <c r="A20" s="134" t="s">
        <v>42</v>
      </c>
      <c r="B20" s="134">
        <f>ROUND(VALUE(SUBSTITUTE(実質収支比率等に係る経年分析!F$47,"▲","-")),2)</f>
        <v>12.25</v>
      </c>
      <c r="C20" s="134">
        <f>ROUND(VALUE(SUBSTITUTE(実質収支比率等に係る経年分析!G$47,"▲","-")),2)</f>
        <v>22.69</v>
      </c>
      <c r="D20" s="134">
        <f>ROUND(VALUE(SUBSTITUTE(実質収支比率等に係る経年分析!H$47,"▲","-")),2)</f>
        <v>24.34</v>
      </c>
      <c r="E20" s="134">
        <f>ROUND(VALUE(SUBSTITUTE(実質収支比率等に係る経年分析!I$47,"▲","-")),2)</f>
        <v>26.09</v>
      </c>
      <c r="F20" s="134">
        <f>ROUND(VALUE(SUBSTITUTE(実質収支比率等に係る経年分析!J$47,"▲","-")),2)</f>
        <v>28.6</v>
      </c>
    </row>
    <row r="21" spans="1:11" x14ac:dyDescent="0.15">
      <c r="A21" s="134" t="s">
        <v>43</v>
      </c>
      <c r="B21" s="134">
        <f>IF(ISNUMBER(VALUE(SUBSTITUTE(実質収支比率等に係る経年分析!F$49,"▲","-"))),ROUND(VALUE(SUBSTITUTE(実質収支比率等に係る経年分析!F$49,"▲","-")),2),NA())</f>
        <v>2.5099999999999998</v>
      </c>
      <c r="C21" s="134">
        <f>IF(ISNUMBER(VALUE(SUBSTITUTE(実質収支比率等に係る経年分析!G$49,"▲","-"))),ROUND(VALUE(SUBSTITUTE(実質収支比率等に係る経年分析!G$49,"▲","-")),2),NA())</f>
        <v>16.18</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2.02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7.86</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20.100000000000001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22.99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5315</v>
      </c>
      <c r="E42" s="136"/>
      <c r="F42" s="136"/>
      <c r="G42" s="136">
        <f>'実質公債費比率（分子）の構造'!L$52</f>
        <v>5336</v>
      </c>
      <c r="H42" s="136"/>
      <c r="I42" s="136"/>
      <c r="J42" s="136">
        <f>'実質公債費比率（分子）の構造'!M$52</f>
        <v>5466</v>
      </c>
      <c r="K42" s="136"/>
      <c r="L42" s="136"/>
      <c r="M42" s="136">
        <f>'実質公債費比率（分子）の構造'!N$52</f>
        <v>5603</v>
      </c>
      <c r="N42" s="136"/>
      <c r="O42" s="136"/>
      <c r="P42" s="136">
        <f>'実質公債費比率（分子）の構造'!O$52</f>
        <v>5401</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152</v>
      </c>
      <c r="C44" s="136"/>
      <c r="D44" s="136"/>
      <c r="E44" s="136">
        <f>'実質公債費比率（分子）の構造'!L$50</f>
        <v>137</v>
      </c>
      <c r="F44" s="136"/>
      <c r="G44" s="136"/>
      <c r="H44" s="136">
        <f>'実質公債費比率（分子）の構造'!M$50</f>
        <v>125</v>
      </c>
      <c r="I44" s="136"/>
      <c r="J44" s="136"/>
      <c r="K44" s="136">
        <f>'実質公債費比率（分子）の構造'!N$50</f>
        <v>104</v>
      </c>
      <c r="L44" s="136"/>
      <c r="M44" s="136"/>
      <c r="N44" s="136">
        <f>'実質公債費比率（分子）の構造'!O$50</f>
        <v>101</v>
      </c>
      <c r="O44" s="136"/>
      <c r="P44" s="136"/>
    </row>
    <row r="45" spans="1:16" x14ac:dyDescent="0.15">
      <c r="A45" s="136" t="s">
        <v>53</v>
      </c>
      <c r="B45" s="136">
        <f>'実質公債費比率（分子）の構造'!K$49</f>
        <v>1205</v>
      </c>
      <c r="C45" s="136"/>
      <c r="D45" s="136"/>
      <c r="E45" s="136">
        <f>'実質公債費比率（分子）の構造'!L$49</f>
        <v>1147</v>
      </c>
      <c r="F45" s="136"/>
      <c r="G45" s="136"/>
      <c r="H45" s="136">
        <f>'実質公債費比率（分子）の構造'!M$49</f>
        <v>177</v>
      </c>
      <c r="I45" s="136"/>
      <c r="J45" s="136"/>
      <c r="K45" s="136">
        <f>'実質公債費比率（分子）の構造'!N$49</f>
        <v>144</v>
      </c>
      <c r="L45" s="136"/>
      <c r="M45" s="136"/>
      <c r="N45" s="136">
        <f>'実質公債費比率（分子）の構造'!O$49</f>
        <v>142</v>
      </c>
      <c r="O45" s="136"/>
      <c r="P45" s="136"/>
    </row>
    <row r="46" spans="1:16" x14ac:dyDescent="0.15">
      <c r="A46" s="136" t="s">
        <v>54</v>
      </c>
      <c r="B46" s="136">
        <f>'実質公債費比率（分子）の構造'!K$48</f>
        <v>1196</v>
      </c>
      <c r="C46" s="136"/>
      <c r="D46" s="136"/>
      <c r="E46" s="136">
        <f>'実質公債費比率（分子）の構造'!L$48</f>
        <v>1193</v>
      </c>
      <c r="F46" s="136"/>
      <c r="G46" s="136"/>
      <c r="H46" s="136">
        <f>'実質公債費比率（分子）の構造'!M$48</f>
        <v>1861</v>
      </c>
      <c r="I46" s="136"/>
      <c r="J46" s="136"/>
      <c r="K46" s="136">
        <f>'実質公債費比率（分子）の構造'!N$48</f>
        <v>1904</v>
      </c>
      <c r="L46" s="136"/>
      <c r="M46" s="136"/>
      <c r="N46" s="136">
        <f>'実質公債費比率（分子）の構造'!O$48</f>
        <v>2004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5261</v>
      </c>
      <c r="C49" s="136"/>
      <c r="D49" s="136"/>
      <c r="E49" s="136">
        <f>'実質公債費比率（分子）の構造'!L$45</f>
        <v>5228</v>
      </c>
      <c r="F49" s="136"/>
      <c r="G49" s="136"/>
      <c r="H49" s="136">
        <f>'実質公債費比率（分子）の構造'!M$45</f>
        <v>5533</v>
      </c>
      <c r="I49" s="136"/>
      <c r="J49" s="136"/>
      <c r="K49" s="136">
        <f>'実質公債費比率（分子）の構造'!N$45</f>
        <v>5671</v>
      </c>
      <c r="L49" s="136"/>
      <c r="M49" s="136"/>
      <c r="N49" s="136">
        <f>'実質公債費比率（分子）の構造'!O$45</f>
        <v>5592</v>
      </c>
      <c r="O49" s="136"/>
      <c r="P49" s="136"/>
    </row>
    <row r="50" spans="1:16" x14ac:dyDescent="0.15">
      <c r="A50" s="136" t="s">
        <v>58</v>
      </c>
      <c r="B50" s="136" t="e">
        <f>NA()</f>
        <v>#N/A</v>
      </c>
      <c r="C50" s="136">
        <f>IF(ISNUMBER('実質公債費比率（分子）の構造'!K$53),'実質公債費比率（分子）の構造'!K$53,NA())</f>
        <v>2499</v>
      </c>
      <c r="D50" s="136" t="e">
        <f>NA()</f>
        <v>#N/A</v>
      </c>
      <c r="E50" s="136" t="e">
        <f>NA()</f>
        <v>#N/A</v>
      </c>
      <c r="F50" s="136">
        <f>IF(ISNUMBER('実質公債費比率（分子）の構造'!L$53),'実質公債費比率（分子）の構造'!L$53,NA())</f>
        <v>2369</v>
      </c>
      <c r="G50" s="136" t="e">
        <f>NA()</f>
        <v>#N/A</v>
      </c>
      <c r="H50" s="136" t="e">
        <f>NA()</f>
        <v>#N/A</v>
      </c>
      <c r="I50" s="136">
        <f>IF(ISNUMBER('実質公債費比率（分子）の構造'!M$53),'実質公債費比率（分子）の構造'!M$53,NA())</f>
        <v>2230</v>
      </c>
      <c r="J50" s="136" t="e">
        <f>NA()</f>
        <v>#N/A</v>
      </c>
      <c r="K50" s="136" t="e">
        <f>NA()</f>
        <v>#N/A</v>
      </c>
      <c r="L50" s="136">
        <f>IF(ISNUMBER('実質公債費比率（分子）の構造'!N$53),'実質公債費比率（分子）の構造'!N$53,NA())</f>
        <v>2220</v>
      </c>
      <c r="M50" s="136" t="e">
        <f>NA()</f>
        <v>#N/A</v>
      </c>
      <c r="N50" s="136" t="e">
        <f>NA()</f>
        <v>#N/A</v>
      </c>
      <c r="O50" s="136">
        <f>IF(ISNUMBER('実質公債費比率（分子）の構造'!O$53),'実質公債費比率（分子）の構造'!O$53,NA())</f>
        <v>2438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52071</v>
      </c>
      <c r="E56" s="135"/>
      <c r="F56" s="135"/>
      <c r="G56" s="135">
        <f>'将来負担比率（分子）の構造'!J$51</f>
        <v>52990</v>
      </c>
      <c r="H56" s="135"/>
      <c r="I56" s="135"/>
      <c r="J56" s="135">
        <f>'将来負担比率（分子）の構造'!K$51</f>
        <v>53651</v>
      </c>
      <c r="K56" s="135"/>
      <c r="L56" s="135"/>
      <c r="M56" s="135">
        <f>'将来負担比率（分子）の構造'!L$51</f>
        <v>53184</v>
      </c>
      <c r="N56" s="135"/>
      <c r="O56" s="135"/>
      <c r="P56" s="135">
        <f>'将来負担比率（分子）の構造'!M$51</f>
        <v>51869</v>
      </c>
    </row>
    <row r="57" spans="1:16" x14ac:dyDescent="0.15">
      <c r="A57" s="135" t="s">
        <v>34</v>
      </c>
      <c r="B57" s="135"/>
      <c r="C57" s="135"/>
      <c r="D57" s="135">
        <f>'将来負担比率（分子）の構造'!I$50</f>
        <v>9189</v>
      </c>
      <c r="E57" s="135"/>
      <c r="F57" s="135"/>
      <c r="G57" s="135">
        <f>'将来負担比率（分子）の構造'!J$50</f>
        <v>9599</v>
      </c>
      <c r="H57" s="135"/>
      <c r="I57" s="135"/>
      <c r="J57" s="135">
        <f>'将来負担比率（分子）の構造'!K$50</f>
        <v>8824</v>
      </c>
      <c r="K57" s="135"/>
      <c r="L57" s="135"/>
      <c r="M57" s="135">
        <f>'将来負担比率（分子）の構造'!L$50</f>
        <v>8114</v>
      </c>
      <c r="N57" s="135"/>
      <c r="O57" s="135"/>
      <c r="P57" s="135">
        <f>'将来負担比率（分子）の構造'!M$50</f>
        <v>7653</v>
      </c>
    </row>
    <row r="58" spans="1:16" x14ac:dyDescent="0.15">
      <c r="A58" s="135" t="s">
        <v>33</v>
      </c>
      <c r="B58" s="135"/>
      <c r="C58" s="135"/>
      <c r="D58" s="135">
        <f>'将来負担比率（分子）の構造'!I$49</f>
        <v>6278</v>
      </c>
      <c r="E58" s="135"/>
      <c r="F58" s="135"/>
      <c r="G58" s="135">
        <f>'将来負担比率（分子）の構造'!J$49</f>
        <v>7027</v>
      </c>
      <c r="H58" s="135"/>
      <c r="I58" s="135"/>
      <c r="J58" s="135">
        <f>'将来負担比率（分子）の構造'!K$49</f>
        <v>7721</v>
      </c>
      <c r="K58" s="135"/>
      <c r="L58" s="135"/>
      <c r="M58" s="135">
        <f>'将来負担比率（分子）の構造'!L$49</f>
        <v>8001</v>
      </c>
      <c r="N58" s="135"/>
      <c r="O58" s="135"/>
      <c r="P58" s="135">
        <f>'将来負担比率（分子）の構造'!M$49</f>
        <v>8596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89</v>
      </c>
      <c r="C61" s="135"/>
      <c r="D61" s="135"/>
      <c r="E61" s="135">
        <f>'将来負担比率（分子）の構造'!J$46</f>
        <v>25</v>
      </c>
      <c r="F61" s="135"/>
      <c r="G61" s="135"/>
      <c r="H61" s="135">
        <f>'将来負担比率（分子）の構造'!K$46</f>
        <v>20</v>
      </c>
      <c r="I61" s="135"/>
      <c r="J61" s="135"/>
      <c r="K61" s="135">
        <f>'将来負担比率（分子）の構造'!L$46</f>
        <v>17</v>
      </c>
      <c r="L61" s="135"/>
      <c r="M61" s="135"/>
      <c r="N61" s="135">
        <f>'将来負担比率（分子）の構造'!M$46</f>
        <v>15</v>
      </c>
      <c r="O61" s="135"/>
      <c r="P61" s="135"/>
    </row>
    <row r="62" spans="1:16" x14ac:dyDescent="0.15">
      <c r="A62" s="135" t="s">
        <v>28</v>
      </c>
      <c r="B62" s="135">
        <f>'将来負担比率（分子）の構造'!I$45</f>
        <v>5158</v>
      </c>
      <c r="C62" s="135"/>
      <c r="D62" s="135"/>
      <c r="E62" s="135">
        <f>'将来負担比率（分子）の構造'!J$45</f>
        <v>4941</v>
      </c>
      <c r="F62" s="135"/>
      <c r="G62" s="135"/>
      <c r="H62" s="135">
        <f>'将来負担比率（分子）の構造'!K$45</f>
        <v>6289</v>
      </c>
      <c r="I62" s="135"/>
      <c r="J62" s="135"/>
      <c r="K62" s="135">
        <f>'将来負担比率（分子）の構造'!L$45</f>
        <v>5333</v>
      </c>
      <c r="L62" s="135"/>
      <c r="M62" s="135"/>
      <c r="N62" s="135">
        <f>'将来負担比率（分子）の構造'!M$45</f>
        <v>4908</v>
      </c>
      <c r="O62" s="135"/>
      <c r="P62" s="135"/>
    </row>
    <row r="63" spans="1:16" x14ac:dyDescent="0.15">
      <c r="A63" s="135" t="s">
        <v>27</v>
      </c>
      <c r="B63" s="135">
        <f>'将来負担比率（分子）の構造'!I$44</f>
        <v>13892</v>
      </c>
      <c r="C63" s="135"/>
      <c r="D63" s="135"/>
      <c r="E63" s="135">
        <f>'将来負担比率（分子）の構造'!J$44</f>
        <v>13309</v>
      </c>
      <c r="F63" s="135"/>
      <c r="G63" s="135"/>
      <c r="H63" s="135">
        <f>'将来負担比率（分子）の構造'!K$44</f>
        <v>496</v>
      </c>
      <c r="I63" s="135"/>
      <c r="J63" s="135"/>
      <c r="K63" s="135">
        <f>'将来負担比率（分子）の構造'!L$44</f>
        <v>349</v>
      </c>
      <c r="L63" s="135"/>
      <c r="M63" s="135"/>
      <c r="N63" s="135">
        <f>'将来負担比率（分子）の構造'!M$44</f>
        <v>204</v>
      </c>
      <c r="O63" s="135"/>
      <c r="P63" s="135"/>
    </row>
    <row r="64" spans="1:16" x14ac:dyDescent="0.15">
      <c r="A64" s="135" t="s">
        <v>26</v>
      </c>
      <c r="B64" s="135">
        <f>'将来負担比率（分子）の構造'!I$43</f>
        <v>25254</v>
      </c>
      <c r="C64" s="135"/>
      <c r="D64" s="135"/>
      <c r="E64" s="135">
        <f>'将来負担比率（分子）の構造'!J$43</f>
        <v>24511</v>
      </c>
      <c r="F64" s="135"/>
      <c r="G64" s="135"/>
      <c r="H64" s="135">
        <f>'将来負担比率（分子）の構造'!K$43</f>
        <v>31211</v>
      </c>
      <c r="I64" s="135"/>
      <c r="J64" s="135"/>
      <c r="K64" s="135">
        <f>'将来負担比率（分子）の構造'!L$43</f>
        <v>30379</v>
      </c>
      <c r="L64" s="135"/>
      <c r="M64" s="135"/>
      <c r="N64" s="135">
        <f>'将来負担比率（分子）の構造'!M$43</f>
        <v>29137</v>
      </c>
      <c r="O64" s="135"/>
      <c r="P64" s="135"/>
    </row>
    <row r="65" spans="1:16" x14ac:dyDescent="0.15">
      <c r="A65" s="135" t="s">
        <v>25</v>
      </c>
      <c r="B65" s="135">
        <f>'将来負担比率（分子）の構造'!I$42</f>
        <v>653</v>
      </c>
      <c r="C65" s="135"/>
      <c r="D65" s="135"/>
      <c r="E65" s="135">
        <f>'将来負担比率（分子）の構造'!J$42</f>
        <v>531</v>
      </c>
      <c r="F65" s="135"/>
      <c r="G65" s="135"/>
      <c r="H65" s="135">
        <f>'将来負担比率（分子）の構造'!K$42</f>
        <v>416</v>
      </c>
      <c r="I65" s="135"/>
      <c r="J65" s="135"/>
      <c r="K65" s="135">
        <f>'将来負担比率（分子）の構造'!L$42</f>
        <v>318</v>
      </c>
      <c r="L65" s="135"/>
      <c r="M65" s="135"/>
      <c r="N65" s="135">
        <f>'将来負担比率（分子）の構造'!M$42</f>
        <v>222</v>
      </c>
      <c r="O65" s="135"/>
      <c r="P65" s="135"/>
    </row>
    <row r="66" spans="1:16" x14ac:dyDescent="0.15">
      <c r="A66" s="135" t="s">
        <v>24</v>
      </c>
      <c r="B66" s="135">
        <f>'将来負担比率（分子）の構造'!I$41</f>
        <v>48348</v>
      </c>
      <c r="C66" s="135"/>
      <c r="D66" s="135"/>
      <c r="E66" s="135">
        <f>'将来負担比率（分子）の構造'!J$41</f>
        <v>47377</v>
      </c>
      <c r="F66" s="135"/>
      <c r="G66" s="135"/>
      <c r="H66" s="135">
        <f>'将来負担比率（分子）の構造'!K$41</f>
        <v>50178</v>
      </c>
      <c r="I66" s="135"/>
      <c r="J66" s="135"/>
      <c r="K66" s="135">
        <f>'将来負担比率（分子）の構造'!L$41</f>
        <v>49583</v>
      </c>
      <c r="L66" s="135"/>
      <c r="M66" s="135"/>
      <c r="N66" s="135">
        <f>'将来負担比率（分子）の構造'!M$41</f>
        <v>48666</v>
      </c>
      <c r="O66" s="135"/>
      <c r="P66" s="135"/>
    </row>
    <row r="67" spans="1:16" x14ac:dyDescent="0.15">
      <c r="A67" s="135" t="s">
        <v>62</v>
      </c>
      <c r="B67" s="135" t="e">
        <f>NA()</f>
        <v>#N/A</v>
      </c>
      <c r="C67" s="135">
        <f>IF(ISNUMBER('将来負担比率（分子）の構造'!I$52), IF('将来負担比率（分子）の構造'!I$52 &lt; 0, 0, '将来負担比率（分子）の構造'!I$52), NA())</f>
        <v>25856</v>
      </c>
      <c r="D67" s="135" t="e">
        <f>NA()</f>
        <v>#N/A</v>
      </c>
      <c r="E67" s="135" t="e">
        <f>NA()</f>
        <v>#N/A</v>
      </c>
      <c r="F67" s="135">
        <f>IF(ISNUMBER('将来負担比率（分子）の構造'!J$52), IF('将来負担比率（分子）の構造'!J$52 &lt; 0, 0, '将来負担比率（分子）の構造'!J$52), NA())</f>
        <v>21078</v>
      </c>
      <c r="G67" s="135" t="e">
        <f>NA()</f>
        <v>#N/A</v>
      </c>
      <c r="H67" s="135" t="e">
        <f>NA()</f>
        <v>#N/A</v>
      </c>
      <c r="I67" s="135">
        <f>IF(ISNUMBER('将来負担比率（分子）の構造'!K$52), IF('将来負担比率（分子）の構造'!K$52 &lt; 0, 0, '将来負担比率（分子）の構造'!K$52), NA())</f>
        <v>18414</v>
      </c>
      <c r="J67" s="135" t="e">
        <f>NA()</f>
        <v>#N/A</v>
      </c>
      <c r="K67" s="135" t="e">
        <f>NA()</f>
        <v>#N/A</v>
      </c>
      <c r="L67" s="135">
        <f>IF(ISNUMBER('将来負担比率（分子）の構造'!L$52), IF('将来負担比率（分子）の構造'!L$52 &lt; 0, 0, '将来負担比率（分子）の構造'!L$52), NA())</f>
        <v>16681</v>
      </c>
      <c r="M67" s="135" t="e">
        <f>NA()</f>
        <v>#N/A</v>
      </c>
      <c r="N67" s="135" t="e">
        <f>NA()</f>
        <v>#N/A</v>
      </c>
      <c r="O67" s="135">
        <f>IF(ISNUMBER('将来負担比率（分子）の構造'!M$52), IF('将来負担比率（分子）の構造'!M$52 &lt; 0, 0, '将来負担比率（分子）の構造'!M$52), NA())</f>
        <v>15036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7906856</v>
      </c>
      <c r="S5" s="669"/>
      <c r="T5" s="669"/>
      <c r="U5" s="669"/>
      <c r="V5" s="669"/>
      <c r="W5" s="669"/>
      <c r="X5" s="669"/>
      <c r="Y5" s="716"/>
      <c r="Z5" s="729">
        <v>23.7</v>
      </c>
      <c r="AA5" s="729"/>
      <c r="AB5" s="729"/>
      <c r="AC5" s="729"/>
      <c r="AD5" s="730">
        <v>7431510</v>
      </c>
      <c r="AE5" s="730"/>
      <c r="AF5" s="730"/>
      <c r="AG5" s="730"/>
      <c r="AH5" s="730"/>
      <c r="AI5" s="730"/>
      <c r="AJ5" s="730"/>
      <c r="AK5" s="730"/>
      <c r="AL5" s="717">
        <v>38.799999999999997</v>
      </c>
      <c r="AM5" s="686"/>
      <c r="AN5" s="686"/>
      <c r="AO5" s="718"/>
      <c r="AP5" s="705" t="s">
        <v>205</v>
      </c>
      <c r="AQ5" s="706"/>
      <c r="AR5" s="706"/>
      <c r="AS5" s="706"/>
      <c r="AT5" s="706"/>
      <c r="AU5" s="706"/>
      <c r="AV5" s="706"/>
      <c r="AW5" s="706"/>
      <c r="AX5" s="706"/>
      <c r="AY5" s="706"/>
      <c r="AZ5" s="706"/>
      <c r="BA5" s="706"/>
      <c r="BB5" s="706"/>
      <c r="BC5" s="706"/>
      <c r="BD5" s="706"/>
      <c r="BE5" s="706"/>
      <c r="BF5" s="707"/>
      <c r="BG5" s="618">
        <v>7292427</v>
      </c>
      <c r="BH5" s="619"/>
      <c r="BI5" s="619"/>
      <c r="BJ5" s="619"/>
      <c r="BK5" s="619"/>
      <c r="BL5" s="619"/>
      <c r="BM5" s="619"/>
      <c r="BN5" s="620"/>
      <c r="BO5" s="671">
        <v>92.2</v>
      </c>
      <c r="BP5" s="671"/>
      <c r="BQ5" s="671"/>
      <c r="BR5" s="671"/>
      <c r="BS5" s="672">
        <v>342274</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332043</v>
      </c>
      <c r="S6" s="619"/>
      <c r="T6" s="619"/>
      <c r="U6" s="619"/>
      <c r="V6" s="619"/>
      <c r="W6" s="619"/>
      <c r="X6" s="619"/>
      <c r="Y6" s="620"/>
      <c r="Z6" s="671">
        <v>1</v>
      </c>
      <c r="AA6" s="671"/>
      <c r="AB6" s="671"/>
      <c r="AC6" s="671"/>
      <c r="AD6" s="672">
        <v>332043</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7292427</v>
      </c>
      <c r="BH6" s="619"/>
      <c r="BI6" s="619"/>
      <c r="BJ6" s="619"/>
      <c r="BK6" s="619"/>
      <c r="BL6" s="619"/>
      <c r="BM6" s="619"/>
      <c r="BN6" s="620"/>
      <c r="BO6" s="671">
        <v>92.2</v>
      </c>
      <c r="BP6" s="671"/>
      <c r="BQ6" s="671"/>
      <c r="BR6" s="671"/>
      <c r="BS6" s="672">
        <v>342274</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268502</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268502</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12898</v>
      </c>
      <c r="S7" s="619"/>
      <c r="T7" s="619"/>
      <c r="U7" s="619"/>
      <c r="V7" s="619"/>
      <c r="W7" s="619"/>
      <c r="X7" s="619"/>
      <c r="Y7" s="620"/>
      <c r="Z7" s="671">
        <v>0</v>
      </c>
      <c r="AA7" s="671"/>
      <c r="AB7" s="671"/>
      <c r="AC7" s="671"/>
      <c r="AD7" s="672">
        <v>12898</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2784602</v>
      </c>
      <c r="BH7" s="619"/>
      <c r="BI7" s="619"/>
      <c r="BJ7" s="619"/>
      <c r="BK7" s="619"/>
      <c r="BL7" s="619"/>
      <c r="BM7" s="619"/>
      <c r="BN7" s="620"/>
      <c r="BO7" s="671">
        <v>35.200000000000003</v>
      </c>
      <c r="BP7" s="671"/>
      <c r="BQ7" s="671"/>
      <c r="BR7" s="671"/>
      <c r="BS7" s="672">
        <v>99409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3839479</v>
      </c>
      <c r="CS7" s="619"/>
      <c r="CT7" s="619"/>
      <c r="CU7" s="619"/>
      <c r="CV7" s="619"/>
      <c r="CW7" s="619"/>
      <c r="CX7" s="619"/>
      <c r="CY7" s="620"/>
      <c r="CZ7" s="671">
        <v>11.7</v>
      </c>
      <c r="DA7" s="671"/>
      <c r="DB7" s="671"/>
      <c r="DC7" s="671"/>
      <c r="DD7" s="624">
        <v>206341</v>
      </c>
      <c r="DE7" s="619"/>
      <c r="DF7" s="619"/>
      <c r="DG7" s="619"/>
      <c r="DH7" s="619"/>
      <c r="DI7" s="619"/>
      <c r="DJ7" s="619"/>
      <c r="DK7" s="619"/>
      <c r="DL7" s="619"/>
      <c r="DM7" s="619"/>
      <c r="DN7" s="619"/>
      <c r="DO7" s="619"/>
      <c r="DP7" s="620"/>
      <c r="DQ7" s="624">
        <v>3035191</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30100</v>
      </c>
      <c r="S8" s="619"/>
      <c r="T8" s="619"/>
      <c r="U8" s="619"/>
      <c r="V8" s="619"/>
      <c r="W8" s="619"/>
      <c r="X8" s="619"/>
      <c r="Y8" s="620"/>
      <c r="Z8" s="671">
        <v>0.1</v>
      </c>
      <c r="AA8" s="671"/>
      <c r="AB8" s="671"/>
      <c r="AC8" s="671"/>
      <c r="AD8" s="672">
        <v>30100</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96671</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8419124</v>
      </c>
      <c r="CS8" s="619"/>
      <c r="CT8" s="619"/>
      <c r="CU8" s="619"/>
      <c r="CV8" s="619"/>
      <c r="CW8" s="619"/>
      <c r="CX8" s="619"/>
      <c r="CY8" s="620"/>
      <c r="CZ8" s="671">
        <v>25.6</v>
      </c>
      <c r="DA8" s="671"/>
      <c r="DB8" s="671"/>
      <c r="DC8" s="671"/>
      <c r="DD8" s="624">
        <v>22751</v>
      </c>
      <c r="DE8" s="619"/>
      <c r="DF8" s="619"/>
      <c r="DG8" s="619"/>
      <c r="DH8" s="619"/>
      <c r="DI8" s="619"/>
      <c r="DJ8" s="619"/>
      <c r="DK8" s="619"/>
      <c r="DL8" s="619"/>
      <c r="DM8" s="619"/>
      <c r="DN8" s="619"/>
      <c r="DO8" s="619"/>
      <c r="DP8" s="620"/>
      <c r="DQ8" s="624">
        <v>4501479</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31545</v>
      </c>
      <c r="S9" s="619"/>
      <c r="T9" s="619"/>
      <c r="U9" s="619"/>
      <c r="V9" s="619"/>
      <c r="W9" s="619"/>
      <c r="X9" s="619"/>
      <c r="Y9" s="620"/>
      <c r="Z9" s="671">
        <v>0.1</v>
      </c>
      <c r="AA9" s="671"/>
      <c r="AB9" s="671"/>
      <c r="AC9" s="671"/>
      <c r="AD9" s="672">
        <v>31545</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2112942</v>
      </c>
      <c r="BH9" s="619"/>
      <c r="BI9" s="619"/>
      <c r="BJ9" s="619"/>
      <c r="BK9" s="619"/>
      <c r="BL9" s="619"/>
      <c r="BM9" s="619"/>
      <c r="BN9" s="620"/>
      <c r="BO9" s="671">
        <v>26.7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3229500</v>
      </c>
      <c r="CS9" s="619"/>
      <c r="CT9" s="619"/>
      <c r="CU9" s="619"/>
      <c r="CV9" s="619"/>
      <c r="CW9" s="619"/>
      <c r="CX9" s="619"/>
      <c r="CY9" s="620"/>
      <c r="CZ9" s="671">
        <v>9.8000000000000007</v>
      </c>
      <c r="DA9" s="671"/>
      <c r="DB9" s="671"/>
      <c r="DC9" s="671"/>
      <c r="DD9" s="624">
        <v>44068</v>
      </c>
      <c r="DE9" s="619"/>
      <c r="DF9" s="619"/>
      <c r="DG9" s="619"/>
      <c r="DH9" s="619"/>
      <c r="DI9" s="619"/>
      <c r="DJ9" s="619"/>
      <c r="DK9" s="619"/>
      <c r="DL9" s="619"/>
      <c r="DM9" s="619"/>
      <c r="DN9" s="619"/>
      <c r="DO9" s="619"/>
      <c r="DP9" s="620"/>
      <c r="DQ9" s="624">
        <v>2602542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1195157</v>
      </c>
      <c r="S10" s="619"/>
      <c r="T10" s="619"/>
      <c r="U10" s="619"/>
      <c r="V10" s="619"/>
      <c r="W10" s="619"/>
      <c r="X10" s="619"/>
      <c r="Y10" s="620"/>
      <c r="Z10" s="671">
        <v>3.6</v>
      </c>
      <c r="AA10" s="671"/>
      <c r="AB10" s="671"/>
      <c r="AC10" s="671"/>
      <c r="AD10" s="672">
        <v>1195157</v>
      </c>
      <c r="AE10" s="672"/>
      <c r="AF10" s="672"/>
      <c r="AG10" s="672"/>
      <c r="AH10" s="672"/>
      <c r="AI10" s="672"/>
      <c r="AJ10" s="672"/>
      <c r="AK10" s="672"/>
      <c r="AL10" s="641">
        <v>6.2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211022</v>
      </c>
      <c r="BH10" s="619"/>
      <c r="BI10" s="619"/>
      <c r="BJ10" s="619"/>
      <c r="BK10" s="619"/>
      <c r="BL10" s="619"/>
      <c r="BM10" s="619"/>
      <c r="BN10" s="620"/>
      <c r="BO10" s="671">
        <v>2.7</v>
      </c>
      <c r="BP10" s="671"/>
      <c r="BQ10" s="671"/>
      <c r="BR10" s="671"/>
      <c r="BS10" s="624">
        <v>34912</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19445</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17979</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23198</v>
      </c>
      <c r="S11" s="619"/>
      <c r="T11" s="619"/>
      <c r="U11" s="619"/>
      <c r="V11" s="619"/>
      <c r="W11" s="619"/>
      <c r="X11" s="619"/>
      <c r="Y11" s="620"/>
      <c r="Z11" s="671">
        <v>0.1</v>
      </c>
      <c r="AA11" s="671"/>
      <c r="AB11" s="671"/>
      <c r="AC11" s="671"/>
      <c r="AD11" s="672">
        <v>23198</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363967</v>
      </c>
      <c r="BH11" s="619"/>
      <c r="BI11" s="619"/>
      <c r="BJ11" s="619"/>
      <c r="BK11" s="619"/>
      <c r="BL11" s="619"/>
      <c r="BM11" s="619"/>
      <c r="BN11" s="620"/>
      <c r="BO11" s="671">
        <v>4.5999999999999996</v>
      </c>
      <c r="BP11" s="671"/>
      <c r="BQ11" s="671"/>
      <c r="BR11" s="671"/>
      <c r="BS11" s="624">
        <v>64497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2027899</v>
      </c>
      <c r="CS11" s="619"/>
      <c r="CT11" s="619"/>
      <c r="CU11" s="619"/>
      <c r="CV11" s="619"/>
      <c r="CW11" s="619"/>
      <c r="CX11" s="619"/>
      <c r="CY11" s="620"/>
      <c r="CZ11" s="671">
        <v>6.2</v>
      </c>
      <c r="DA11" s="671"/>
      <c r="DB11" s="671"/>
      <c r="DC11" s="671"/>
      <c r="DD11" s="624">
        <v>656201</v>
      </c>
      <c r="DE11" s="619"/>
      <c r="DF11" s="619"/>
      <c r="DG11" s="619"/>
      <c r="DH11" s="619"/>
      <c r="DI11" s="619"/>
      <c r="DJ11" s="619"/>
      <c r="DK11" s="619"/>
      <c r="DL11" s="619"/>
      <c r="DM11" s="619"/>
      <c r="DN11" s="619"/>
      <c r="DO11" s="619"/>
      <c r="DP11" s="620"/>
      <c r="DQ11" s="624">
        <v>1189045</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3943726</v>
      </c>
      <c r="BH12" s="619"/>
      <c r="BI12" s="619"/>
      <c r="BJ12" s="619"/>
      <c r="BK12" s="619"/>
      <c r="BL12" s="619"/>
      <c r="BM12" s="619"/>
      <c r="BN12" s="620"/>
      <c r="BO12" s="671">
        <v>49.9</v>
      </c>
      <c r="BP12" s="671"/>
      <c r="BQ12" s="671"/>
      <c r="BR12" s="671"/>
      <c r="BS12" s="624">
        <v>242865</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997044</v>
      </c>
      <c r="CS12" s="619"/>
      <c r="CT12" s="619"/>
      <c r="CU12" s="619"/>
      <c r="CV12" s="619"/>
      <c r="CW12" s="619"/>
      <c r="CX12" s="619"/>
      <c r="CY12" s="620"/>
      <c r="CZ12" s="671">
        <v>3</v>
      </c>
      <c r="DA12" s="671"/>
      <c r="DB12" s="671"/>
      <c r="DC12" s="671"/>
      <c r="DD12" s="624">
        <v>237405</v>
      </c>
      <c r="DE12" s="619"/>
      <c r="DF12" s="619"/>
      <c r="DG12" s="619"/>
      <c r="DH12" s="619"/>
      <c r="DI12" s="619"/>
      <c r="DJ12" s="619"/>
      <c r="DK12" s="619"/>
      <c r="DL12" s="619"/>
      <c r="DM12" s="619"/>
      <c r="DN12" s="619"/>
      <c r="DO12" s="619"/>
      <c r="DP12" s="620"/>
      <c r="DQ12" s="624">
        <v>733021</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72367</v>
      </c>
      <c r="S13" s="619"/>
      <c r="T13" s="619"/>
      <c r="U13" s="619"/>
      <c r="V13" s="619"/>
      <c r="W13" s="619"/>
      <c r="X13" s="619"/>
      <c r="Y13" s="620"/>
      <c r="Z13" s="671">
        <v>0.2</v>
      </c>
      <c r="AA13" s="671"/>
      <c r="AB13" s="671"/>
      <c r="AC13" s="671"/>
      <c r="AD13" s="672">
        <v>72367</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3720199</v>
      </c>
      <c r="BH13" s="619"/>
      <c r="BI13" s="619"/>
      <c r="BJ13" s="619"/>
      <c r="BK13" s="619"/>
      <c r="BL13" s="619"/>
      <c r="BM13" s="619"/>
      <c r="BN13" s="620"/>
      <c r="BO13" s="671">
        <v>47.1</v>
      </c>
      <c r="BP13" s="671"/>
      <c r="BQ13" s="671"/>
      <c r="BR13" s="671"/>
      <c r="BS13" s="624">
        <v>242865</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2670938</v>
      </c>
      <c r="CS13" s="619"/>
      <c r="CT13" s="619"/>
      <c r="CU13" s="619"/>
      <c r="CV13" s="619"/>
      <c r="CW13" s="619"/>
      <c r="CX13" s="619"/>
      <c r="CY13" s="620"/>
      <c r="CZ13" s="671">
        <v>8.1</v>
      </c>
      <c r="DA13" s="671"/>
      <c r="DB13" s="671"/>
      <c r="DC13" s="671"/>
      <c r="DD13" s="624">
        <v>1153474</v>
      </c>
      <c r="DE13" s="619"/>
      <c r="DF13" s="619"/>
      <c r="DG13" s="619"/>
      <c r="DH13" s="619"/>
      <c r="DI13" s="619"/>
      <c r="DJ13" s="619"/>
      <c r="DK13" s="619"/>
      <c r="DL13" s="619"/>
      <c r="DM13" s="619"/>
      <c r="DN13" s="619"/>
      <c r="DO13" s="619"/>
      <c r="DP13" s="620"/>
      <c r="DQ13" s="624">
        <v>1673306</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123251</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1412764</v>
      </c>
      <c r="CS14" s="619"/>
      <c r="CT14" s="619"/>
      <c r="CU14" s="619"/>
      <c r="CV14" s="619"/>
      <c r="CW14" s="619"/>
      <c r="CX14" s="619"/>
      <c r="CY14" s="620"/>
      <c r="CZ14" s="671">
        <v>4.3</v>
      </c>
      <c r="DA14" s="671"/>
      <c r="DB14" s="671"/>
      <c r="DC14" s="671"/>
      <c r="DD14" s="624">
        <v>311508</v>
      </c>
      <c r="DE14" s="619"/>
      <c r="DF14" s="619"/>
      <c r="DG14" s="619"/>
      <c r="DH14" s="619"/>
      <c r="DI14" s="619"/>
      <c r="DJ14" s="619"/>
      <c r="DK14" s="619"/>
      <c r="DL14" s="619"/>
      <c r="DM14" s="619"/>
      <c r="DN14" s="619"/>
      <c r="DO14" s="619"/>
      <c r="DP14" s="620"/>
      <c r="DQ14" s="624">
        <v>1119012</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15176</v>
      </c>
      <c r="S15" s="619"/>
      <c r="T15" s="619"/>
      <c r="U15" s="619"/>
      <c r="V15" s="619"/>
      <c r="W15" s="619"/>
      <c r="X15" s="619"/>
      <c r="Y15" s="620"/>
      <c r="Z15" s="671">
        <v>0</v>
      </c>
      <c r="AA15" s="671"/>
      <c r="AB15" s="671"/>
      <c r="AC15" s="671"/>
      <c r="AD15" s="672">
        <v>15176</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440848</v>
      </c>
      <c r="BH15" s="619"/>
      <c r="BI15" s="619"/>
      <c r="BJ15" s="619"/>
      <c r="BK15" s="619"/>
      <c r="BL15" s="619"/>
      <c r="BM15" s="619"/>
      <c r="BN15" s="620"/>
      <c r="BO15" s="671">
        <v>5.6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4299217</v>
      </c>
      <c r="CS15" s="619"/>
      <c r="CT15" s="619"/>
      <c r="CU15" s="619"/>
      <c r="CV15" s="619"/>
      <c r="CW15" s="619"/>
      <c r="CX15" s="619"/>
      <c r="CY15" s="620"/>
      <c r="CZ15" s="671">
        <v>13.1</v>
      </c>
      <c r="DA15" s="671"/>
      <c r="DB15" s="671"/>
      <c r="DC15" s="671"/>
      <c r="DD15" s="624">
        <v>2214722</v>
      </c>
      <c r="DE15" s="619"/>
      <c r="DF15" s="619"/>
      <c r="DG15" s="619"/>
      <c r="DH15" s="619"/>
      <c r="DI15" s="619"/>
      <c r="DJ15" s="619"/>
      <c r="DK15" s="619"/>
      <c r="DL15" s="619"/>
      <c r="DM15" s="619"/>
      <c r="DN15" s="619"/>
      <c r="DO15" s="619"/>
      <c r="DP15" s="620"/>
      <c r="DQ15" s="624">
        <v>2005652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11465738</v>
      </c>
      <c r="S16" s="619"/>
      <c r="T16" s="619"/>
      <c r="U16" s="619"/>
      <c r="V16" s="619"/>
      <c r="W16" s="619"/>
      <c r="X16" s="619"/>
      <c r="Y16" s="620"/>
      <c r="Z16" s="671">
        <v>34.299999999999997</v>
      </c>
      <c r="AA16" s="671"/>
      <c r="AB16" s="671"/>
      <c r="AC16" s="671"/>
      <c r="AD16" s="672">
        <v>9931123</v>
      </c>
      <c r="AE16" s="672"/>
      <c r="AF16" s="672"/>
      <c r="AG16" s="672"/>
      <c r="AH16" s="672"/>
      <c r="AI16" s="672"/>
      <c r="AJ16" s="672"/>
      <c r="AK16" s="672"/>
      <c r="AL16" s="641">
        <v>51.8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162399</v>
      </c>
      <c r="CS16" s="619"/>
      <c r="CT16" s="619"/>
      <c r="CU16" s="619"/>
      <c r="CV16" s="619"/>
      <c r="CW16" s="619"/>
      <c r="CX16" s="619"/>
      <c r="CY16" s="620"/>
      <c r="CZ16" s="671">
        <v>0.5</v>
      </c>
      <c r="DA16" s="671"/>
      <c r="DB16" s="671"/>
      <c r="DC16" s="671"/>
      <c r="DD16" s="624" t="s">
        <v>108</v>
      </c>
      <c r="DE16" s="619"/>
      <c r="DF16" s="619"/>
      <c r="DG16" s="619"/>
      <c r="DH16" s="619"/>
      <c r="DI16" s="619"/>
      <c r="DJ16" s="619"/>
      <c r="DK16" s="619"/>
      <c r="DL16" s="619"/>
      <c r="DM16" s="619"/>
      <c r="DN16" s="619"/>
      <c r="DO16" s="619"/>
      <c r="DP16" s="620"/>
      <c r="DQ16" s="624">
        <v>18032</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9931123</v>
      </c>
      <c r="S17" s="619"/>
      <c r="T17" s="619"/>
      <c r="U17" s="619"/>
      <c r="V17" s="619"/>
      <c r="W17" s="619"/>
      <c r="X17" s="619"/>
      <c r="Y17" s="620"/>
      <c r="Z17" s="671">
        <v>29.7</v>
      </c>
      <c r="AA17" s="671"/>
      <c r="AB17" s="671"/>
      <c r="AC17" s="671"/>
      <c r="AD17" s="672">
        <v>9931123</v>
      </c>
      <c r="AE17" s="672"/>
      <c r="AF17" s="672"/>
      <c r="AG17" s="672"/>
      <c r="AH17" s="672"/>
      <c r="AI17" s="672"/>
      <c r="AJ17" s="672"/>
      <c r="AK17" s="672"/>
      <c r="AL17" s="641">
        <v>51.8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5593208</v>
      </c>
      <c r="CS17" s="619"/>
      <c r="CT17" s="619"/>
      <c r="CU17" s="619"/>
      <c r="CV17" s="619"/>
      <c r="CW17" s="619"/>
      <c r="CX17" s="619"/>
      <c r="CY17" s="620"/>
      <c r="CZ17" s="671">
        <v>17</v>
      </c>
      <c r="DA17" s="671"/>
      <c r="DB17" s="671"/>
      <c r="DC17" s="671"/>
      <c r="DD17" s="624" t="s">
        <v>108</v>
      </c>
      <c r="DE17" s="619"/>
      <c r="DF17" s="619"/>
      <c r="DG17" s="619"/>
      <c r="DH17" s="619"/>
      <c r="DI17" s="619"/>
      <c r="DJ17" s="619"/>
      <c r="DK17" s="619"/>
      <c r="DL17" s="619"/>
      <c r="DM17" s="619"/>
      <c r="DN17" s="619"/>
      <c r="DO17" s="619"/>
      <c r="DP17" s="620"/>
      <c r="DQ17" s="624">
        <v>5448957</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1534615</v>
      </c>
      <c r="S18" s="619"/>
      <c r="T18" s="619"/>
      <c r="U18" s="619"/>
      <c r="V18" s="619"/>
      <c r="W18" s="619"/>
      <c r="X18" s="619"/>
      <c r="Y18" s="620"/>
      <c r="Z18" s="671">
        <v>4.5999999999999996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614429</v>
      </c>
      <c r="BH19" s="619"/>
      <c r="BI19" s="619"/>
      <c r="BJ19" s="619"/>
      <c r="BK19" s="619"/>
      <c r="BL19" s="619"/>
      <c r="BM19" s="619"/>
      <c r="BN19" s="620"/>
      <c r="BO19" s="671">
        <v>7.8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21085078</v>
      </c>
      <c r="S20" s="619"/>
      <c r="T20" s="619"/>
      <c r="U20" s="619"/>
      <c r="V20" s="619"/>
      <c r="W20" s="619"/>
      <c r="X20" s="619"/>
      <c r="Y20" s="620"/>
      <c r="Z20" s="671">
        <v>63.2</v>
      </c>
      <c r="AA20" s="671"/>
      <c r="AB20" s="671"/>
      <c r="AC20" s="671"/>
      <c r="AD20" s="672">
        <v>19075117</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614429</v>
      </c>
      <c r="BH20" s="619"/>
      <c r="BI20" s="619"/>
      <c r="BJ20" s="619"/>
      <c r="BK20" s="619"/>
      <c r="BL20" s="619"/>
      <c r="BM20" s="619"/>
      <c r="BN20" s="620"/>
      <c r="BO20" s="671">
        <v>7.8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32939519</v>
      </c>
      <c r="CS20" s="619"/>
      <c r="CT20" s="619"/>
      <c r="CU20" s="619"/>
      <c r="CV20" s="619"/>
      <c r="CW20" s="619"/>
      <c r="CX20" s="619"/>
      <c r="CY20" s="620"/>
      <c r="CZ20" s="671">
        <v>100</v>
      </c>
      <c r="DA20" s="671"/>
      <c r="DB20" s="671"/>
      <c r="DC20" s="671"/>
      <c r="DD20" s="624">
        <v>4846470</v>
      </c>
      <c r="DE20" s="619"/>
      <c r="DF20" s="619"/>
      <c r="DG20" s="619"/>
      <c r="DH20" s="619"/>
      <c r="DI20" s="619"/>
      <c r="DJ20" s="619"/>
      <c r="DK20" s="619"/>
      <c r="DL20" s="619"/>
      <c r="DM20" s="619"/>
      <c r="DN20" s="619"/>
      <c r="DO20" s="619"/>
      <c r="DP20" s="620"/>
      <c r="DQ20" s="624">
        <v>22612718</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6889</v>
      </c>
      <c r="S21" s="619"/>
      <c r="T21" s="619"/>
      <c r="U21" s="619"/>
      <c r="V21" s="619"/>
      <c r="W21" s="619"/>
      <c r="X21" s="619"/>
      <c r="Y21" s="620"/>
      <c r="Z21" s="671">
        <v>0</v>
      </c>
      <c r="AA21" s="671"/>
      <c r="AB21" s="671"/>
      <c r="AC21" s="671"/>
      <c r="AD21" s="672">
        <v>6889</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139083</v>
      </c>
      <c r="BH21" s="619"/>
      <c r="BI21" s="619"/>
      <c r="BJ21" s="619"/>
      <c r="BK21" s="619"/>
      <c r="BL21" s="619"/>
      <c r="BM21" s="619"/>
      <c r="BN21" s="620"/>
      <c r="BO21" s="671">
        <v>1.8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318928</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627311</v>
      </c>
      <c r="S23" s="619"/>
      <c r="T23" s="619"/>
      <c r="U23" s="619"/>
      <c r="V23" s="619"/>
      <c r="W23" s="619"/>
      <c r="X23" s="619"/>
      <c r="Y23" s="620"/>
      <c r="Z23" s="671">
        <v>1.9</v>
      </c>
      <c r="AA23" s="671"/>
      <c r="AB23" s="671"/>
      <c r="AC23" s="671"/>
      <c r="AD23" s="672">
        <v>24538</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475346</v>
      </c>
      <c r="BH23" s="619"/>
      <c r="BI23" s="619"/>
      <c r="BJ23" s="619"/>
      <c r="BK23" s="619"/>
      <c r="BL23" s="619"/>
      <c r="BM23" s="619"/>
      <c r="BN23" s="620"/>
      <c r="BO23" s="671">
        <v>6</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342265</v>
      </c>
      <c r="S24" s="619"/>
      <c r="T24" s="619"/>
      <c r="U24" s="619"/>
      <c r="V24" s="619"/>
      <c r="W24" s="619"/>
      <c r="X24" s="619"/>
      <c r="Y24" s="620"/>
      <c r="Z24" s="671">
        <v>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15843185</v>
      </c>
      <c r="CS24" s="669"/>
      <c r="CT24" s="669"/>
      <c r="CU24" s="669"/>
      <c r="CV24" s="669"/>
      <c r="CW24" s="669"/>
      <c r="CX24" s="669"/>
      <c r="CY24" s="716"/>
      <c r="CZ24" s="720">
        <v>48.1</v>
      </c>
      <c r="DA24" s="721"/>
      <c r="DB24" s="721"/>
      <c r="DC24" s="722"/>
      <c r="DD24" s="715">
        <v>11776205</v>
      </c>
      <c r="DE24" s="669"/>
      <c r="DF24" s="669"/>
      <c r="DG24" s="669"/>
      <c r="DH24" s="669"/>
      <c r="DI24" s="669"/>
      <c r="DJ24" s="669"/>
      <c r="DK24" s="716"/>
      <c r="DL24" s="715">
        <v>11580001</v>
      </c>
      <c r="DM24" s="669"/>
      <c r="DN24" s="669"/>
      <c r="DO24" s="669"/>
      <c r="DP24" s="669"/>
      <c r="DQ24" s="669"/>
      <c r="DR24" s="669"/>
      <c r="DS24" s="669"/>
      <c r="DT24" s="669"/>
      <c r="DU24" s="669"/>
      <c r="DV24" s="716"/>
      <c r="DW24" s="717">
        <v>56.7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3682302</v>
      </c>
      <c r="S25" s="619"/>
      <c r="T25" s="619"/>
      <c r="U25" s="619"/>
      <c r="V25" s="619"/>
      <c r="W25" s="619"/>
      <c r="X25" s="619"/>
      <c r="Y25" s="620"/>
      <c r="Z25" s="671">
        <v>11</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5451896</v>
      </c>
      <c r="CS25" s="637"/>
      <c r="CT25" s="637"/>
      <c r="CU25" s="637"/>
      <c r="CV25" s="637"/>
      <c r="CW25" s="637"/>
      <c r="CX25" s="637"/>
      <c r="CY25" s="638"/>
      <c r="CZ25" s="621">
        <v>16.600000000000001</v>
      </c>
      <c r="DA25" s="639"/>
      <c r="DB25" s="639"/>
      <c r="DC25" s="640"/>
      <c r="DD25" s="624">
        <v>4727705</v>
      </c>
      <c r="DE25" s="637"/>
      <c r="DF25" s="637"/>
      <c r="DG25" s="637"/>
      <c r="DH25" s="637"/>
      <c r="DI25" s="637"/>
      <c r="DJ25" s="637"/>
      <c r="DK25" s="638"/>
      <c r="DL25" s="624">
        <v>4545825</v>
      </c>
      <c r="DM25" s="637"/>
      <c r="DN25" s="637"/>
      <c r="DO25" s="637"/>
      <c r="DP25" s="637"/>
      <c r="DQ25" s="637"/>
      <c r="DR25" s="637"/>
      <c r="DS25" s="637"/>
      <c r="DT25" s="637"/>
      <c r="DU25" s="637"/>
      <c r="DV25" s="638"/>
      <c r="DW25" s="641">
        <v>22.2</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3515119</v>
      </c>
      <c r="CS26" s="619"/>
      <c r="CT26" s="619"/>
      <c r="CU26" s="619"/>
      <c r="CV26" s="619"/>
      <c r="CW26" s="619"/>
      <c r="CX26" s="619"/>
      <c r="CY26" s="620"/>
      <c r="CZ26" s="621">
        <v>10.7</v>
      </c>
      <c r="DA26" s="639"/>
      <c r="DB26" s="639"/>
      <c r="DC26" s="640"/>
      <c r="DD26" s="624">
        <v>2955639</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1957681</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7906856</v>
      </c>
      <c r="BH27" s="619"/>
      <c r="BI27" s="619"/>
      <c r="BJ27" s="619"/>
      <c r="BK27" s="619"/>
      <c r="BL27" s="619"/>
      <c r="BM27" s="619"/>
      <c r="BN27" s="620"/>
      <c r="BO27" s="671">
        <v>100</v>
      </c>
      <c r="BP27" s="671"/>
      <c r="BQ27" s="671"/>
      <c r="BR27" s="671"/>
      <c r="BS27" s="624">
        <v>342274</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4798083</v>
      </c>
      <c r="CS27" s="637"/>
      <c r="CT27" s="637"/>
      <c r="CU27" s="637"/>
      <c r="CV27" s="637"/>
      <c r="CW27" s="637"/>
      <c r="CX27" s="637"/>
      <c r="CY27" s="638"/>
      <c r="CZ27" s="621">
        <v>14.6</v>
      </c>
      <c r="DA27" s="639"/>
      <c r="DB27" s="639"/>
      <c r="DC27" s="640"/>
      <c r="DD27" s="624">
        <v>1599545</v>
      </c>
      <c r="DE27" s="637"/>
      <c r="DF27" s="637"/>
      <c r="DG27" s="637"/>
      <c r="DH27" s="637"/>
      <c r="DI27" s="637"/>
      <c r="DJ27" s="637"/>
      <c r="DK27" s="638"/>
      <c r="DL27" s="624">
        <v>1599545</v>
      </c>
      <c r="DM27" s="637"/>
      <c r="DN27" s="637"/>
      <c r="DO27" s="637"/>
      <c r="DP27" s="637"/>
      <c r="DQ27" s="637"/>
      <c r="DR27" s="637"/>
      <c r="DS27" s="637"/>
      <c r="DT27" s="637"/>
      <c r="DU27" s="637"/>
      <c r="DV27" s="638"/>
      <c r="DW27" s="641">
        <v>7.8</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68112</v>
      </c>
      <c r="S28" s="619"/>
      <c r="T28" s="619"/>
      <c r="U28" s="619"/>
      <c r="V28" s="619"/>
      <c r="W28" s="619"/>
      <c r="X28" s="619"/>
      <c r="Y28" s="620"/>
      <c r="Z28" s="671">
        <v>0.2</v>
      </c>
      <c r="AA28" s="671"/>
      <c r="AB28" s="671"/>
      <c r="AC28" s="671"/>
      <c r="AD28" s="672">
        <v>11443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5593206</v>
      </c>
      <c r="CS28" s="619"/>
      <c r="CT28" s="619"/>
      <c r="CU28" s="619"/>
      <c r="CV28" s="619"/>
      <c r="CW28" s="619"/>
      <c r="CX28" s="619"/>
      <c r="CY28" s="620"/>
      <c r="CZ28" s="621">
        <v>17</v>
      </c>
      <c r="DA28" s="639"/>
      <c r="DB28" s="639"/>
      <c r="DC28" s="640"/>
      <c r="DD28" s="624">
        <v>5448955</v>
      </c>
      <c r="DE28" s="619"/>
      <c r="DF28" s="619"/>
      <c r="DG28" s="619"/>
      <c r="DH28" s="619"/>
      <c r="DI28" s="619"/>
      <c r="DJ28" s="619"/>
      <c r="DK28" s="620"/>
      <c r="DL28" s="624">
        <v>5434631</v>
      </c>
      <c r="DM28" s="619"/>
      <c r="DN28" s="619"/>
      <c r="DO28" s="619"/>
      <c r="DP28" s="619"/>
      <c r="DQ28" s="619"/>
      <c r="DR28" s="619"/>
      <c r="DS28" s="619"/>
      <c r="DT28" s="619"/>
      <c r="DU28" s="619"/>
      <c r="DV28" s="620"/>
      <c r="DW28" s="641">
        <v>26.6</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6497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5592194</v>
      </c>
      <c r="CS29" s="637"/>
      <c r="CT29" s="637"/>
      <c r="CU29" s="637"/>
      <c r="CV29" s="637"/>
      <c r="CW29" s="637"/>
      <c r="CX29" s="637"/>
      <c r="CY29" s="638"/>
      <c r="CZ29" s="621">
        <v>17</v>
      </c>
      <c r="DA29" s="639"/>
      <c r="DB29" s="639"/>
      <c r="DC29" s="640"/>
      <c r="DD29" s="624">
        <v>5447943</v>
      </c>
      <c r="DE29" s="637"/>
      <c r="DF29" s="637"/>
      <c r="DG29" s="637"/>
      <c r="DH29" s="637"/>
      <c r="DI29" s="637"/>
      <c r="DJ29" s="637"/>
      <c r="DK29" s="638"/>
      <c r="DL29" s="624">
        <v>5433619</v>
      </c>
      <c r="DM29" s="637"/>
      <c r="DN29" s="637"/>
      <c r="DO29" s="637"/>
      <c r="DP29" s="637"/>
      <c r="DQ29" s="637"/>
      <c r="DR29" s="637"/>
      <c r="DS29" s="637"/>
      <c r="DT29" s="637"/>
      <c r="DU29" s="637"/>
      <c r="DV29" s="638"/>
      <c r="DW29" s="641">
        <v>26.6</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59653</v>
      </c>
      <c r="S30" s="619"/>
      <c r="T30" s="619"/>
      <c r="U30" s="619"/>
      <c r="V30" s="619"/>
      <c r="W30" s="619"/>
      <c r="X30" s="619"/>
      <c r="Y30" s="620"/>
      <c r="Z30" s="671">
        <v>0.2</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98.2</v>
      </c>
      <c r="BH30" s="685"/>
      <c r="BI30" s="685"/>
      <c r="BJ30" s="685"/>
      <c r="BK30" s="685"/>
      <c r="BL30" s="685"/>
      <c r="BM30" s="686">
        <v>91.7</v>
      </c>
      <c r="BN30" s="685"/>
      <c r="BO30" s="685"/>
      <c r="BP30" s="685"/>
      <c r="BQ30" s="687"/>
      <c r="BR30" s="684">
        <v>98.1</v>
      </c>
      <c r="BS30" s="685"/>
      <c r="BT30" s="685"/>
      <c r="BU30" s="685"/>
      <c r="BV30" s="685"/>
      <c r="BW30" s="685"/>
      <c r="BX30" s="686">
        <v>91.7</v>
      </c>
      <c r="BY30" s="685"/>
      <c r="BZ30" s="685"/>
      <c r="CA30" s="685"/>
      <c r="CB30" s="687"/>
      <c r="CD30" s="690"/>
      <c r="CE30" s="691"/>
      <c r="CF30" s="655" t="s">
        <v>289</v>
      </c>
      <c r="CG30" s="652"/>
      <c r="CH30" s="652"/>
      <c r="CI30" s="652"/>
      <c r="CJ30" s="652"/>
      <c r="CK30" s="652"/>
      <c r="CL30" s="652"/>
      <c r="CM30" s="652"/>
      <c r="CN30" s="652"/>
      <c r="CO30" s="652"/>
      <c r="CP30" s="652"/>
      <c r="CQ30" s="653"/>
      <c r="CR30" s="618">
        <v>5055550</v>
      </c>
      <c r="CS30" s="619"/>
      <c r="CT30" s="619"/>
      <c r="CU30" s="619"/>
      <c r="CV30" s="619"/>
      <c r="CW30" s="619"/>
      <c r="CX30" s="619"/>
      <c r="CY30" s="620"/>
      <c r="CZ30" s="621">
        <v>15.3</v>
      </c>
      <c r="DA30" s="639"/>
      <c r="DB30" s="639"/>
      <c r="DC30" s="640"/>
      <c r="DD30" s="624">
        <v>4931630</v>
      </c>
      <c r="DE30" s="619"/>
      <c r="DF30" s="619"/>
      <c r="DG30" s="619"/>
      <c r="DH30" s="619"/>
      <c r="DI30" s="619"/>
      <c r="DJ30" s="619"/>
      <c r="DK30" s="620"/>
      <c r="DL30" s="624">
        <v>4917306</v>
      </c>
      <c r="DM30" s="619"/>
      <c r="DN30" s="619"/>
      <c r="DO30" s="619"/>
      <c r="DP30" s="619"/>
      <c r="DQ30" s="619"/>
      <c r="DR30" s="619"/>
      <c r="DS30" s="619"/>
      <c r="DT30" s="619"/>
      <c r="DU30" s="619"/>
      <c r="DV30" s="620"/>
      <c r="DW30" s="641">
        <v>24.1</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234785</v>
      </c>
      <c r="S31" s="619"/>
      <c r="T31" s="619"/>
      <c r="U31" s="619"/>
      <c r="V31" s="619"/>
      <c r="W31" s="619"/>
      <c r="X31" s="619"/>
      <c r="Y31" s="620"/>
      <c r="Z31" s="671">
        <v>0.7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98.7</v>
      </c>
      <c r="BH31" s="637"/>
      <c r="BI31" s="637"/>
      <c r="BJ31" s="637"/>
      <c r="BK31" s="637"/>
      <c r="BL31" s="637"/>
      <c r="BM31" s="673">
        <v>95.7</v>
      </c>
      <c r="BN31" s="683"/>
      <c r="BO31" s="683"/>
      <c r="BP31" s="683"/>
      <c r="BQ31" s="647"/>
      <c r="BR31" s="682">
        <v>98.7</v>
      </c>
      <c r="BS31" s="637"/>
      <c r="BT31" s="637"/>
      <c r="BU31" s="637"/>
      <c r="BV31" s="637"/>
      <c r="BW31" s="637"/>
      <c r="BX31" s="673">
        <v>95.4</v>
      </c>
      <c r="BY31" s="683"/>
      <c r="BZ31" s="683"/>
      <c r="CA31" s="683"/>
      <c r="CB31" s="647"/>
      <c r="CD31" s="690"/>
      <c r="CE31" s="691"/>
      <c r="CF31" s="655" t="s">
        <v>293</v>
      </c>
      <c r="CG31" s="652"/>
      <c r="CH31" s="652"/>
      <c r="CI31" s="652"/>
      <c r="CJ31" s="652"/>
      <c r="CK31" s="652"/>
      <c r="CL31" s="652"/>
      <c r="CM31" s="652"/>
      <c r="CN31" s="652"/>
      <c r="CO31" s="652"/>
      <c r="CP31" s="652"/>
      <c r="CQ31" s="653"/>
      <c r="CR31" s="618">
        <v>536644</v>
      </c>
      <c r="CS31" s="637"/>
      <c r="CT31" s="637"/>
      <c r="CU31" s="637"/>
      <c r="CV31" s="637"/>
      <c r="CW31" s="637"/>
      <c r="CX31" s="637"/>
      <c r="CY31" s="638"/>
      <c r="CZ31" s="621">
        <v>1.6</v>
      </c>
      <c r="DA31" s="639"/>
      <c r="DB31" s="639"/>
      <c r="DC31" s="640"/>
      <c r="DD31" s="624">
        <v>516313</v>
      </c>
      <c r="DE31" s="637"/>
      <c r="DF31" s="637"/>
      <c r="DG31" s="637"/>
      <c r="DH31" s="637"/>
      <c r="DI31" s="637"/>
      <c r="DJ31" s="637"/>
      <c r="DK31" s="638"/>
      <c r="DL31" s="624">
        <v>516313</v>
      </c>
      <c r="DM31" s="637"/>
      <c r="DN31" s="637"/>
      <c r="DO31" s="637"/>
      <c r="DP31" s="637"/>
      <c r="DQ31" s="637"/>
      <c r="DR31" s="637"/>
      <c r="DS31" s="637"/>
      <c r="DT31" s="637"/>
      <c r="DU31" s="637"/>
      <c r="DV31" s="638"/>
      <c r="DW31" s="641">
        <v>2.5</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858848</v>
      </c>
      <c r="S32" s="619"/>
      <c r="T32" s="619"/>
      <c r="U32" s="619"/>
      <c r="V32" s="619"/>
      <c r="W32" s="619"/>
      <c r="X32" s="619"/>
      <c r="Y32" s="620"/>
      <c r="Z32" s="671">
        <v>2.6</v>
      </c>
      <c r="AA32" s="671"/>
      <c r="AB32" s="671"/>
      <c r="AC32" s="671"/>
      <c r="AD32" s="672">
        <v>41358</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97.7</v>
      </c>
      <c r="BH32" s="603"/>
      <c r="BI32" s="603"/>
      <c r="BJ32" s="603"/>
      <c r="BK32" s="603"/>
      <c r="BL32" s="603"/>
      <c r="BM32" s="666">
        <v>87.7</v>
      </c>
      <c r="BN32" s="603"/>
      <c r="BO32" s="603"/>
      <c r="BP32" s="603"/>
      <c r="BQ32" s="660"/>
      <c r="BR32" s="681">
        <v>97.6</v>
      </c>
      <c r="BS32" s="603"/>
      <c r="BT32" s="603"/>
      <c r="BU32" s="603"/>
      <c r="BV32" s="603"/>
      <c r="BW32" s="603"/>
      <c r="BX32" s="666">
        <v>87.9</v>
      </c>
      <c r="BY32" s="603"/>
      <c r="BZ32" s="603"/>
      <c r="CA32" s="603"/>
      <c r="CB32" s="660"/>
      <c r="CD32" s="692"/>
      <c r="CE32" s="693"/>
      <c r="CF32" s="655" t="s">
        <v>296</v>
      </c>
      <c r="CG32" s="652"/>
      <c r="CH32" s="652"/>
      <c r="CI32" s="652"/>
      <c r="CJ32" s="652"/>
      <c r="CK32" s="652"/>
      <c r="CL32" s="652"/>
      <c r="CM32" s="652"/>
      <c r="CN32" s="652"/>
      <c r="CO32" s="652"/>
      <c r="CP32" s="652"/>
      <c r="CQ32" s="653"/>
      <c r="CR32" s="618">
        <v>1012</v>
      </c>
      <c r="CS32" s="619"/>
      <c r="CT32" s="619"/>
      <c r="CU32" s="619"/>
      <c r="CV32" s="619"/>
      <c r="CW32" s="619"/>
      <c r="CX32" s="619"/>
      <c r="CY32" s="620"/>
      <c r="CZ32" s="621">
        <v>0</v>
      </c>
      <c r="DA32" s="639"/>
      <c r="DB32" s="639"/>
      <c r="DC32" s="640"/>
      <c r="DD32" s="624">
        <v>1012</v>
      </c>
      <c r="DE32" s="619"/>
      <c r="DF32" s="619"/>
      <c r="DG32" s="619"/>
      <c r="DH32" s="619"/>
      <c r="DI32" s="619"/>
      <c r="DJ32" s="619"/>
      <c r="DK32" s="620"/>
      <c r="DL32" s="624">
        <v>1012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4137800</v>
      </c>
      <c r="S33" s="619"/>
      <c r="T33" s="619"/>
      <c r="U33" s="619"/>
      <c r="V33" s="619"/>
      <c r="W33" s="619"/>
      <c r="X33" s="619"/>
      <c r="Y33" s="620"/>
      <c r="Z33" s="671">
        <v>12.4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12087465</v>
      </c>
      <c r="CS33" s="637"/>
      <c r="CT33" s="637"/>
      <c r="CU33" s="637"/>
      <c r="CV33" s="637"/>
      <c r="CW33" s="637"/>
      <c r="CX33" s="637"/>
      <c r="CY33" s="638"/>
      <c r="CZ33" s="621">
        <v>36.700000000000003</v>
      </c>
      <c r="DA33" s="639"/>
      <c r="DB33" s="639"/>
      <c r="DC33" s="640"/>
      <c r="DD33" s="624">
        <v>9863921</v>
      </c>
      <c r="DE33" s="637"/>
      <c r="DF33" s="637"/>
      <c r="DG33" s="637"/>
      <c r="DH33" s="637"/>
      <c r="DI33" s="637"/>
      <c r="DJ33" s="637"/>
      <c r="DK33" s="638"/>
      <c r="DL33" s="624">
        <v>7527384</v>
      </c>
      <c r="DM33" s="637"/>
      <c r="DN33" s="637"/>
      <c r="DO33" s="637"/>
      <c r="DP33" s="637"/>
      <c r="DQ33" s="637"/>
      <c r="DR33" s="637"/>
      <c r="DS33" s="637"/>
      <c r="DT33" s="637"/>
      <c r="DU33" s="637"/>
      <c r="DV33" s="638"/>
      <c r="DW33" s="641">
        <v>36.799999999999997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3789091</v>
      </c>
      <c r="CS34" s="619"/>
      <c r="CT34" s="619"/>
      <c r="CU34" s="619"/>
      <c r="CV34" s="619"/>
      <c r="CW34" s="619"/>
      <c r="CX34" s="619"/>
      <c r="CY34" s="620"/>
      <c r="CZ34" s="621">
        <v>11.5</v>
      </c>
      <c r="DA34" s="639"/>
      <c r="DB34" s="639"/>
      <c r="DC34" s="640"/>
      <c r="DD34" s="624">
        <v>2901442</v>
      </c>
      <c r="DE34" s="619"/>
      <c r="DF34" s="619"/>
      <c r="DG34" s="619"/>
      <c r="DH34" s="619"/>
      <c r="DI34" s="619"/>
      <c r="DJ34" s="619"/>
      <c r="DK34" s="620"/>
      <c r="DL34" s="624">
        <v>2701444</v>
      </c>
      <c r="DM34" s="619"/>
      <c r="DN34" s="619"/>
      <c r="DO34" s="619"/>
      <c r="DP34" s="619"/>
      <c r="DQ34" s="619"/>
      <c r="DR34" s="619"/>
      <c r="DS34" s="619"/>
      <c r="DT34" s="619"/>
      <c r="DU34" s="619"/>
      <c r="DV34" s="620"/>
      <c r="DW34" s="641">
        <v>13.2</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1279400</v>
      </c>
      <c r="S35" s="619"/>
      <c r="T35" s="619"/>
      <c r="U35" s="619"/>
      <c r="V35" s="619"/>
      <c r="W35" s="619"/>
      <c r="X35" s="619"/>
      <c r="Y35" s="620"/>
      <c r="Z35" s="671">
        <v>3.8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5188978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7871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691941</v>
      </c>
      <c r="CS35" s="637"/>
      <c r="CT35" s="637"/>
      <c r="CU35" s="637"/>
      <c r="CV35" s="637"/>
      <c r="CW35" s="637"/>
      <c r="CX35" s="637"/>
      <c r="CY35" s="638"/>
      <c r="CZ35" s="621">
        <v>2.1</v>
      </c>
      <c r="DA35" s="639"/>
      <c r="DB35" s="639"/>
      <c r="DC35" s="640"/>
      <c r="DD35" s="624">
        <v>376659</v>
      </c>
      <c r="DE35" s="637"/>
      <c r="DF35" s="637"/>
      <c r="DG35" s="637"/>
      <c r="DH35" s="637"/>
      <c r="DI35" s="637"/>
      <c r="DJ35" s="637"/>
      <c r="DK35" s="638"/>
      <c r="DL35" s="624">
        <v>317503</v>
      </c>
      <c r="DM35" s="637"/>
      <c r="DN35" s="637"/>
      <c r="DO35" s="637"/>
      <c r="DP35" s="637"/>
      <c r="DQ35" s="637"/>
      <c r="DR35" s="637"/>
      <c r="DS35" s="637"/>
      <c r="DT35" s="637"/>
      <c r="DU35" s="637"/>
      <c r="DV35" s="638"/>
      <c r="DW35" s="641">
        <v>1.6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33386149</v>
      </c>
      <c r="S36" s="659"/>
      <c r="T36" s="659"/>
      <c r="U36" s="659"/>
      <c r="V36" s="659"/>
      <c r="W36" s="659"/>
      <c r="X36" s="659"/>
      <c r="Y36" s="662"/>
      <c r="Z36" s="663">
        <v>100</v>
      </c>
      <c r="AA36" s="663"/>
      <c r="AB36" s="663"/>
      <c r="AC36" s="663"/>
      <c r="AD36" s="664">
        <v>19159345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1524649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-35296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2954479</v>
      </c>
      <c r="CS36" s="619"/>
      <c r="CT36" s="619"/>
      <c r="CU36" s="619"/>
      <c r="CV36" s="619"/>
      <c r="CW36" s="619"/>
      <c r="CX36" s="619"/>
      <c r="CY36" s="620"/>
      <c r="CZ36" s="621">
        <v>9</v>
      </c>
      <c r="DA36" s="639"/>
      <c r="DB36" s="639"/>
      <c r="DC36" s="640"/>
      <c r="DD36" s="624">
        <v>2450126</v>
      </c>
      <c r="DE36" s="619"/>
      <c r="DF36" s="619"/>
      <c r="DG36" s="619"/>
      <c r="DH36" s="619"/>
      <c r="DI36" s="619"/>
      <c r="DJ36" s="619"/>
      <c r="DK36" s="620"/>
      <c r="DL36" s="624">
        <v>1956118</v>
      </c>
      <c r="DM36" s="619"/>
      <c r="DN36" s="619"/>
      <c r="DO36" s="619"/>
      <c r="DP36" s="619"/>
      <c r="DQ36" s="619"/>
      <c r="DR36" s="619"/>
      <c r="DS36" s="619"/>
      <c r="DT36" s="619"/>
      <c r="DU36" s="619"/>
      <c r="DV36" s="620"/>
      <c r="DW36" s="641">
        <v>9.6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1121669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8372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281134</v>
      </c>
      <c r="CS37" s="637"/>
      <c r="CT37" s="637"/>
      <c r="CU37" s="637"/>
      <c r="CV37" s="637"/>
      <c r="CW37" s="637"/>
      <c r="CX37" s="637"/>
      <c r="CY37" s="638"/>
      <c r="CZ37" s="621">
        <v>0.9</v>
      </c>
      <c r="DA37" s="639"/>
      <c r="DB37" s="639"/>
      <c r="DC37" s="640"/>
      <c r="DD37" s="624">
        <v>225486</v>
      </c>
      <c r="DE37" s="637"/>
      <c r="DF37" s="637"/>
      <c r="DG37" s="637"/>
      <c r="DH37" s="637"/>
      <c r="DI37" s="637"/>
      <c r="DJ37" s="637"/>
      <c r="DK37" s="638"/>
      <c r="DL37" s="624">
        <v>225447</v>
      </c>
      <c r="DM37" s="637"/>
      <c r="DN37" s="637"/>
      <c r="DO37" s="637"/>
      <c r="DP37" s="637"/>
      <c r="DQ37" s="637"/>
      <c r="DR37" s="637"/>
      <c r="DS37" s="637"/>
      <c r="DT37" s="637"/>
      <c r="DU37" s="637"/>
      <c r="DV37" s="638"/>
      <c r="DW37" s="641">
        <v>1.1000000000000001</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35164</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13414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4033786</v>
      </c>
      <c r="CS38" s="619"/>
      <c r="CT38" s="619"/>
      <c r="CU38" s="619"/>
      <c r="CV38" s="619"/>
      <c r="CW38" s="619"/>
      <c r="CX38" s="619"/>
      <c r="CY38" s="620"/>
      <c r="CZ38" s="621">
        <v>12.2</v>
      </c>
      <c r="DA38" s="639"/>
      <c r="DB38" s="639"/>
      <c r="DC38" s="640"/>
      <c r="DD38" s="624">
        <v>3583647</v>
      </c>
      <c r="DE38" s="619"/>
      <c r="DF38" s="619"/>
      <c r="DG38" s="619"/>
      <c r="DH38" s="619"/>
      <c r="DI38" s="619"/>
      <c r="DJ38" s="619"/>
      <c r="DK38" s="620"/>
      <c r="DL38" s="624">
        <v>2552319</v>
      </c>
      <c r="DM38" s="619"/>
      <c r="DN38" s="619"/>
      <c r="DO38" s="619"/>
      <c r="DP38" s="619"/>
      <c r="DQ38" s="619"/>
      <c r="DR38" s="619"/>
      <c r="DS38" s="619"/>
      <c r="DT38" s="619"/>
      <c r="DU38" s="619"/>
      <c r="DV38" s="620"/>
      <c r="DW38" s="641">
        <v>12.5</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33523</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618168</v>
      </c>
      <c r="CS39" s="637"/>
      <c r="CT39" s="637"/>
      <c r="CU39" s="637"/>
      <c r="CV39" s="637"/>
      <c r="CW39" s="637"/>
      <c r="CX39" s="637"/>
      <c r="CY39" s="638"/>
      <c r="CZ39" s="621">
        <v>1.9</v>
      </c>
      <c r="DA39" s="639"/>
      <c r="DB39" s="639"/>
      <c r="DC39" s="640"/>
      <c r="DD39" s="624">
        <v>552047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473508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2000465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355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5008869</v>
      </c>
      <c r="CS42" s="619"/>
      <c r="CT42" s="619"/>
      <c r="CU42" s="619"/>
      <c r="CV42" s="619"/>
      <c r="CW42" s="619"/>
      <c r="CX42" s="619"/>
      <c r="CY42" s="620"/>
      <c r="CZ42" s="621">
        <v>15.2</v>
      </c>
      <c r="DA42" s="622"/>
      <c r="DB42" s="622"/>
      <c r="DC42" s="623"/>
      <c r="DD42" s="624">
        <v>972592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92630</v>
      </c>
      <c r="CS43" s="637"/>
      <c r="CT43" s="637"/>
      <c r="CU43" s="637"/>
      <c r="CV43" s="637"/>
      <c r="CW43" s="637"/>
      <c r="CX43" s="637"/>
      <c r="CY43" s="638"/>
      <c r="CZ43" s="621">
        <v>0.3</v>
      </c>
      <c r="DA43" s="639"/>
      <c r="DB43" s="639"/>
      <c r="DC43" s="640"/>
      <c r="DD43" s="624">
        <v>92630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4846470</v>
      </c>
      <c r="CS44" s="619"/>
      <c r="CT44" s="619"/>
      <c r="CU44" s="619"/>
      <c r="CV44" s="619"/>
      <c r="CW44" s="619"/>
      <c r="CX44" s="619"/>
      <c r="CY44" s="620"/>
      <c r="CZ44" s="621">
        <v>14.7</v>
      </c>
      <c r="DA44" s="622"/>
      <c r="DB44" s="622"/>
      <c r="DC44" s="623"/>
      <c r="DD44" s="624">
        <v>954560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2003074</v>
      </c>
      <c r="CS45" s="637"/>
      <c r="CT45" s="637"/>
      <c r="CU45" s="637"/>
      <c r="CV45" s="637"/>
      <c r="CW45" s="637"/>
      <c r="CX45" s="637"/>
      <c r="CY45" s="638"/>
      <c r="CZ45" s="621">
        <v>6.1</v>
      </c>
      <c r="DA45" s="639"/>
      <c r="DB45" s="639"/>
      <c r="DC45" s="640"/>
      <c r="DD45" s="624">
        <v>128066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2611761</v>
      </c>
      <c r="CS46" s="619"/>
      <c r="CT46" s="619"/>
      <c r="CU46" s="619"/>
      <c r="CV46" s="619"/>
      <c r="CW46" s="619"/>
      <c r="CX46" s="619"/>
      <c r="CY46" s="620"/>
      <c r="CZ46" s="621">
        <v>7.9</v>
      </c>
      <c r="DA46" s="622"/>
      <c r="DB46" s="622"/>
      <c r="DC46" s="623"/>
      <c r="DD46" s="624">
        <v>779887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162399</v>
      </c>
      <c r="CS47" s="637"/>
      <c r="CT47" s="637"/>
      <c r="CU47" s="637"/>
      <c r="CV47" s="637"/>
      <c r="CW47" s="637"/>
      <c r="CX47" s="637"/>
      <c r="CY47" s="638"/>
      <c r="CZ47" s="621">
        <v>0.5</v>
      </c>
      <c r="DA47" s="639"/>
      <c r="DB47" s="639"/>
      <c r="DC47" s="640"/>
      <c r="DD47" s="624">
        <v>18032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32939519</v>
      </c>
      <c r="CS49" s="603"/>
      <c r="CT49" s="603"/>
      <c r="CU49" s="603"/>
      <c r="CV49" s="603"/>
      <c r="CW49" s="603"/>
      <c r="CX49" s="603"/>
      <c r="CY49" s="604"/>
      <c r="CZ49" s="605">
        <v>100</v>
      </c>
      <c r="DA49" s="606"/>
      <c r="DB49" s="606"/>
      <c r="DC49" s="607"/>
      <c r="DD49" s="608">
        <v>22612718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election activeCell="A2" sqref="A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c r="R7" s="1131"/>
      <c r="S7" s="1131"/>
      <c r="T7" s="1131"/>
      <c r="U7" s="1131"/>
      <c r="V7" s="1131"/>
      <c r="W7" s="1131"/>
      <c r="X7" s="1131"/>
      <c r="Y7" s="1131"/>
      <c r="Z7" s="1131"/>
      <c r="AA7" s="1131"/>
      <c r="AB7" s="1131"/>
      <c r="AC7" s="1131"/>
      <c r="AD7" s="1131"/>
      <c r="AE7" s="1132"/>
      <c r="AF7" s="1133">
        <v>248</v>
      </c>
      <c r="AG7" s="1134"/>
      <c r="AH7" s="1134"/>
      <c r="AI7" s="1134"/>
      <c r="AJ7" s="1135"/>
      <c r="AK7" s="1117"/>
      <c r="AL7" s="1118"/>
      <c r="AM7" s="1118"/>
      <c r="AN7" s="1118"/>
      <c r="AO7" s="1118"/>
      <c r="AP7" s="1118"/>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t="s">
        <v>108</v>
      </c>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248</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c r="R28" s="1080"/>
      <c r="S28" s="1080"/>
      <c r="T28" s="1080"/>
      <c r="U28" s="1080"/>
      <c r="V28" s="1080"/>
      <c r="W28" s="1080"/>
      <c r="X28" s="1080"/>
      <c r="Y28" s="1080"/>
      <c r="Z28" s="1080"/>
      <c r="AA28" s="1080"/>
      <c r="AB28" s="1080"/>
      <c r="AC28" s="1080"/>
      <c r="AD28" s="1080"/>
      <c r="AE28" s="1081"/>
      <c r="AF28" s="1082">
        <v>8</v>
      </c>
      <c r="AG28" s="1080"/>
      <c r="AH28" s="1080"/>
      <c r="AI28" s="1080"/>
      <c r="AJ28" s="1083"/>
      <c r="AK28" s="1084"/>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c r="R29" s="1070"/>
      <c r="S29" s="1070"/>
      <c r="T29" s="1070"/>
      <c r="U29" s="1070"/>
      <c r="V29" s="1070"/>
      <c r="W29" s="1070"/>
      <c r="X29" s="1070"/>
      <c r="Y29" s="1070"/>
      <c r="Z29" s="1070"/>
      <c r="AA29" s="1070"/>
      <c r="AB29" s="1070"/>
      <c r="AC29" s="1070"/>
      <c r="AD29" s="1070"/>
      <c r="AE29" s="1071"/>
      <c r="AF29" s="1045">
        <v>59</v>
      </c>
      <c r="AG29" s="1046"/>
      <c r="AH29" s="1046"/>
      <c r="AI29" s="1046"/>
      <c r="AJ29" s="1047"/>
      <c r="AK29" s="1006"/>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c r="R30" s="1070"/>
      <c r="S30" s="1070"/>
      <c r="T30" s="1070"/>
      <c r="U30" s="1070"/>
      <c r="V30" s="1070"/>
      <c r="W30" s="1070"/>
      <c r="X30" s="1070"/>
      <c r="Y30" s="1070"/>
      <c r="Z30" s="1070"/>
      <c r="AA30" s="1070"/>
      <c r="AB30" s="1070"/>
      <c r="AC30" s="1070"/>
      <c r="AD30" s="1070"/>
      <c r="AE30" s="1071"/>
      <c r="AF30" s="1045">
        <v>2</v>
      </c>
      <c r="AG30" s="1046"/>
      <c r="AH30" s="1046"/>
      <c r="AI30" s="1046"/>
      <c r="AJ30" s="1047"/>
      <c r="AK30" s="1006"/>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c r="R31" s="1070"/>
      <c r="S31" s="1070"/>
      <c r="T31" s="1070"/>
      <c r="U31" s="1070"/>
      <c r="V31" s="1070"/>
      <c r="W31" s="1070"/>
      <c r="X31" s="1070"/>
      <c r="Y31" s="1070"/>
      <c r="Z31" s="1070"/>
      <c r="AA31" s="1070"/>
      <c r="AB31" s="1070"/>
      <c r="AC31" s="1070"/>
      <c r="AD31" s="1070"/>
      <c r="AE31" s="1071"/>
      <c r="AF31" s="1045">
        <v>1542</v>
      </c>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v>4509</v>
      </c>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t="s">
        <v>108</v>
      </c>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t="s">
        <v>108</v>
      </c>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t="s">
        <v>108</v>
      </c>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6119</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c r="C69" s="1001"/>
      <c r="D69" s="1001"/>
      <c r="E69" s="1001"/>
      <c r="F69" s="1001"/>
      <c r="G69" s="1001"/>
      <c r="H69" s="1001"/>
      <c r="I69" s="1001"/>
      <c r="J69" s="1001"/>
      <c r="K69" s="1001"/>
      <c r="L69" s="1001"/>
      <c r="M69" s="1001"/>
      <c r="N69" s="1001"/>
      <c r="O69" s="1001"/>
      <c r="P69" s="1002"/>
      <c r="Q69" s="1003"/>
      <c r="R69" s="997"/>
      <c r="S69" s="997"/>
      <c r="T69" s="997"/>
      <c r="U69" s="997"/>
      <c r="V69" s="997"/>
      <c r="W69" s="997"/>
      <c r="X69" s="997"/>
      <c r="Y69" s="997"/>
      <c r="Z69" s="997"/>
      <c r="AA69" s="997"/>
      <c r="AB69" s="997"/>
      <c r="AC69" s="997"/>
      <c r="AD69" s="997"/>
      <c r="AE69" s="997"/>
      <c r="AF69" s="997"/>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5533258</v>
      </c>
      <c r="AB110" s="903"/>
      <c r="AC110" s="903"/>
      <c r="AD110" s="903"/>
      <c r="AE110" s="904"/>
      <c r="AF110" s="905">
        <v>5671136</v>
      </c>
      <c r="AG110" s="903"/>
      <c r="AH110" s="903"/>
      <c r="AI110" s="903"/>
      <c r="AJ110" s="904"/>
      <c r="AK110" s="905">
        <v>5592194</v>
      </c>
      <c r="AL110" s="903"/>
      <c r="AM110" s="903"/>
      <c r="AN110" s="903"/>
      <c r="AO110" s="904"/>
      <c r="AP110" s="906">
        <v>37.9</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50178477</v>
      </c>
      <c r="BR110" s="830"/>
      <c r="BS110" s="830"/>
      <c r="BT110" s="830"/>
      <c r="BU110" s="830"/>
      <c r="BV110" s="830">
        <v>49583022</v>
      </c>
      <c r="BW110" s="830"/>
      <c r="BX110" s="830"/>
      <c r="BY110" s="830"/>
      <c r="BZ110" s="830"/>
      <c r="CA110" s="830">
        <v>48665863</v>
      </c>
      <c r="CB110" s="830"/>
      <c r="CC110" s="830"/>
      <c r="CD110" s="830"/>
      <c r="CE110" s="830"/>
      <c r="CF110" s="891">
        <v>330.1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415851</v>
      </c>
      <c r="BR111" s="801"/>
      <c r="BS111" s="801"/>
      <c r="BT111" s="801"/>
      <c r="BU111" s="801"/>
      <c r="BV111" s="801">
        <v>318397</v>
      </c>
      <c r="BW111" s="801"/>
      <c r="BX111" s="801"/>
      <c r="BY111" s="801"/>
      <c r="BZ111" s="801"/>
      <c r="CA111" s="801">
        <v>222132</v>
      </c>
      <c r="CB111" s="801"/>
      <c r="CC111" s="801"/>
      <c r="CD111" s="801"/>
      <c r="CE111" s="801"/>
      <c r="CF111" s="878">
        <v>1.5</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31210623</v>
      </c>
      <c r="BR112" s="801"/>
      <c r="BS112" s="801"/>
      <c r="BT112" s="801"/>
      <c r="BU112" s="801"/>
      <c r="BV112" s="801">
        <v>30379301</v>
      </c>
      <c r="BW112" s="801"/>
      <c r="BX112" s="801"/>
      <c r="BY112" s="801"/>
      <c r="BZ112" s="801"/>
      <c r="CA112" s="801">
        <v>29136913</v>
      </c>
      <c r="CB112" s="801"/>
      <c r="CC112" s="801"/>
      <c r="CD112" s="801"/>
      <c r="CE112" s="801"/>
      <c r="CF112" s="878">
        <v>197.6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1861207</v>
      </c>
      <c r="AB113" s="939"/>
      <c r="AC113" s="939"/>
      <c r="AD113" s="939"/>
      <c r="AE113" s="940"/>
      <c r="AF113" s="941">
        <v>1904270</v>
      </c>
      <c r="AG113" s="939"/>
      <c r="AH113" s="939"/>
      <c r="AI113" s="939"/>
      <c r="AJ113" s="940"/>
      <c r="AK113" s="941">
        <v>2003849</v>
      </c>
      <c r="AL113" s="939"/>
      <c r="AM113" s="939"/>
      <c r="AN113" s="939"/>
      <c r="AO113" s="940"/>
      <c r="AP113" s="942">
        <v>13.6</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496497</v>
      </c>
      <c r="BR113" s="801"/>
      <c r="BS113" s="801"/>
      <c r="BT113" s="801"/>
      <c r="BU113" s="801"/>
      <c r="BV113" s="801">
        <v>348910</v>
      </c>
      <c r="BW113" s="801"/>
      <c r="BX113" s="801"/>
      <c r="BY113" s="801"/>
      <c r="BZ113" s="801"/>
      <c r="CA113" s="801">
        <v>204468</v>
      </c>
      <c r="CB113" s="801"/>
      <c r="CC113" s="801"/>
      <c r="CD113" s="801"/>
      <c r="CE113" s="801"/>
      <c r="CF113" s="878">
        <v>1.4</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177291</v>
      </c>
      <c r="AB114" s="814"/>
      <c r="AC114" s="814"/>
      <c r="AD114" s="814"/>
      <c r="AE114" s="815"/>
      <c r="AF114" s="816">
        <v>144185</v>
      </c>
      <c r="AG114" s="814"/>
      <c r="AH114" s="814"/>
      <c r="AI114" s="814"/>
      <c r="AJ114" s="815"/>
      <c r="AK114" s="816">
        <v>141687</v>
      </c>
      <c r="AL114" s="814"/>
      <c r="AM114" s="814"/>
      <c r="AN114" s="814"/>
      <c r="AO114" s="815"/>
      <c r="AP114" s="784">
        <v>1</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6288665</v>
      </c>
      <c r="BR114" s="801"/>
      <c r="BS114" s="801"/>
      <c r="BT114" s="801"/>
      <c r="BU114" s="801"/>
      <c r="BV114" s="801">
        <v>5333264</v>
      </c>
      <c r="BW114" s="801"/>
      <c r="BX114" s="801"/>
      <c r="BY114" s="801"/>
      <c r="BZ114" s="801"/>
      <c r="CA114" s="801">
        <v>4908198</v>
      </c>
      <c r="CB114" s="801"/>
      <c r="CC114" s="801"/>
      <c r="CD114" s="801"/>
      <c r="CE114" s="801"/>
      <c r="CF114" s="878">
        <v>33.299999999999997</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124948</v>
      </c>
      <c r="AB115" s="939"/>
      <c r="AC115" s="939"/>
      <c r="AD115" s="939"/>
      <c r="AE115" s="940"/>
      <c r="AF115" s="941">
        <v>103827</v>
      </c>
      <c r="AG115" s="939"/>
      <c r="AH115" s="939"/>
      <c r="AI115" s="939"/>
      <c r="AJ115" s="940"/>
      <c r="AK115" s="941">
        <v>101133</v>
      </c>
      <c r="AL115" s="939"/>
      <c r="AM115" s="939"/>
      <c r="AN115" s="939"/>
      <c r="AO115" s="940"/>
      <c r="AP115" s="942">
        <v>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19996</v>
      </c>
      <c r="BR115" s="801"/>
      <c r="BS115" s="801"/>
      <c r="BT115" s="801"/>
      <c r="BU115" s="801"/>
      <c r="BV115" s="801">
        <v>16734</v>
      </c>
      <c r="BW115" s="801"/>
      <c r="BX115" s="801"/>
      <c r="BY115" s="801"/>
      <c r="BZ115" s="801"/>
      <c r="CA115" s="801">
        <v>14994</v>
      </c>
      <c r="CB115" s="801"/>
      <c r="CC115" s="801"/>
      <c r="CD115" s="801"/>
      <c r="CE115" s="801"/>
      <c r="CF115" s="878">
        <v>0.1</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275</v>
      </c>
      <c r="AB116" s="814"/>
      <c r="AC116" s="814"/>
      <c r="AD116" s="814"/>
      <c r="AE116" s="815"/>
      <c r="AF116" s="816">
        <v>188</v>
      </c>
      <c r="AG116" s="814"/>
      <c r="AH116" s="814"/>
      <c r="AI116" s="814"/>
      <c r="AJ116" s="815"/>
      <c r="AK116" s="816">
        <v>386</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7500</v>
      </c>
      <c r="DH116" s="814"/>
      <c r="DI116" s="814"/>
      <c r="DJ116" s="814"/>
      <c r="DK116" s="815"/>
      <c r="DL116" s="816">
        <v>5000</v>
      </c>
      <c r="DM116" s="814"/>
      <c r="DN116" s="814"/>
      <c r="DO116" s="814"/>
      <c r="DP116" s="815"/>
      <c r="DQ116" s="816">
        <v>2500</v>
      </c>
      <c r="DR116" s="814"/>
      <c r="DS116" s="814"/>
      <c r="DT116" s="814"/>
      <c r="DU116" s="815"/>
      <c r="DV116" s="784">
        <v>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7696979</v>
      </c>
      <c r="AB117" s="925"/>
      <c r="AC117" s="925"/>
      <c r="AD117" s="925"/>
      <c r="AE117" s="926"/>
      <c r="AF117" s="928">
        <v>7823606</v>
      </c>
      <c r="AG117" s="925"/>
      <c r="AH117" s="925"/>
      <c r="AI117" s="925"/>
      <c r="AJ117" s="926"/>
      <c r="AK117" s="928">
        <v>7839249</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88610109</v>
      </c>
      <c r="BR118" s="888"/>
      <c r="BS118" s="888"/>
      <c r="BT118" s="888"/>
      <c r="BU118" s="888"/>
      <c r="BV118" s="888">
        <v>85979628</v>
      </c>
      <c r="BW118" s="888"/>
      <c r="BX118" s="888"/>
      <c r="BY118" s="888"/>
      <c r="BZ118" s="888"/>
      <c r="CA118" s="888">
        <v>83152568</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7721218</v>
      </c>
      <c r="BR119" s="830"/>
      <c r="BS119" s="830"/>
      <c r="BT119" s="830"/>
      <c r="BU119" s="830"/>
      <c r="BV119" s="830">
        <v>8000742</v>
      </c>
      <c r="BW119" s="830"/>
      <c r="BX119" s="830"/>
      <c r="BY119" s="830"/>
      <c r="BZ119" s="830"/>
      <c r="CA119" s="830">
        <v>8595533</v>
      </c>
      <c r="CB119" s="830"/>
      <c r="CC119" s="830"/>
      <c r="CD119" s="830"/>
      <c r="CE119" s="830"/>
      <c r="CF119" s="891">
        <v>58.3</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408351</v>
      </c>
      <c r="DH119" s="747"/>
      <c r="DI119" s="747"/>
      <c r="DJ119" s="747"/>
      <c r="DK119" s="748"/>
      <c r="DL119" s="749">
        <v>313397</v>
      </c>
      <c r="DM119" s="747"/>
      <c r="DN119" s="747"/>
      <c r="DO119" s="747"/>
      <c r="DP119" s="748"/>
      <c r="DQ119" s="749">
        <v>219632</v>
      </c>
      <c r="DR119" s="747"/>
      <c r="DS119" s="747"/>
      <c r="DT119" s="747"/>
      <c r="DU119" s="748"/>
      <c r="DV119" s="837">
        <v>1.5</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8823751</v>
      </c>
      <c r="BR120" s="801"/>
      <c r="BS120" s="801"/>
      <c r="BT120" s="801"/>
      <c r="BU120" s="801"/>
      <c r="BV120" s="801">
        <v>8113714</v>
      </c>
      <c r="BW120" s="801"/>
      <c r="BX120" s="801"/>
      <c r="BY120" s="801"/>
      <c r="BZ120" s="801"/>
      <c r="CA120" s="801">
        <v>7652590</v>
      </c>
      <c r="CB120" s="801"/>
      <c r="CC120" s="801"/>
      <c r="CD120" s="801"/>
      <c r="CE120" s="801"/>
      <c r="CF120" s="878">
        <v>51.9</v>
      </c>
      <c r="CG120" s="879"/>
      <c r="CH120" s="879"/>
      <c r="CI120" s="879"/>
      <c r="CJ120" s="879"/>
      <c r="CK120" s="880" t="s">
        <v>435</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22983124</v>
      </c>
      <c r="DH120" s="830"/>
      <c r="DI120" s="830"/>
      <c r="DJ120" s="830"/>
      <c r="DK120" s="830"/>
      <c r="DL120" s="830">
        <v>22090892</v>
      </c>
      <c r="DM120" s="830"/>
      <c r="DN120" s="830"/>
      <c r="DO120" s="830"/>
      <c r="DP120" s="830"/>
      <c r="DQ120" s="830">
        <v>21408267</v>
      </c>
      <c r="DR120" s="830"/>
      <c r="DS120" s="830"/>
      <c r="DT120" s="830"/>
      <c r="DU120" s="830"/>
      <c r="DV120" s="831">
        <v>145.19999999999999</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53651175</v>
      </c>
      <c r="BR121" s="888"/>
      <c r="BS121" s="888"/>
      <c r="BT121" s="888"/>
      <c r="BU121" s="888"/>
      <c r="BV121" s="888">
        <v>53184429</v>
      </c>
      <c r="BW121" s="888"/>
      <c r="BX121" s="888"/>
      <c r="BY121" s="888"/>
      <c r="BZ121" s="888"/>
      <c r="CA121" s="888">
        <v>51868515</v>
      </c>
      <c r="CB121" s="888"/>
      <c r="CC121" s="888"/>
      <c r="CD121" s="888"/>
      <c r="CE121" s="888"/>
      <c r="CF121" s="889">
        <v>351.8</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7933103</v>
      </c>
      <c r="DH121" s="801"/>
      <c r="DI121" s="801"/>
      <c r="DJ121" s="801"/>
      <c r="DK121" s="801"/>
      <c r="DL121" s="801">
        <v>7844091</v>
      </c>
      <c r="DM121" s="801"/>
      <c r="DN121" s="801"/>
      <c r="DO121" s="801"/>
      <c r="DP121" s="801"/>
      <c r="DQ121" s="801">
        <v>7167984</v>
      </c>
      <c r="DR121" s="801"/>
      <c r="DS121" s="801"/>
      <c r="DT121" s="801"/>
      <c r="DU121" s="801"/>
      <c r="DV121" s="853">
        <v>48.6</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70196144</v>
      </c>
      <c r="BR122" s="870"/>
      <c r="BS122" s="870"/>
      <c r="BT122" s="870"/>
      <c r="BU122" s="870"/>
      <c r="BV122" s="870">
        <v>69298885</v>
      </c>
      <c r="BW122" s="870"/>
      <c r="BX122" s="870"/>
      <c r="BY122" s="870"/>
      <c r="BZ122" s="870"/>
      <c r="CA122" s="870">
        <v>68116638</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245728</v>
      </c>
      <c r="DH122" s="801"/>
      <c r="DI122" s="801"/>
      <c r="DJ122" s="801"/>
      <c r="DK122" s="801"/>
      <c r="DL122" s="801">
        <v>262257</v>
      </c>
      <c r="DM122" s="801"/>
      <c r="DN122" s="801"/>
      <c r="DO122" s="801"/>
      <c r="DP122" s="801"/>
      <c r="DQ122" s="801">
        <v>277793</v>
      </c>
      <c r="DR122" s="801"/>
      <c r="DS122" s="801"/>
      <c r="DT122" s="801"/>
      <c r="DU122" s="801"/>
      <c r="DV122" s="853">
        <v>1.9</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2500</v>
      </c>
      <c r="AB123" s="814"/>
      <c r="AC123" s="814"/>
      <c r="AD123" s="814"/>
      <c r="AE123" s="815"/>
      <c r="AF123" s="816">
        <v>2500</v>
      </c>
      <c r="AG123" s="814"/>
      <c r="AH123" s="814"/>
      <c r="AI123" s="814"/>
      <c r="AJ123" s="815"/>
      <c r="AK123" s="816">
        <v>2500</v>
      </c>
      <c r="AL123" s="814"/>
      <c r="AM123" s="814"/>
      <c r="AN123" s="814"/>
      <c r="AO123" s="815"/>
      <c r="AP123" s="784">
        <v>0</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122.1</v>
      </c>
      <c r="BR123" s="862"/>
      <c r="BS123" s="862"/>
      <c r="BT123" s="862"/>
      <c r="BU123" s="862"/>
      <c r="BV123" s="862">
        <v>113</v>
      </c>
      <c r="BW123" s="862"/>
      <c r="BX123" s="862"/>
      <c r="BY123" s="862"/>
      <c r="BZ123" s="862"/>
      <c r="CA123" s="862">
        <v>101.9</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v>8663</v>
      </c>
      <c r="DH123" s="814"/>
      <c r="DI123" s="814"/>
      <c r="DJ123" s="814"/>
      <c r="DK123" s="815"/>
      <c r="DL123" s="816">
        <v>128374</v>
      </c>
      <c r="DM123" s="814"/>
      <c r="DN123" s="814"/>
      <c r="DO123" s="814"/>
      <c r="DP123" s="815"/>
      <c r="DQ123" s="816">
        <v>189521</v>
      </c>
      <c r="DR123" s="814"/>
      <c r="DS123" s="814"/>
      <c r="DT123" s="814"/>
      <c r="DU123" s="815"/>
      <c r="DV123" s="784">
        <v>1.3</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v>40005</v>
      </c>
      <c r="DH124" s="747"/>
      <c r="DI124" s="747"/>
      <c r="DJ124" s="747"/>
      <c r="DK124" s="748"/>
      <c r="DL124" s="749">
        <v>53687</v>
      </c>
      <c r="DM124" s="747"/>
      <c r="DN124" s="747"/>
      <c r="DO124" s="747"/>
      <c r="DP124" s="748"/>
      <c r="DQ124" s="749">
        <v>93348</v>
      </c>
      <c r="DR124" s="747"/>
      <c r="DS124" s="747"/>
      <c r="DT124" s="747"/>
      <c r="DU124" s="748"/>
      <c r="DV124" s="837">
        <v>0.6</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113048</v>
      </c>
      <c r="AB126" s="814"/>
      <c r="AC126" s="814"/>
      <c r="AD126" s="814"/>
      <c r="AE126" s="815"/>
      <c r="AF126" s="816">
        <v>94955</v>
      </c>
      <c r="AG126" s="814"/>
      <c r="AH126" s="814"/>
      <c r="AI126" s="814"/>
      <c r="AJ126" s="815"/>
      <c r="AK126" s="816">
        <v>93764</v>
      </c>
      <c r="AL126" s="814"/>
      <c r="AM126" s="814"/>
      <c r="AN126" s="814"/>
      <c r="AO126" s="815"/>
      <c r="AP126" s="784">
        <v>0.6</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9400</v>
      </c>
      <c r="AB127" s="814"/>
      <c r="AC127" s="814"/>
      <c r="AD127" s="814"/>
      <c r="AE127" s="815"/>
      <c r="AF127" s="816">
        <v>6372</v>
      </c>
      <c r="AG127" s="814"/>
      <c r="AH127" s="814"/>
      <c r="AI127" s="814"/>
      <c r="AJ127" s="815"/>
      <c r="AK127" s="816">
        <v>4869</v>
      </c>
      <c r="AL127" s="814"/>
      <c r="AM127" s="814"/>
      <c r="AN127" s="814"/>
      <c r="AO127" s="815"/>
      <c r="AP127" s="784">
        <v>0</v>
      </c>
      <c r="AQ127" s="785"/>
      <c r="AR127" s="785"/>
      <c r="AS127" s="785"/>
      <c r="AT127" s="786"/>
      <c r="AU127" s="233"/>
      <c r="AV127" s="233"/>
      <c r="AW127" s="233"/>
      <c r="AX127" s="787" t="s">
        <v>449</v>
      </c>
      <c r="AY127" s="788"/>
      <c r="AZ127" s="788"/>
      <c r="BA127" s="788"/>
      <c r="BB127" s="788"/>
      <c r="BC127" s="788"/>
      <c r="BD127" s="788"/>
      <c r="BE127" s="789"/>
      <c r="BF127" s="790" t="s">
        <v>108</v>
      </c>
      <c r="BG127" s="791"/>
      <c r="BH127" s="791"/>
      <c r="BI127" s="791"/>
      <c r="BJ127" s="791"/>
      <c r="BK127" s="791"/>
      <c r="BL127" s="792"/>
      <c r="BM127" s="790">
        <v>12.52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v>19996</v>
      </c>
      <c r="DH127" s="850"/>
      <c r="DI127" s="850"/>
      <c r="DJ127" s="850"/>
      <c r="DK127" s="850"/>
      <c r="DL127" s="850">
        <v>16734</v>
      </c>
      <c r="DM127" s="850"/>
      <c r="DN127" s="850"/>
      <c r="DO127" s="850"/>
      <c r="DP127" s="850"/>
      <c r="DQ127" s="850">
        <v>14994</v>
      </c>
      <c r="DR127" s="850"/>
      <c r="DS127" s="850"/>
      <c r="DT127" s="850"/>
      <c r="DU127" s="850"/>
      <c r="DV127" s="851">
        <v>0.1</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622191</v>
      </c>
      <c r="AB128" s="754"/>
      <c r="AC128" s="754"/>
      <c r="AD128" s="754"/>
      <c r="AE128" s="755"/>
      <c r="AF128" s="756">
        <v>573168</v>
      </c>
      <c r="AG128" s="754"/>
      <c r="AH128" s="754"/>
      <c r="AI128" s="754"/>
      <c r="AJ128" s="755"/>
      <c r="AK128" s="756">
        <v>541179</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108</v>
      </c>
      <c r="BG128" s="821"/>
      <c r="BH128" s="821"/>
      <c r="BI128" s="821"/>
      <c r="BJ128" s="821"/>
      <c r="BK128" s="821"/>
      <c r="BL128" s="822"/>
      <c r="BM128" s="820">
        <v>17.52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19913100</v>
      </c>
      <c r="AB129" s="814"/>
      <c r="AC129" s="814"/>
      <c r="AD129" s="814"/>
      <c r="AE129" s="815"/>
      <c r="AF129" s="816">
        <v>19787658</v>
      </c>
      <c r="AG129" s="814"/>
      <c r="AH129" s="814"/>
      <c r="AI129" s="814"/>
      <c r="AJ129" s="815"/>
      <c r="AK129" s="816">
        <v>19604211</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15.4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4843877</v>
      </c>
      <c r="AB130" s="814"/>
      <c r="AC130" s="814"/>
      <c r="AD130" s="814"/>
      <c r="AE130" s="815"/>
      <c r="AF130" s="816">
        <v>5030533</v>
      </c>
      <c r="AG130" s="814"/>
      <c r="AH130" s="814"/>
      <c r="AI130" s="814"/>
      <c r="AJ130" s="815"/>
      <c r="AK130" s="816">
        <v>4859744</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101.9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15069223</v>
      </c>
      <c r="AB131" s="747"/>
      <c r="AC131" s="747"/>
      <c r="AD131" s="747"/>
      <c r="AE131" s="748"/>
      <c r="AF131" s="749">
        <v>14757125</v>
      </c>
      <c r="AG131" s="747"/>
      <c r="AH131" s="747"/>
      <c r="AI131" s="747"/>
      <c r="AJ131" s="748"/>
      <c r="AK131" s="749">
        <v>14744467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14.804419579999999</v>
      </c>
      <c r="AB132" s="770"/>
      <c r="AC132" s="770"/>
      <c r="AD132" s="770"/>
      <c r="AE132" s="771"/>
      <c r="AF132" s="772">
        <v>15.04293689</v>
      </c>
      <c r="AG132" s="770"/>
      <c r="AH132" s="770"/>
      <c r="AI132" s="770"/>
      <c r="AJ132" s="771"/>
      <c r="AK132" s="772">
        <v>16.53722715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15.6</v>
      </c>
      <c r="AB133" s="779"/>
      <c r="AC133" s="779"/>
      <c r="AD133" s="779"/>
      <c r="AE133" s="780"/>
      <c r="AF133" s="778">
        <v>15.2</v>
      </c>
      <c r="AG133" s="779"/>
      <c r="AH133" s="779"/>
      <c r="AI133" s="779"/>
      <c r="AJ133" s="780"/>
      <c r="AK133" s="778">
        <v>15.4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5451896</v>
      </c>
      <c r="L9" s="264">
        <v>98442</v>
      </c>
      <c r="M9" s="265">
        <v>58112</v>
      </c>
      <c r="N9" s="266">
        <v>69.400000000000006</v>
      </c>
    </row>
    <row r="10" spans="1:16" x14ac:dyDescent="0.15">
      <c r="A10" s="248"/>
      <c r="B10" s="244"/>
      <c r="C10" s="244"/>
      <c r="D10" s="244"/>
      <c r="E10" s="244"/>
      <c r="F10" s="244"/>
      <c r="G10" s="1163" t="s">
        <v>471</v>
      </c>
      <c r="H10" s="1164"/>
      <c r="I10" s="1164"/>
      <c r="J10" s="1165"/>
      <c r="K10" s="267">
        <v>262220</v>
      </c>
      <c r="L10" s="268">
        <v>4735</v>
      </c>
      <c r="M10" s="269">
        <v>3510</v>
      </c>
      <c r="N10" s="270">
        <v>34.9</v>
      </c>
    </row>
    <row r="11" spans="1:16" ht="13.5" customHeight="1" x14ac:dyDescent="0.15">
      <c r="A11" s="248"/>
      <c r="B11" s="244"/>
      <c r="C11" s="244"/>
      <c r="D11" s="244"/>
      <c r="E11" s="244"/>
      <c r="F11" s="244"/>
      <c r="G11" s="1163" t="s">
        <v>472</v>
      </c>
      <c r="H11" s="1164"/>
      <c r="I11" s="1164"/>
      <c r="J11" s="1165"/>
      <c r="K11" s="267">
        <v>13856</v>
      </c>
      <c r="L11" s="268">
        <v>250</v>
      </c>
      <c r="M11" s="269">
        <v>6281</v>
      </c>
      <c r="N11" s="270">
        <v>-96</v>
      </c>
    </row>
    <row r="12" spans="1:16" ht="13.5" customHeight="1" x14ac:dyDescent="0.15">
      <c r="A12" s="248"/>
      <c r="B12" s="244"/>
      <c r="C12" s="244"/>
      <c r="D12" s="244"/>
      <c r="E12" s="244"/>
      <c r="F12" s="244"/>
      <c r="G12" s="1163" t="s">
        <v>473</v>
      </c>
      <c r="H12" s="1164"/>
      <c r="I12" s="1164"/>
      <c r="J12" s="1165"/>
      <c r="K12" s="267">
        <v>75106</v>
      </c>
      <c r="L12" s="268">
        <v>1356</v>
      </c>
      <c r="M12" s="269">
        <v>744</v>
      </c>
      <c r="N12" s="270">
        <v>82.3</v>
      </c>
    </row>
    <row r="13" spans="1:16" ht="13.5" customHeight="1" x14ac:dyDescent="0.15">
      <c r="A13" s="248"/>
      <c r="B13" s="244"/>
      <c r="C13" s="244"/>
      <c r="D13" s="244"/>
      <c r="E13" s="244"/>
      <c r="F13" s="244"/>
      <c r="G13" s="1163" t="s">
        <v>474</v>
      </c>
      <c r="H13" s="1164"/>
      <c r="I13" s="1164"/>
      <c r="J13" s="1165"/>
      <c r="K13" s="267" t="s">
        <v>475</v>
      </c>
      <c r="L13" s="268" t="s">
        <v>475</v>
      </c>
      <c r="M13" s="269">
        <v>1</v>
      </c>
      <c r="N13" s="270" t="s">
        <v>475</v>
      </c>
    </row>
    <row r="14" spans="1:16" ht="13.5" customHeight="1" x14ac:dyDescent="0.15">
      <c r="A14" s="248"/>
      <c r="B14" s="244"/>
      <c r="C14" s="244"/>
      <c r="D14" s="244"/>
      <c r="E14" s="244"/>
      <c r="F14" s="244"/>
      <c r="G14" s="1163" t="s">
        <v>476</v>
      </c>
      <c r="H14" s="1164"/>
      <c r="I14" s="1164"/>
      <c r="J14" s="1165"/>
      <c r="K14" s="267">
        <v>216543</v>
      </c>
      <c r="L14" s="268">
        <v>3910</v>
      </c>
      <c r="M14" s="269">
        <v>2803</v>
      </c>
      <c r="N14" s="270">
        <v>39.5</v>
      </c>
    </row>
    <row r="15" spans="1:16" ht="13.5" customHeight="1" x14ac:dyDescent="0.15">
      <c r="A15" s="248"/>
      <c r="B15" s="244"/>
      <c r="C15" s="244"/>
      <c r="D15" s="244"/>
      <c r="E15" s="244"/>
      <c r="F15" s="244"/>
      <c r="G15" s="1163" t="s">
        <v>477</v>
      </c>
      <c r="H15" s="1164"/>
      <c r="I15" s="1164"/>
      <c r="J15" s="1165"/>
      <c r="K15" s="267">
        <v>92630</v>
      </c>
      <c r="L15" s="268">
        <v>1673</v>
      </c>
      <c r="M15" s="269">
        <v>1119</v>
      </c>
      <c r="N15" s="270">
        <v>49.5</v>
      </c>
    </row>
    <row r="16" spans="1:16" x14ac:dyDescent="0.15">
      <c r="A16" s="248"/>
      <c r="B16" s="244"/>
      <c r="C16" s="244"/>
      <c r="D16" s="244"/>
      <c r="E16" s="244"/>
      <c r="F16" s="244"/>
      <c r="G16" s="1166" t="s">
        <v>478</v>
      </c>
      <c r="H16" s="1167"/>
      <c r="I16" s="1167"/>
      <c r="J16" s="1168"/>
      <c r="K16" s="268">
        <v>-816947</v>
      </c>
      <c r="L16" s="268">
        <v>-14751</v>
      </c>
      <c r="M16" s="269">
        <v>-5386</v>
      </c>
      <c r="N16" s="270">
        <v>173.9</v>
      </c>
    </row>
    <row r="17" spans="1:16" x14ac:dyDescent="0.15">
      <c r="A17" s="248"/>
      <c r="B17" s="244"/>
      <c r="C17" s="244"/>
      <c r="D17" s="244"/>
      <c r="E17" s="244"/>
      <c r="F17" s="244"/>
      <c r="G17" s="1166" t="s">
        <v>166</v>
      </c>
      <c r="H17" s="1167"/>
      <c r="I17" s="1167"/>
      <c r="J17" s="1168"/>
      <c r="K17" s="268">
        <v>5295304</v>
      </c>
      <c r="L17" s="268">
        <v>95614</v>
      </c>
      <c r="M17" s="269">
        <v>67183</v>
      </c>
      <c r="N17" s="270">
        <v>42.3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0" t="s">
        <v>483</v>
      </c>
      <c r="H21" s="1161"/>
      <c r="I21" s="1161"/>
      <c r="J21" s="1162"/>
      <c r="K21" s="280">
        <v>11.65</v>
      </c>
      <c r="L21" s="281">
        <v>6.12</v>
      </c>
      <c r="M21" s="282">
        <v>5.53</v>
      </c>
      <c r="N21" s="249"/>
      <c r="O21" s="283"/>
      <c r="P21" s="279"/>
    </row>
    <row r="22" spans="1:16" s="284" customFormat="1" x14ac:dyDescent="0.15">
      <c r="A22" s="279"/>
      <c r="B22" s="249"/>
      <c r="C22" s="249"/>
      <c r="D22" s="249"/>
      <c r="E22" s="249"/>
      <c r="F22" s="249"/>
      <c r="G22" s="1160" t="s">
        <v>484</v>
      </c>
      <c r="H22" s="1161"/>
      <c r="I22" s="1161"/>
      <c r="J22" s="1162"/>
      <c r="K22" s="285">
        <v>93.5</v>
      </c>
      <c r="L22" s="286">
        <v>98.7</v>
      </c>
      <c r="M22" s="287">
        <v>-5.2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488</v>
      </c>
      <c r="H32" s="1152"/>
      <c r="I32" s="1152"/>
      <c r="J32" s="1153"/>
      <c r="K32" s="294">
        <v>5592194</v>
      </c>
      <c r="L32" s="294">
        <v>100975</v>
      </c>
      <c r="M32" s="295">
        <v>33998</v>
      </c>
      <c r="N32" s="296">
        <v>197</v>
      </c>
    </row>
    <row r="33" spans="1:16" ht="13.5" customHeight="1" x14ac:dyDescent="0.15">
      <c r="A33" s="248"/>
      <c r="B33" s="244"/>
      <c r="C33" s="244"/>
      <c r="D33" s="244"/>
      <c r="E33" s="244"/>
      <c r="F33" s="244"/>
      <c r="G33" s="1151" t="s">
        <v>489</v>
      </c>
      <c r="H33" s="1152"/>
      <c r="I33" s="1152"/>
      <c r="J33" s="1153"/>
      <c r="K33" s="294" t="s">
        <v>475</v>
      </c>
      <c r="L33" s="294" t="s">
        <v>475</v>
      </c>
      <c r="M33" s="295">
        <v>1</v>
      </c>
      <c r="N33" s="296" t="s">
        <v>475</v>
      </c>
    </row>
    <row r="34" spans="1:16" ht="27" customHeight="1" x14ac:dyDescent="0.15">
      <c r="A34" s="248"/>
      <c r="B34" s="244"/>
      <c r="C34" s="244"/>
      <c r="D34" s="244"/>
      <c r="E34" s="244"/>
      <c r="F34" s="244"/>
      <c r="G34" s="1151" t="s">
        <v>490</v>
      </c>
      <c r="H34" s="1152"/>
      <c r="I34" s="1152"/>
      <c r="J34" s="1153"/>
      <c r="K34" s="294" t="s">
        <v>475</v>
      </c>
      <c r="L34" s="294" t="s">
        <v>475</v>
      </c>
      <c r="M34" s="295">
        <v>39</v>
      </c>
      <c r="N34" s="296" t="s">
        <v>475</v>
      </c>
    </row>
    <row r="35" spans="1:16" ht="27" customHeight="1" x14ac:dyDescent="0.15">
      <c r="A35" s="248"/>
      <c r="B35" s="244"/>
      <c r="C35" s="244"/>
      <c r="D35" s="244"/>
      <c r="E35" s="244"/>
      <c r="F35" s="244"/>
      <c r="G35" s="1151" t="s">
        <v>491</v>
      </c>
      <c r="H35" s="1152"/>
      <c r="I35" s="1152"/>
      <c r="J35" s="1153"/>
      <c r="K35" s="294">
        <v>2003849</v>
      </c>
      <c r="L35" s="294">
        <v>36182</v>
      </c>
      <c r="M35" s="295">
        <v>9007</v>
      </c>
      <c r="N35" s="296">
        <v>301.7</v>
      </c>
    </row>
    <row r="36" spans="1:16" ht="27" customHeight="1" x14ac:dyDescent="0.15">
      <c r="A36" s="248"/>
      <c r="B36" s="244"/>
      <c r="C36" s="244"/>
      <c r="D36" s="244"/>
      <c r="E36" s="244"/>
      <c r="F36" s="244"/>
      <c r="G36" s="1151" t="s">
        <v>492</v>
      </c>
      <c r="H36" s="1152"/>
      <c r="I36" s="1152"/>
      <c r="J36" s="1153"/>
      <c r="K36" s="294">
        <v>141687</v>
      </c>
      <c r="L36" s="294">
        <v>2558</v>
      </c>
      <c r="M36" s="295">
        <v>2239</v>
      </c>
      <c r="N36" s="296">
        <v>14.2</v>
      </c>
    </row>
    <row r="37" spans="1:16" ht="13.5" customHeight="1" x14ac:dyDescent="0.15">
      <c r="A37" s="248"/>
      <c r="B37" s="244"/>
      <c r="C37" s="244"/>
      <c r="D37" s="244"/>
      <c r="E37" s="244"/>
      <c r="F37" s="244"/>
      <c r="G37" s="1151" t="s">
        <v>493</v>
      </c>
      <c r="H37" s="1152"/>
      <c r="I37" s="1152"/>
      <c r="J37" s="1153"/>
      <c r="K37" s="294">
        <v>101133</v>
      </c>
      <c r="L37" s="294">
        <v>1826</v>
      </c>
      <c r="M37" s="295">
        <v>951</v>
      </c>
      <c r="N37" s="296">
        <v>92</v>
      </c>
    </row>
    <row r="38" spans="1:16" ht="27" customHeight="1" x14ac:dyDescent="0.15">
      <c r="A38" s="248"/>
      <c r="B38" s="244"/>
      <c r="C38" s="244"/>
      <c r="D38" s="244"/>
      <c r="E38" s="244"/>
      <c r="F38" s="244"/>
      <c r="G38" s="1154" t="s">
        <v>494</v>
      </c>
      <c r="H38" s="1155"/>
      <c r="I38" s="1155"/>
      <c r="J38" s="1156"/>
      <c r="K38" s="297">
        <v>386</v>
      </c>
      <c r="L38" s="297">
        <v>7</v>
      </c>
      <c r="M38" s="298">
        <v>6</v>
      </c>
      <c r="N38" s="299">
        <v>16.7</v>
      </c>
      <c r="O38" s="293"/>
    </row>
    <row r="39" spans="1:16" x14ac:dyDescent="0.15">
      <c r="A39" s="248"/>
      <c r="B39" s="244"/>
      <c r="C39" s="244"/>
      <c r="D39" s="244"/>
      <c r="E39" s="244"/>
      <c r="F39" s="244"/>
      <c r="G39" s="1154" t="s">
        <v>495</v>
      </c>
      <c r="H39" s="1155"/>
      <c r="I39" s="1155"/>
      <c r="J39" s="1156"/>
      <c r="K39" s="300">
        <v>-541179</v>
      </c>
      <c r="L39" s="300">
        <v>-9772</v>
      </c>
      <c r="M39" s="301">
        <v>-6589</v>
      </c>
      <c r="N39" s="302">
        <v>48.3</v>
      </c>
      <c r="O39" s="293"/>
    </row>
    <row r="40" spans="1:16" ht="27" customHeight="1" x14ac:dyDescent="0.15">
      <c r="A40" s="248"/>
      <c r="B40" s="244"/>
      <c r="C40" s="244"/>
      <c r="D40" s="244"/>
      <c r="E40" s="244"/>
      <c r="F40" s="244"/>
      <c r="G40" s="1151" t="s">
        <v>496</v>
      </c>
      <c r="H40" s="1152"/>
      <c r="I40" s="1152"/>
      <c r="J40" s="1153"/>
      <c r="K40" s="300">
        <v>-4859744</v>
      </c>
      <c r="L40" s="300">
        <v>-87750</v>
      </c>
      <c r="M40" s="301">
        <v>-27524</v>
      </c>
      <c r="N40" s="302">
        <v>218.8</v>
      </c>
      <c r="O40" s="293"/>
    </row>
    <row r="41" spans="1:16" x14ac:dyDescent="0.15">
      <c r="A41" s="248"/>
      <c r="B41" s="244"/>
      <c r="C41" s="244"/>
      <c r="D41" s="244"/>
      <c r="E41" s="244"/>
      <c r="F41" s="244"/>
      <c r="G41" s="1157" t="s">
        <v>277</v>
      </c>
      <c r="H41" s="1158"/>
      <c r="I41" s="1158"/>
      <c r="J41" s="1159"/>
      <c r="K41" s="294">
        <v>2438326</v>
      </c>
      <c r="L41" s="300">
        <v>44027</v>
      </c>
      <c r="M41" s="301">
        <v>12127</v>
      </c>
      <c r="N41" s="302">
        <v>263</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3737024</v>
      </c>
      <c r="J51" s="320">
        <v>64597</v>
      </c>
      <c r="K51" s="321">
        <v>-16.399999999999999</v>
      </c>
      <c r="L51" s="322">
        <v>47569</v>
      </c>
      <c r="M51" s="323">
        <v>-23.1</v>
      </c>
      <c r="N51" s="324">
        <v>6.7</v>
      </c>
    </row>
    <row r="52" spans="1:14" x14ac:dyDescent="0.15">
      <c r="A52" s="248"/>
      <c r="B52" s="244"/>
      <c r="C52" s="244"/>
      <c r="D52" s="244"/>
      <c r="E52" s="244"/>
      <c r="F52" s="244"/>
      <c r="G52" s="325"/>
      <c r="H52" s="326" t="s">
        <v>507</v>
      </c>
      <c r="I52" s="327">
        <v>1412933</v>
      </c>
      <c r="J52" s="328">
        <v>24424</v>
      </c>
      <c r="K52" s="329">
        <v>-47</v>
      </c>
      <c r="L52" s="330">
        <v>26255</v>
      </c>
      <c r="M52" s="331">
        <v>-18.399999999999999</v>
      </c>
      <c r="N52" s="332">
        <v>-28.6</v>
      </c>
    </row>
    <row r="53" spans="1:14" x14ac:dyDescent="0.15">
      <c r="A53" s="248"/>
      <c r="B53" s="244"/>
      <c r="C53" s="244"/>
      <c r="D53" s="244"/>
      <c r="E53" s="244"/>
      <c r="F53" s="244"/>
      <c r="G53" s="310" t="s">
        <v>508</v>
      </c>
      <c r="H53" s="311"/>
      <c r="I53" s="319">
        <v>5513710</v>
      </c>
      <c r="J53" s="320">
        <v>95837</v>
      </c>
      <c r="K53" s="321">
        <v>48.4</v>
      </c>
      <c r="L53" s="322">
        <v>50880</v>
      </c>
      <c r="M53" s="323">
        <v>7</v>
      </c>
      <c r="N53" s="324">
        <v>41.4</v>
      </c>
    </row>
    <row r="54" spans="1:14" x14ac:dyDescent="0.15">
      <c r="A54" s="248"/>
      <c r="B54" s="244"/>
      <c r="C54" s="244"/>
      <c r="D54" s="244"/>
      <c r="E54" s="244"/>
      <c r="F54" s="244"/>
      <c r="G54" s="325"/>
      <c r="H54" s="326" t="s">
        <v>507</v>
      </c>
      <c r="I54" s="327">
        <v>2738364</v>
      </c>
      <c r="J54" s="328">
        <v>47597</v>
      </c>
      <c r="K54" s="329">
        <v>94.9</v>
      </c>
      <c r="L54" s="330">
        <v>26879</v>
      </c>
      <c r="M54" s="331">
        <v>2.4</v>
      </c>
      <c r="N54" s="332">
        <v>92.5</v>
      </c>
    </row>
    <row r="55" spans="1:14" x14ac:dyDescent="0.15">
      <c r="A55" s="248"/>
      <c r="B55" s="244"/>
      <c r="C55" s="244"/>
      <c r="D55" s="244"/>
      <c r="E55" s="244"/>
      <c r="F55" s="244"/>
      <c r="G55" s="310" t="s">
        <v>509</v>
      </c>
      <c r="H55" s="311"/>
      <c r="I55" s="319">
        <v>6544190</v>
      </c>
      <c r="J55" s="320">
        <v>114645</v>
      </c>
      <c r="K55" s="321">
        <v>19.600000000000001</v>
      </c>
      <c r="L55" s="322">
        <v>63956</v>
      </c>
      <c r="M55" s="323">
        <v>25.7</v>
      </c>
      <c r="N55" s="324">
        <v>-6.1</v>
      </c>
    </row>
    <row r="56" spans="1:14" x14ac:dyDescent="0.15">
      <c r="A56" s="248"/>
      <c r="B56" s="244"/>
      <c r="C56" s="244"/>
      <c r="D56" s="244"/>
      <c r="E56" s="244"/>
      <c r="F56" s="244"/>
      <c r="G56" s="325"/>
      <c r="H56" s="326" t="s">
        <v>507</v>
      </c>
      <c r="I56" s="327">
        <v>2875800</v>
      </c>
      <c r="J56" s="328">
        <v>50380</v>
      </c>
      <c r="K56" s="329">
        <v>5.8</v>
      </c>
      <c r="L56" s="330">
        <v>29239</v>
      </c>
      <c r="M56" s="331">
        <v>8.8000000000000007</v>
      </c>
      <c r="N56" s="332">
        <v>-3</v>
      </c>
    </row>
    <row r="57" spans="1:14" x14ac:dyDescent="0.15">
      <c r="A57" s="248"/>
      <c r="B57" s="244"/>
      <c r="C57" s="244"/>
      <c r="D57" s="244"/>
      <c r="E57" s="244"/>
      <c r="F57" s="244"/>
      <c r="G57" s="310" t="s">
        <v>510</v>
      </c>
      <c r="H57" s="311"/>
      <c r="I57" s="319">
        <v>4922085</v>
      </c>
      <c r="J57" s="320">
        <v>87589</v>
      </c>
      <c r="K57" s="321">
        <v>-23.6</v>
      </c>
      <c r="L57" s="322">
        <v>66255</v>
      </c>
      <c r="M57" s="323">
        <v>3.6</v>
      </c>
      <c r="N57" s="324">
        <v>-27.2</v>
      </c>
    </row>
    <row r="58" spans="1:14" x14ac:dyDescent="0.15">
      <c r="A58" s="248"/>
      <c r="B58" s="244"/>
      <c r="C58" s="244"/>
      <c r="D58" s="244"/>
      <c r="E58" s="244"/>
      <c r="F58" s="244"/>
      <c r="G58" s="325"/>
      <c r="H58" s="326" t="s">
        <v>507</v>
      </c>
      <c r="I58" s="327">
        <v>3401718</v>
      </c>
      <c r="J58" s="328">
        <v>60534</v>
      </c>
      <c r="K58" s="329">
        <v>20.2</v>
      </c>
      <c r="L58" s="330">
        <v>31822</v>
      </c>
      <c r="M58" s="331">
        <v>8.8000000000000007</v>
      </c>
      <c r="N58" s="332">
        <v>11.4</v>
      </c>
    </row>
    <row r="59" spans="1:14" x14ac:dyDescent="0.15">
      <c r="A59" s="248"/>
      <c r="B59" s="244"/>
      <c r="C59" s="244"/>
      <c r="D59" s="244"/>
      <c r="E59" s="244"/>
      <c r="F59" s="244"/>
      <c r="G59" s="310" t="s">
        <v>511</v>
      </c>
      <c r="H59" s="311"/>
      <c r="I59" s="319">
        <v>4846470</v>
      </c>
      <c r="J59" s="320">
        <v>87510</v>
      </c>
      <c r="K59" s="321">
        <v>-0.1</v>
      </c>
      <c r="L59" s="322">
        <v>47278</v>
      </c>
      <c r="M59" s="323">
        <v>-28.6</v>
      </c>
      <c r="N59" s="324">
        <v>28.5</v>
      </c>
    </row>
    <row r="60" spans="1:14" x14ac:dyDescent="0.15">
      <c r="A60" s="248"/>
      <c r="B60" s="244"/>
      <c r="C60" s="244"/>
      <c r="D60" s="244"/>
      <c r="E60" s="244"/>
      <c r="F60" s="244"/>
      <c r="G60" s="325"/>
      <c r="H60" s="326" t="s">
        <v>507</v>
      </c>
      <c r="I60" s="333">
        <v>2611761</v>
      </c>
      <c r="J60" s="328">
        <v>47159</v>
      </c>
      <c r="K60" s="329">
        <v>-22.1</v>
      </c>
      <c r="L60" s="330">
        <v>24096</v>
      </c>
      <c r="M60" s="331">
        <v>-24.3</v>
      </c>
      <c r="N60" s="332">
        <v>2.2000000000000002</v>
      </c>
    </row>
    <row r="61" spans="1:14" x14ac:dyDescent="0.15">
      <c r="A61" s="248"/>
      <c r="B61" s="244"/>
      <c r="C61" s="244"/>
      <c r="D61" s="244"/>
      <c r="E61" s="244"/>
      <c r="F61" s="244"/>
      <c r="G61" s="310" t="s">
        <v>512</v>
      </c>
      <c r="H61" s="334"/>
      <c r="I61" s="335">
        <v>5112696</v>
      </c>
      <c r="J61" s="336">
        <v>90036</v>
      </c>
      <c r="K61" s="337">
        <v>5.6</v>
      </c>
      <c r="L61" s="338">
        <v>55188</v>
      </c>
      <c r="M61" s="339">
        <v>-3.1</v>
      </c>
      <c r="N61" s="324">
        <v>8.6999999999999993</v>
      </c>
    </row>
    <row r="62" spans="1:14" x14ac:dyDescent="0.15">
      <c r="A62" s="248"/>
      <c r="B62" s="244"/>
      <c r="C62" s="244"/>
      <c r="D62" s="244"/>
      <c r="E62" s="244"/>
      <c r="F62" s="244"/>
      <c r="G62" s="325"/>
      <c r="H62" s="326" t="s">
        <v>507</v>
      </c>
      <c r="I62" s="327">
        <v>2608115</v>
      </c>
      <c r="J62" s="328">
        <v>46019</v>
      </c>
      <c r="K62" s="329">
        <v>10.4</v>
      </c>
      <c r="L62" s="330">
        <v>27658</v>
      </c>
      <c r="M62" s="331">
        <v>-4.5</v>
      </c>
      <c r="N62" s="332">
        <v>14.9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12.25</v>
      </c>
      <c r="G47" s="12">
        <v>22.69</v>
      </c>
      <c r="H47" s="12">
        <v>24.34</v>
      </c>
      <c r="I47" s="12">
        <v>26.09</v>
      </c>
      <c r="J47" s="13">
        <v>28.6</v>
      </c>
    </row>
    <row r="48" spans="2:10" ht="57.75" customHeight="1" x14ac:dyDescent="0.15">
      <c r="B48" s="14"/>
      <c r="C48" s="1171" t="s">
        <v>4</v>
      </c>
      <c r="D48" s="1171"/>
      <c r="E48" s="1172"/>
      <c r="F48" s="15">
        <v>0.77</v>
      </c>
      <c r="G48" s="16">
        <v>0.64</v>
      </c>
      <c r="H48" s="16">
        <v>0.72</v>
      </c>
      <c r="I48" s="16">
        <v>1.04</v>
      </c>
      <c r="J48" s="17">
        <v>1.27</v>
      </c>
    </row>
    <row r="49" spans="2:10" ht="57.75" customHeight="1" thickBot="1" x14ac:dyDescent="0.2">
      <c r="B49" s="18"/>
      <c r="C49" s="1173" t="s">
        <v>5</v>
      </c>
      <c r="D49" s="1173"/>
      <c r="E49" s="1174"/>
      <c r="F49" s="19">
        <v>2.5099999999999998</v>
      </c>
      <c r="G49" s="20">
        <v>16.18</v>
      </c>
      <c r="H49" s="20">
        <v>1.8</v>
      </c>
      <c r="I49" s="20">
        <v>1.55</v>
      </c>
      <c r="J49" s="21">
        <v>2.02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2017-03-01T01:22:46Z</cp:lastPrinted>
  <dcterms:created xsi:type="dcterms:W3CDTF">2017-02-15T18:26:09Z</dcterms:created>
  <dcterms:modified xsi:type="dcterms:W3CDTF">2017-04-20T08:33:25Z</dcterms:modified>
  <cp:category/>
</cp:coreProperties>
</file>